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32.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drawings/drawing7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6"/>
  <workbookPr autoCompressPictures="0" defaultThemeVersion="124226"/>
  <mc:AlternateContent xmlns:mc="http://schemas.openxmlformats.org/markup-compatibility/2006">
    <mc:Choice Requires="x15">
      <x15ac:absPath xmlns:x15ac="http://schemas.microsoft.com/office/spreadsheetml/2010/11/ac" url="D:\Usuarios\brenda.figueroa\Escritorio\IGECTI_2020\IGECTI 2020 ENTREGA 17_12_2021\FINAL ENTREGADO A DRA POULIOT\"/>
    </mc:Choice>
  </mc:AlternateContent>
  <xr:revisionPtr revIDLastSave="0" documentId="13_ncr:1_{5FDE114F-6FAA-49CD-89ED-B42EC6B3C8F6}" xr6:coauthVersionLast="36" xr6:coauthVersionMax="47" xr10:uidLastSave="{00000000-0000-0000-0000-000000000000}"/>
  <bookViews>
    <workbookView xWindow="0" yWindow="0" windowWidth="15360" windowHeight="7545" tabRatio="841" activeTab="1" xr2:uid="{00000000-000D-0000-FFFF-FFFF00000000}"/>
  </bookViews>
  <sheets>
    <sheet name="INDICE " sheetId="39" r:id="rId1"/>
    <sheet name="I.1" sheetId="64" r:id="rId2"/>
    <sheet name="I.2" sheetId="65" r:id="rId3"/>
    <sheet name="I.3" sheetId="66" r:id="rId4"/>
    <sheet name="I.4" sheetId="67" r:id="rId5"/>
    <sheet name="I.5" sheetId="68" r:id="rId6"/>
    <sheet name="I.6" sheetId="69" r:id="rId7"/>
    <sheet name="I.7" sheetId="70" r:id="rId8"/>
    <sheet name="I.8" sheetId="71" r:id="rId9"/>
    <sheet name="I.9" sheetId="72" r:id="rId10"/>
    <sheet name="I.10" sheetId="73" r:id="rId11"/>
    <sheet name="I.11" sheetId="74" r:id="rId12"/>
    <sheet name="I.12" sheetId="75" r:id="rId13"/>
    <sheet name="I.13" sheetId="76" r:id="rId14"/>
    <sheet name="I.14" sheetId="77" r:id="rId15"/>
    <sheet name="I.15" sheetId="78" r:id="rId16"/>
    <sheet name="I.16" sheetId="85" r:id="rId17"/>
    <sheet name="I.17" sheetId="86" r:id="rId18"/>
    <sheet name="I.18" sheetId="87" r:id="rId19"/>
    <sheet name="I.19" sheetId="88" r:id="rId20"/>
    <sheet name="I.20" sheetId="89" r:id="rId21"/>
    <sheet name="I.21" sheetId="90" r:id="rId22"/>
    <sheet name="I.22" sheetId="91" r:id="rId23"/>
    <sheet name="I.23" sheetId="92" r:id="rId24"/>
    <sheet name="I.24" sheetId="93" r:id="rId25"/>
    <sheet name="I.25" sheetId="94" r:id="rId26"/>
    <sheet name="I.26" sheetId="95" r:id="rId27"/>
    <sheet name="I.27" sheetId="96" r:id="rId28"/>
    <sheet name="I.28" sheetId="97" r:id="rId29"/>
    <sheet name="I.29" sheetId="98" r:id="rId30"/>
    <sheet name="I.30" sheetId="99" r:id="rId31"/>
    <sheet name="I.31" sheetId="1" r:id="rId32"/>
    <sheet name="I.32" sheetId="46" r:id="rId33"/>
    <sheet name="I.33" sheetId="2" r:id="rId34"/>
    <sheet name="I.34" sheetId="3" r:id="rId35"/>
    <sheet name="I.35" sheetId="47" r:id="rId36"/>
    <sheet name="I.36" sheetId="4" r:id="rId37"/>
    <sheet name="I.37" sheetId="5" r:id="rId38"/>
    <sheet name="I.38" sheetId="48" r:id="rId39"/>
    <sheet name="I.39" sheetId="8" r:id="rId40"/>
    <sheet name="I.40" sheetId="9" r:id="rId41"/>
    <sheet name="I.41" sheetId="50" r:id="rId42"/>
    <sheet name="I.42" sheetId="10" r:id="rId43"/>
    <sheet name="I.43" sheetId="51" r:id="rId44"/>
    <sheet name="I.44" sheetId="11" r:id="rId45"/>
    <sheet name="I.45" sheetId="52" r:id="rId46"/>
    <sheet name="I.46" sheetId="12" r:id="rId47"/>
    <sheet name="I.47" sheetId="53" r:id="rId48"/>
    <sheet name="I.48" sheetId="13" r:id="rId49"/>
    <sheet name="I.49" sheetId="14" r:id="rId50"/>
    <sheet name="I.50" sheetId="54" r:id="rId51"/>
    <sheet name="I.51" sheetId="15" r:id="rId52"/>
    <sheet name="I.52" sheetId="18" r:id="rId53"/>
    <sheet name="I.53" sheetId="55" r:id="rId54"/>
    <sheet name="I.54" sheetId="16" r:id="rId55"/>
    <sheet name="I.55" sheetId="19" r:id="rId56"/>
    <sheet name="I.56" sheetId="56" r:id="rId57"/>
    <sheet name="I.57" sheetId="17" r:id="rId58"/>
    <sheet name="I.58" sheetId="20" r:id="rId59"/>
    <sheet name="I.59" sheetId="57" r:id="rId60"/>
    <sheet name="I.60" sheetId="63" r:id="rId61"/>
    <sheet name="I.61" sheetId="7" r:id="rId62"/>
    <sheet name="I.62" sheetId="49" r:id="rId63"/>
    <sheet name="I.63" sheetId="62" r:id="rId64"/>
    <sheet name="I.64" sheetId="43" r:id="rId65"/>
    <sheet name="I.65" sheetId="58" r:id="rId66"/>
    <sheet name="I.66" sheetId="41" r:id="rId67"/>
    <sheet name="I.67" sheetId="44" r:id="rId68"/>
    <sheet name="I.68" sheetId="59" r:id="rId69"/>
    <sheet name="I.69" sheetId="42" r:id="rId70"/>
    <sheet name="I.70" sheetId="45" r:id="rId71"/>
    <sheet name="I.71" sheetId="60" r:id="rId72"/>
    <sheet name="I.72" sheetId="22" r:id="rId73"/>
    <sheet name="I.73" sheetId="61" r:id="rId74"/>
    <sheet name="I.74" sheetId="79" r:id="rId75"/>
    <sheet name="I.75" sheetId="80" r:id="rId76"/>
    <sheet name="I.76" sheetId="81" r:id="rId77"/>
    <sheet name="I.77" sheetId="82" r:id="rId78"/>
    <sheet name="I.78" sheetId="83" r:id="rId79"/>
    <sheet name="I.79" sheetId="84" r:id="rId80"/>
  </sheets>
  <externalReferences>
    <externalReference r:id="rId81"/>
  </externalReferences>
  <definedNames>
    <definedName name="_xlnm.Print_Area" localSheetId="1">I.1!$A$5:$L$54</definedName>
    <definedName name="_xlnm.Print_Area" localSheetId="10">I.10!$A$5:$L$37</definedName>
    <definedName name="_xlnm.Print_Area" localSheetId="31">I.31!$A$1:$L$25</definedName>
    <definedName name="_xlnm.Print_Area" localSheetId="32">I.32!$A$1:$L$24</definedName>
    <definedName name="_xlnm.Print_Area" localSheetId="33">I.33!$A$3:$F$19</definedName>
    <definedName name="_xlnm.Print_Area" localSheetId="34">I.34!$A$1:$D$21</definedName>
    <definedName name="_xlnm.Print_Area" localSheetId="35">I.35!$A$1:$D$20</definedName>
    <definedName name="_xlnm.Print_Area" localSheetId="36">I.36!$A$1:$D$45</definedName>
    <definedName name="_xlnm.Print_Area" localSheetId="37">I.37!$A$4:$D$46</definedName>
    <definedName name="_xlnm.Print_Area" localSheetId="38">I.38!$A$4:$D$47</definedName>
    <definedName name="_xlnm.Print_Area" localSheetId="39">I.39!$A$1:$E$19</definedName>
    <definedName name="_xlnm.Print_Area" localSheetId="40">I.40!$A$1:$E$20</definedName>
    <definedName name="_xlnm.Print_Area" localSheetId="41">I.41!$A$1:$E$21</definedName>
    <definedName name="_xlnm.Print_Area" localSheetId="42">I.42!$A$1:$H$20</definedName>
    <definedName name="_xlnm.Print_Area" localSheetId="43">I.43!$A$1:$H$21</definedName>
    <definedName name="_xlnm.Print_Area" localSheetId="44">I.44!$A$1:$H$20</definedName>
    <definedName name="_xlnm.Print_Area" localSheetId="45">I.45!$A$1:$H$20</definedName>
    <definedName name="_xlnm.Print_Area" localSheetId="46">I.46!$A$1:$H$21</definedName>
    <definedName name="_xlnm.Print_Area" localSheetId="47">I.47!$A$1:$H$21</definedName>
    <definedName name="_xlnm.Print_Area" localSheetId="48">I.48!$A$1:$F$19</definedName>
    <definedName name="_xlnm.Print_Area" localSheetId="49">I.49!$A$1:$F$76</definedName>
    <definedName name="_xlnm.Print_Area" localSheetId="50">I.50!$A$1:$F$20</definedName>
    <definedName name="_xlnm.Print_Area" localSheetId="51">I.51!$A$5:$D$38</definedName>
    <definedName name="_xlnm.Print_Area" localSheetId="52">I.52!$A$5:$D$46</definedName>
    <definedName name="_xlnm.Print_Area" localSheetId="53">I.53!$A$5:$D$46</definedName>
    <definedName name="_xlnm.Print_Area" localSheetId="54">I.54!$A$5:$D$36</definedName>
    <definedName name="_xlnm.Print_Area" localSheetId="55">I.55!$A$5:$D$38</definedName>
    <definedName name="_xlnm.Print_Area" localSheetId="56">I.56!$A$5:$D$38</definedName>
    <definedName name="_xlnm.Print_Area" localSheetId="57">I.57!$A$5:$D$30</definedName>
    <definedName name="_xlnm.Print_Area" localSheetId="58">I.58!$A$5:$D$31</definedName>
    <definedName name="_xlnm.Print_Area" localSheetId="59">I.59!$A$5:$D$31</definedName>
    <definedName name="_xlnm.Print_Area" localSheetId="60">I.60!$A$1:$C$23</definedName>
    <definedName name="_xlnm.Print_Area" localSheetId="61">I.61!$A$5:$C$24</definedName>
    <definedName name="_xlnm.Print_Area" localSheetId="62">I.62!$A$5:$C$24</definedName>
    <definedName name="_xlnm.Print_Area" localSheetId="63">I.63!$A$1:$C$23</definedName>
    <definedName name="_xlnm.Print_Area" localSheetId="64">I.64!$A$5:$C$24</definedName>
    <definedName name="_xlnm.Print_Area" localSheetId="65">I.65!$A$5:$C$24</definedName>
    <definedName name="_xlnm.Print_Area" localSheetId="66">I.66!$A$1:$C$23</definedName>
    <definedName name="_xlnm.Print_Area" localSheetId="67">I.67!$A$5:$C$24</definedName>
    <definedName name="_xlnm.Print_Area" localSheetId="68">I.68!$A$5:$C$24</definedName>
    <definedName name="_xlnm.Print_Area" localSheetId="69">I.69!$A$1:$C$23</definedName>
    <definedName name="_xlnm.Print_Area" localSheetId="70">I.70!$A$5:$C$24</definedName>
    <definedName name="_xlnm.Print_Area" localSheetId="71">I.71!$A$5:$C$24</definedName>
    <definedName name="_xlnm.Print_Area" localSheetId="72">I.72!$A$5:$Q$54</definedName>
    <definedName name="_xlnm.Print_Area" localSheetId="73">I.73!#REF!</definedName>
    <definedName name="_xlnm.Print_Area" localSheetId="8">I.8!$A$5:$L$42</definedName>
    <definedName name="CoherenceInterval">[1]HiddenSettings!$B$4</definedName>
  </definedNames>
  <calcPr calcId="191029"/>
</workbook>
</file>

<file path=xl/calcChain.xml><?xml version="1.0" encoding="utf-8"?>
<calcChain xmlns="http://schemas.openxmlformats.org/spreadsheetml/2006/main">
  <c r="E47" i="12" l="1"/>
  <c r="E48" i="12"/>
  <c r="E49" i="12"/>
  <c r="E50" i="12"/>
  <c r="E51" i="12"/>
  <c r="E52" i="12"/>
  <c r="E53" i="12"/>
  <c r="E54" i="12"/>
  <c r="E55" i="12"/>
  <c r="E56" i="12"/>
  <c r="E57" i="12"/>
  <c r="E58" i="12"/>
  <c r="E99" i="11"/>
  <c r="E100" i="11"/>
  <c r="E101" i="11"/>
  <c r="E102" i="11"/>
  <c r="E103" i="11"/>
  <c r="E104" i="11"/>
  <c r="E105" i="11"/>
  <c r="E106" i="11"/>
  <c r="E107" i="11"/>
  <c r="E108" i="11"/>
  <c r="E109" i="11"/>
  <c r="E110" i="11"/>
  <c r="E46" i="10"/>
  <c r="E47" i="10"/>
  <c r="E48" i="10"/>
  <c r="E49" i="10"/>
  <c r="E50" i="10"/>
  <c r="E51" i="10"/>
  <c r="E52" i="10"/>
  <c r="E53" i="10"/>
  <c r="E54" i="10"/>
  <c r="E55" i="10"/>
  <c r="E56" i="10"/>
  <c r="E57" i="10"/>
  <c r="B82" i="14" l="1"/>
  <c r="C82" i="14"/>
  <c r="E82" i="14"/>
  <c r="D82" i="14"/>
  <c r="F82" i="14" l="1"/>
  <c r="B92" i="14" l="1"/>
  <c r="E92" i="14"/>
  <c r="D92" i="14"/>
  <c r="C92" i="14"/>
  <c r="F92" i="14" l="1"/>
  <c r="E81" i="14"/>
  <c r="B81" i="14"/>
  <c r="C81" i="14"/>
  <c r="D81" i="14"/>
  <c r="F81" i="14" l="1"/>
  <c r="D91" i="14" l="1"/>
  <c r="E91" i="14"/>
  <c r="C91" i="14"/>
  <c r="B91" i="14"/>
  <c r="F91" i="14" l="1"/>
  <c r="C80" i="14"/>
  <c r="E80" i="14"/>
  <c r="D80" i="14"/>
  <c r="B80" i="14"/>
  <c r="F80" i="14" l="1"/>
  <c r="B90" i="14" l="1"/>
  <c r="C90" i="14"/>
  <c r="D90" i="14"/>
  <c r="E90" i="14"/>
  <c r="F90" i="14" l="1"/>
  <c r="D79" i="14"/>
  <c r="E79" i="14"/>
  <c r="B79" i="14"/>
  <c r="C79" i="14"/>
  <c r="F79" i="14" l="1"/>
  <c r="E89" i="14" l="1"/>
  <c r="D89" i="14"/>
  <c r="B89" i="14"/>
  <c r="C89" i="14"/>
  <c r="F89" i="14" l="1"/>
  <c r="B78" i="14"/>
  <c r="E78" i="14"/>
  <c r="D78" i="14"/>
  <c r="C78" i="14"/>
  <c r="F78" i="14" l="1"/>
  <c r="D88" i="14" l="1"/>
  <c r="C88" i="14"/>
  <c r="B88" i="14"/>
  <c r="E88" i="14"/>
  <c r="E95" i="14"/>
  <c r="E93" i="14"/>
  <c r="D95" i="14"/>
  <c r="D93" i="14"/>
  <c r="C95" i="14"/>
  <c r="C93" i="14"/>
  <c r="B93" i="14"/>
  <c r="B95" i="14"/>
  <c r="C85" i="14"/>
  <c r="E85" i="14"/>
  <c r="D84" i="14"/>
  <c r="D86" i="14"/>
  <c r="C86" i="14"/>
  <c r="E84" i="14"/>
  <c r="E86" i="14"/>
  <c r="D85" i="14"/>
  <c r="B87" i="14"/>
  <c r="C84" i="14"/>
  <c r="B84" i="14"/>
  <c r="E87" i="14"/>
  <c r="B85" i="14"/>
  <c r="D87" i="14"/>
  <c r="B86" i="14"/>
  <c r="C87" i="14"/>
  <c r="F93" i="14" l="1"/>
  <c r="F95" i="14"/>
  <c r="B74" i="14"/>
  <c r="F84" i="14"/>
  <c r="B73" i="14"/>
  <c r="B76" i="14"/>
  <c r="F86" i="14"/>
  <c r="B75" i="14"/>
  <c r="F85" i="14"/>
  <c r="B77" i="14"/>
  <c r="F87" i="14"/>
  <c r="F88" i="14"/>
  <c r="C73" i="14"/>
  <c r="D74" i="14"/>
  <c r="D73" i="14"/>
  <c r="E73" i="14"/>
  <c r="C74" i="14"/>
  <c r="E75" i="14"/>
  <c r="E74" i="14"/>
  <c r="C75" i="14"/>
  <c r="D75" i="14"/>
  <c r="C77" i="14"/>
  <c r="E77" i="14"/>
  <c r="C76" i="14"/>
  <c r="D76" i="14"/>
  <c r="E76" i="14"/>
  <c r="D77" i="14"/>
  <c r="F76" i="14" l="1"/>
  <c r="F73" i="14"/>
  <c r="F77" i="14"/>
  <c r="F74" i="14"/>
  <c r="F75" i="14"/>
</calcChain>
</file>

<file path=xl/sharedStrings.xml><?xml version="1.0" encoding="utf-8"?>
<sst xmlns="http://schemas.openxmlformats.org/spreadsheetml/2006/main" count="3746" uniqueCount="765">
  <si>
    <t>Millones de pesos</t>
  </si>
  <si>
    <t>GFCyT</t>
  </si>
  <si>
    <t>PIB</t>
  </si>
  <si>
    <t>GPSPF</t>
  </si>
  <si>
    <t>FBCFP</t>
  </si>
  <si>
    <t>Año</t>
  </si>
  <si>
    <t>GFCyT/PIB</t>
  </si>
  <si>
    <t>A precios corrientes</t>
  </si>
  <si>
    <t>GFCyT/GPSPF</t>
  </si>
  <si>
    <t>GFCyT/FBCFP</t>
  </si>
  <si>
    <t>08</t>
  </si>
  <si>
    <t>09</t>
  </si>
  <si>
    <t>Comunicaciones y Transportes</t>
  </si>
  <si>
    <t>10</t>
  </si>
  <si>
    <t>11</t>
  </si>
  <si>
    <t>12</t>
  </si>
  <si>
    <t>13</t>
  </si>
  <si>
    <t>Marina</t>
  </si>
  <si>
    <t>16</t>
  </si>
  <si>
    <t>Medio Ambiente y Recursos Naturales</t>
  </si>
  <si>
    <t>17</t>
  </si>
  <si>
    <t>18</t>
  </si>
  <si>
    <t>38</t>
  </si>
  <si>
    <t>Otros</t>
  </si>
  <si>
    <t>Economía</t>
  </si>
  <si>
    <t>Educación Pública</t>
  </si>
  <si>
    <t xml:space="preserve">Energía </t>
  </si>
  <si>
    <t>Conacyt</t>
  </si>
  <si>
    <t>Entidad</t>
  </si>
  <si>
    <t xml:space="preserve">Consejo Nacional de Ciencia y Tecnología </t>
  </si>
  <si>
    <t xml:space="preserve">Universidad Nacional Autónoma de México </t>
  </si>
  <si>
    <t xml:space="preserve">Centro de Investigación y de Estudios Avanzados </t>
  </si>
  <si>
    <t>Universidad Autónoma Metropolitana</t>
  </si>
  <si>
    <t xml:space="preserve">Instituto Politécnico Nacional  </t>
  </si>
  <si>
    <t>El Colegio de México, A.C.</t>
  </si>
  <si>
    <t>Universidad Autónoma Agraria Antonio Narro</t>
  </si>
  <si>
    <t>Energía</t>
  </si>
  <si>
    <t>Instituto Mexicano del Petróleo</t>
  </si>
  <si>
    <t xml:space="preserve">Instituto Nacional de Investigaciones Nucleares </t>
  </si>
  <si>
    <t>Instituto Nacional de Investigaciones Forestales, Agrícolas y Pecuarias</t>
  </si>
  <si>
    <t>Colegio de Postgraduados</t>
  </si>
  <si>
    <t>Universidad Autónoma Chapingo</t>
  </si>
  <si>
    <t>Institutos Nacionales de Salud</t>
  </si>
  <si>
    <t xml:space="preserve">Instituto Mexicano del Seguro Social </t>
  </si>
  <si>
    <t>Instituto de Seguridad y Servicios Sociales para los Trabajadores del Estado</t>
  </si>
  <si>
    <t>Total</t>
  </si>
  <si>
    <t xml:space="preserve">Petróleos Mexicanos </t>
  </si>
  <si>
    <t xml:space="preserve">Instituto Nacional de Investigaciones Forestales, Agrícolas y Pecuarias </t>
  </si>
  <si>
    <t>Objetivo</t>
  </si>
  <si>
    <t>Exploración y explotación de la Tierra</t>
  </si>
  <si>
    <t>Producción y tecnología industrial</t>
  </si>
  <si>
    <t>Centros de Enseñanza Superior Públicos</t>
  </si>
  <si>
    <t>Empresas                   Públicas</t>
  </si>
  <si>
    <t>1/ Incluye Entidades de Servicio Institucional.</t>
  </si>
  <si>
    <t xml:space="preserve"> </t>
  </si>
  <si>
    <t>Empresas Públicas</t>
  </si>
  <si>
    <t>GFIDE</t>
  </si>
  <si>
    <t>GFIDE/GFCyT     %</t>
  </si>
  <si>
    <t>GFIDE/PIB             %</t>
  </si>
  <si>
    <t>GFIDE/GPSPF    %</t>
  </si>
  <si>
    <t>GFEECyT</t>
  </si>
  <si>
    <t>GFEECyT/GFCyT %</t>
  </si>
  <si>
    <t>GFEECyT/PIB             %</t>
  </si>
  <si>
    <t>GFEECyT/GPSPF           %</t>
  </si>
  <si>
    <t>GFSCyT</t>
  </si>
  <si>
    <t>GFSCyT/GFCyT %</t>
  </si>
  <si>
    <t>GFSCyT/PIB             %</t>
  </si>
  <si>
    <t>GFSCyT/GPSPF           %</t>
  </si>
  <si>
    <t>Investigación Científica y Desarrollo Experimental</t>
  </si>
  <si>
    <t>Educación y Enseñanza Científica  y Técnica</t>
  </si>
  <si>
    <t>Servicios Científicos y Tecnológicos</t>
  </si>
  <si>
    <t xml:space="preserve">               </t>
  </si>
  <si>
    <t xml:space="preserve">Millones de pesos </t>
  </si>
  <si>
    <t xml:space="preserve">Universidad Autónoma Metropolitana </t>
  </si>
  <si>
    <t xml:space="preserve">Instituto Mexicano del Petróleo </t>
  </si>
  <si>
    <t>Petróleos Mexicanos</t>
  </si>
  <si>
    <t>Universidad Nacional Autónoma de México</t>
  </si>
  <si>
    <t>Centro de Investigación y de Estudios Avanzados</t>
  </si>
  <si>
    <t>Centro Nacional de Metrología</t>
  </si>
  <si>
    <t>Servicio Geológico Mexicano</t>
  </si>
  <si>
    <t>Instituto Mexicano de la Propiedad Industrial</t>
  </si>
  <si>
    <t>Centro Nacional de Meteorología</t>
  </si>
  <si>
    <t>Gasto Federal en Investigación Científica y Desarrollo Experimental</t>
  </si>
  <si>
    <t>Gasto Federal en Educación y Enseñanza Científica y Técnica</t>
  </si>
  <si>
    <t>Gasto Federal en Servicios Científicos y Tecnológicos</t>
  </si>
  <si>
    <t>Gasto Federal en Ciencia, Tecnología e Innovación</t>
  </si>
  <si>
    <t>Monto</t>
  </si>
  <si>
    <t>Participación Sector/Total %</t>
  </si>
  <si>
    <t xml:space="preserve">Monto   </t>
  </si>
  <si>
    <t>Participacion Sector/Total %</t>
  </si>
  <si>
    <t xml:space="preserve">           </t>
  </si>
  <si>
    <t>TOTAL</t>
  </si>
  <si>
    <t xml:space="preserve">TOTAL                  </t>
  </si>
  <si>
    <t>Í   N   D   I   C   E</t>
  </si>
  <si>
    <t>CAPÍTULO I</t>
  </si>
  <si>
    <t xml:space="preserve">Conacyt </t>
  </si>
  <si>
    <t xml:space="preserve">Economía </t>
  </si>
  <si>
    <t>Dirección General de Calidad y Educación en Salud</t>
  </si>
  <si>
    <t>Dirección General de Productividad y Desarrollo Tecnológico</t>
  </si>
  <si>
    <t>Dirección General de Innovación, Servicios y Comercio Interior</t>
  </si>
  <si>
    <t>Participación Entidad/Sector %</t>
  </si>
  <si>
    <t>ESTRUCTURA</t>
  </si>
  <si>
    <t>VARIACIÓN REAL AÑO ANTERIOR</t>
  </si>
  <si>
    <t>Chile</t>
  </si>
  <si>
    <t>Alemania</t>
  </si>
  <si>
    <t>España</t>
  </si>
  <si>
    <t>Francia</t>
  </si>
  <si>
    <t>Reino Unido</t>
  </si>
  <si>
    <t>Japón</t>
  </si>
  <si>
    <t>China</t>
  </si>
  <si>
    <t>Israel</t>
  </si>
  <si>
    <t>Rusia</t>
  </si>
  <si>
    <t>Turquía</t>
  </si>
  <si>
    <t>País</t>
  </si>
  <si>
    <t>México</t>
  </si>
  <si>
    <t>NOTA: La conversión a dólares de EUA se hizo con la Paridad del Poder Adquisitivo (PPP) calculada por la OCDE.</t>
  </si>
  <si>
    <t>Estados Unidos de América</t>
  </si>
  <si>
    <t>I.29</t>
  </si>
  <si>
    <t>Nota: La clasificación y nomenclatura de los objetivos socio-económicos está basada en la metodología propuesta por la OCDE  en la versión 2015 del Manual Frascati, relativo a la medición de los recursos destinados a Investigación Científica y Desarrollo Experimental.</t>
  </si>
  <si>
    <t>Nota: La clasificación de los objetivos socio-económicos está basada en la metodología propuesta por la OCDE  en la versión 2015 del Manual Frascati, relativo a la medición de los recursos destinados a Investigación Científica y Desarrollo Experimental.</t>
  </si>
  <si>
    <t>Millones de dólares de EUA PPP</t>
  </si>
  <si>
    <t>Exploración y explotación del espacio</t>
  </si>
  <si>
    <t>Defensa</t>
  </si>
  <si>
    <t>Ramo Administrativo</t>
  </si>
  <si>
    <t xml:space="preserve">Ramo administrativo </t>
  </si>
  <si>
    <t>Medio ambiente</t>
  </si>
  <si>
    <t>Salud</t>
  </si>
  <si>
    <t>Agricultura</t>
  </si>
  <si>
    <t>Cultura, recreación, religión y medios masivos de comunicación</t>
  </si>
  <si>
    <t>Sistemas, estructuras y procesos políticos y sociales</t>
  </si>
  <si>
    <t>Transporte, telecomunicación y otras infraestructuras</t>
  </si>
  <si>
    <t>3/ Apartir de 2017 cambia de nombre de Instituto Nacional de Pesca a Instituto Nacional de Pesca y Acuacultura.</t>
  </si>
  <si>
    <t>2/ A partir de 2016 cambia de nombre de Instituto de Investigaciones Electricas a Instituto Nacional de Electricidad y Energías Limpias.</t>
  </si>
  <si>
    <t>1/ A partir de 2016 cambia de nombre de Instituto de Investigaciones Electricas a Instituto Nacional de Electricidad y Energías Limpias.</t>
  </si>
  <si>
    <t>Nota:  Cifras actualizadas del PIB  con año base 2013, del Sistema de Cuentas Nacionales de México.</t>
  </si>
  <si>
    <t>A precios        de 2013</t>
  </si>
  <si>
    <t>Millones de pesos de 2013</t>
  </si>
  <si>
    <t>18 VS 12</t>
  </si>
  <si>
    <t>TMCA 18-12</t>
  </si>
  <si>
    <t>Avance general del conocimiento Fondos Generales Universitarios</t>
  </si>
  <si>
    <t>Avance general del conocimiento otros no Fondos Generales Universitarios</t>
  </si>
  <si>
    <t>1/ Para 2016, 2017, 2018 y 2019 el total incluye 10.4, 10.7, 12.2 y 8.6 millones de pesos ejercidos por la Dirección General de Investigación, Desarrollo Tecnológico y Formación de Recursos Humanos.</t>
  </si>
  <si>
    <t>3/ A partir de 2019 el Ramo 08 se denomina Agricultura y Desarrollo Rural.</t>
  </si>
  <si>
    <t>4/ Apartir de 2017 cambia de nombre de Instituto Nacional de Pesca a Instituto Nacional de Pesca y Acuacultura.</t>
  </si>
  <si>
    <t>2/ A partir de 2019 el Ramo 08 se denomina Agricultura y Desarrollo Rural.</t>
  </si>
  <si>
    <t>Instituto de Seguridad y Servicios Sociales de los Trabajadores del Estado</t>
  </si>
  <si>
    <t>Instituto Mexicano del Seguro Social</t>
  </si>
  <si>
    <t>Otras unidades centralizadas</t>
  </si>
  <si>
    <t>Centros Públicos de Investigación - Conacyt</t>
  </si>
  <si>
    <t>Hospitales Generales y Regionales</t>
  </si>
  <si>
    <t>5/ Se incluye en el grupo de Institutos Nacionales de Salud al Hospital Infantil de México Federico Gómez y se desagrega el concepto de Otros en dos grupos: Hospitales Generales y Regionales y Otras unidad centralizadas.</t>
  </si>
  <si>
    <t>Otras Unidades centralizadas</t>
  </si>
  <si>
    <t>3/ Se incluye en el grupo de Institutos Nacionales de Salud al Hospital Infantil de México Federico Gómez y se desagrega el concepto de Otros en dos grupos: Hospitales Generales y Regionales y Otras unidad centralizadas.</t>
  </si>
  <si>
    <t>Participación Actividad/Total (%)</t>
  </si>
  <si>
    <t>1/ hasta 2018 el Ramo 08 se denominó Agricultura, Ganadería, Desarrollo Rural, Pesca y Alimentación.</t>
  </si>
  <si>
    <t>A precios        de 2020</t>
  </si>
  <si>
    <t>2/ Cifras actualizadas con año base 2013. Cifras prelimiares a partir de 2018.</t>
  </si>
  <si>
    <t>2/ Cifras actualizadas con año base 2013. Cifras prekliminares a partir de 2018.</t>
  </si>
  <si>
    <t>5/ Se incluye en el grupo de Institutos Nacionales de Salud al Hospital Infantil de México Federico Gómez y se desagrega el concepto de Otros en dos grupos: Hospitales Generales y Regionales y Otras unidades centralizadas.</t>
  </si>
  <si>
    <t>1/ Para 2016, 2017, 2018, 2019 y 2020 el total incluye 10.4, 10.7, 12.2,  8.6 y 12.5 millones de pesos ejercidos por la Dirección General de Investigación, Desarrollo Tecnológico y Formación de Recursos Humanos.</t>
  </si>
  <si>
    <t>1/ Los datos corresponden a promedios anuales de observaciones trimestrales. Cifras revisadas a partir de 2019.</t>
  </si>
  <si>
    <t>Millones de pesos de 2020</t>
  </si>
  <si>
    <t>Innovación</t>
  </si>
  <si>
    <t>1/ Para 2016, 2017, 2018, 2019 Y 2020 el total incluye 10.4, 10.7, 12.2, 8.6 Y 12.5 millones de pesos ejercidos por la Dirección General de Investigación, Desarrollo Tecnológico y Formación de Recursos Humanos.</t>
  </si>
  <si>
    <t>4/ A partir de 2020 el Ramo 17 Procuraduría General de la República cambia a Ramo 49 Fiscalía General de la República.</t>
  </si>
  <si>
    <t>2/ Incluye a los ramos administrativos 05 Relaciones Exteriores, 08 Agricultura y Desarrollo Rural, 09 Comunicaciones y Transportres, 16 Medio Ambiente y Recursos Naturales. A partir de 2019 el Centro Nacional de Prevención de Desastres  sectorizado hasta 2018 en el Ramo 04 Gobernación, se sectoriza en el Ramo 36 Seguridad y Protección Ciudadana. A partir de 2020 El Instituto Nacional de Ciencia Penales sectorizado en el Ramo 17 Procuraduría General de la República se sectoriza en el Ramo 49 Fiscalía General de la República. En 2020 incluye a la Comisión Federal de Electricidad.</t>
  </si>
  <si>
    <t>Fuente: SHCP,Cuenta de la Hacienda Pública Federal, 2020.</t>
  </si>
  <si>
    <t>4/ Se incluye en el grupo de Institutos Nacionales de Salud al Hospital Infantil de México Federico Gómez y se desagrega el concepto de Otros en dos grupos: Hospitales Generales y Regionales y Otras unidades centralizadas.</t>
  </si>
  <si>
    <t>Gasto Federal en Innovación</t>
  </si>
  <si>
    <t>6/ Incluye a los ramos administrativos 04 Gobernación que a partir de 2019 el Centro Nacional de Prevención de Desastres  se sectoriza en el Ramo 36 Seguridad y Protección Ciudadana, 05 Relaciones Exteriores, 09 Comunicaciones y Transportes, 10 Economía, 13 Marina, 16 Medio Ambiente y Recursos Naturales, 17 Procuraduría General de la república que a partir de 2020 cambia a Ramo 49 Fiscalía General de la República, 21 Turismo. Para 2012 a 2020 incluye el Ramo 07 Defensa Nacional. Para 2017 a 2020 incluye el Ramo 48 Cultura. En 2020 incluye a la Comisión Federal de Electricidad.</t>
  </si>
  <si>
    <t>6/ Incluye a los ramos administrativos 09 Comunicaciones y Transportes, 10 Economía, 13 Marina, 16 Medio Ambiente y Recursos Naturales, 17 Procuraduría General de la República que en 2020 cambia a Ramo 49 Fiscalía General de la República, 21 Turismo. Para 2012 a 2020 incluye el Ramo 07 Defensa Nacional. Para 2017 a 2020 incluye el Ramo 48 Cultura.</t>
  </si>
  <si>
    <t>Fuentes:  SHCP, Cuenta de la Hacienda Pública Federal, 2011-2020.</t>
  </si>
  <si>
    <t>Fuente:  SHCP, Cuenta de la Hacienda Pública Federal, 2011-2020.</t>
  </si>
  <si>
    <t>Fuentes: SHCP, Cuenta de la Hacienda Pública Federal, 2011-2020.</t>
  </si>
  <si>
    <t>Fuente: SHCP, Cuenta de la Hacienda Pública Federal, 2011-2020.</t>
  </si>
  <si>
    <t>Fuentes:  SHCP, Cuenta de la Hacienda Pública Federal, 2011-2019.</t>
  </si>
  <si>
    <t>Fuentes:     SHCP, Cuenta de la Hacienda Pública Federal, 2011-2020.</t>
  </si>
  <si>
    <t>5/ Incluye a los ramos administrativos 04 Gobernación que a partir de 2019 el Centro Nacional de Prevención de Desastres  se sectoriza en el Ramo 36 Seguridad y Protección Ciudadana, 05 Relaciones Exteriores, 07 Defensa Nacional, 09 Comunicaciones y Transportes, 10 Economía, 13 Marina, 16 Medio Ambiente y Recursos Naturales, 17 Procuraduría General de la República que a partir de 2020 cambia a Ramo 49 Fiscalía General de la República, 21 Turismo, 48 Cultura y a la Comisión Federal de Electricidad.</t>
  </si>
  <si>
    <t>2/ Incluye al Instituto Mexicano del Seguro Social y al Instituto de Seguridad y Servicios Sociales de los Trabajadors del Estado.</t>
  </si>
  <si>
    <t>3/ Hasta 2019 el Ramo 17 se denominó Procuraduría General de la República, en 2020 cambia a Ramo 49 Fiscalía General de la República.</t>
  </si>
  <si>
    <t>4/ Incluye a los ramos administrativos 05 Relaciones Exteriores, 21 Turismo. Para 2012 a 2020 incluye el Ramo 07 Defensa Nacional. Para 2017 a 2020 incluye el Ramo 48 Cultura. A partir de 2019 el Centro Nacional de Prevención de Desastres,  sectorizado hasta 2018 en el Ramo 04 Gobernación, se sectoriza en el Ramo 36 Seguridad y Protección Ciudadana. En 2020 incluye a la Comisión Federal de Electricidad.</t>
  </si>
  <si>
    <t>Miles de pesos</t>
  </si>
  <si>
    <t>Sector de ejecución</t>
  </si>
  <si>
    <t>Sector de financiamiento</t>
  </si>
  <si>
    <t>Productivo</t>
  </si>
  <si>
    <t>Gobierno</t>
  </si>
  <si>
    <t>Educación superior</t>
  </si>
  <si>
    <t>Privado no lucrativo</t>
  </si>
  <si>
    <t>Fondos del exterior</t>
  </si>
  <si>
    <t>Total sector productivo</t>
  </si>
  <si>
    <t>Total sector gobierno</t>
  </si>
  <si>
    <t>Fondos del gobierno a universidades públicas</t>
  </si>
  <si>
    <t>Subtotal gobierno</t>
  </si>
  <si>
    <t>Total sector educación superior</t>
  </si>
  <si>
    <t xml:space="preserve"> Privado no lucrativo</t>
  </si>
  <si>
    <t>Total sector privado no lucrativo</t>
  </si>
  <si>
    <t>Total GIDE</t>
  </si>
  <si>
    <t>e/ Cifras estimadas</t>
  </si>
  <si>
    <t>n.d. No disponible</t>
  </si>
  <si>
    <t>Los totales pueden no coincidir debido al redondeo de la cifras.</t>
  </si>
  <si>
    <t>Las cifras del GIDE de 2007 a 2019 fueron calculadas contabilizando el gasto en becas de doctorado registrados en el PNPC y, a partir de 2014, se contabiliza el pago a investigadores adscritos en el programa de Cátedras Conacyt.</t>
  </si>
  <si>
    <t>Fuente: Datos calculados por el Conacyt con base en información proveniente de la Encuesta sobre Investigación y Desarrollo Tecnológico (ESIDET), 2008, 2010, 2012, 2014, 2017 levantada en colaboración con el INEGI y Conacyt; Datos de la Cuenta de la Hacienda Pública Federal.</t>
  </si>
  <si>
    <t>2017e/</t>
  </si>
  <si>
    <t>2018e/</t>
  </si>
  <si>
    <t>2019e/</t>
  </si>
  <si>
    <t>2020e/</t>
  </si>
  <si>
    <t>Miles de pesos de 2020</t>
  </si>
  <si>
    <t>Miles de pesos de 2013</t>
  </si>
  <si>
    <t>I.1 GIDE POR SECTOR DE EJECUCIÓN Y FUENTE DE LOS FONDOS, 2011-2020</t>
  </si>
  <si>
    <t>I.2 GIDE POR SECTOR DE EJECUCIÓN Y FUENTE DE LOS FONDOS, 2011-2020</t>
  </si>
  <si>
    <t>I.3 GIDE POR SECTOR DE EJECUCIÓN Y FUENTE DE LOS FONDOS, 2011-2020</t>
  </si>
  <si>
    <t>Tipo de gasto</t>
  </si>
  <si>
    <t>Costos laborales</t>
  </si>
  <si>
    <t>Otros costos corrientes</t>
  </si>
  <si>
    <t xml:space="preserve">Subtotal gasto corriente </t>
  </si>
  <si>
    <t>Terrenos y edificios</t>
  </si>
  <si>
    <t>Instrumentos y equipo</t>
  </si>
  <si>
    <t>Subtotal gasto de capital</t>
  </si>
  <si>
    <t xml:space="preserve">Total  </t>
  </si>
  <si>
    <t xml:space="preserve">Fuente: Datos calculados por el Conacyt con base en información proveniente de la Encuesta sobre Investigación y Desarrollo Tecnológico (ESIDET), 2008, 2010, 2012, 2014, 2017 levantada en colaboración con el INEGI y Conacyt; Datos de la Cuenta de la Hacienda Pública Federal. </t>
  </si>
  <si>
    <t>I.4 GIDE POR SECTOR DE EJECUCIÓN Y TIPO DE GASTO, 2011-2020</t>
  </si>
  <si>
    <t>Actividad</t>
  </si>
  <si>
    <t>Investigación básica</t>
  </si>
  <si>
    <t>Investigación aplicada</t>
  </si>
  <si>
    <t>Desarrollo experimental</t>
  </si>
  <si>
    <t>n.d</t>
  </si>
  <si>
    <t xml:space="preserve">Total </t>
  </si>
  <si>
    <t>Total Gasto Corriente en IDE</t>
  </si>
  <si>
    <t>Fuente: Datos calculados por el Conacyt con base en información proveniente de la Encuesta sobre Investigación y Desarrollo Tecnológico (ESIDET), 2008, 2010, 2012, 2014, 2017levantada en colaboración con el INEGI y Conacyt; Datos de la Cuenta de la Hacienda Pública Federal.</t>
  </si>
  <si>
    <t>2019/</t>
  </si>
  <si>
    <t>Campo de la ciencia</t>
  </si>
  <si>
    <t>Ciencias naturales e ingeniería</t>
  </si>
  <si>
    <t>Ciencias sociales y humanidades</t>
  </si>
  <si>
    <t>n.d.</t>
  </si>
  <si>
    <t>I.5 GIDE POR SECTOR DE EJECUCIÓN Y TIPO DE GASTO, 2011-2020</t>
  </si>
  <si>
    <t>I.6 GIDE POR SECTOR DE EJECUCIÓN Y TIPO DE GASTO, 2011-2020</t>
  </si>
  <si>
    <t>I.7 GIDE POR SECTOR DE EJECUCIÓN Y TIPO DE ACTIVIDAD, 2011-2020</t>
  </si>
  <si>
    <t>I.8 GIDE POR SECTOR DE EJECUCIÓN Y TIPO DE ACTIVIDAD, 2011-2020</t>
  </si>
  <si>
    <t>I.9 GIDE POR SECTOR DE EJECUCIÓN Y TIPO DE ACTIVIDAD, 2011-2020</t>
  </si>
  <si>
    <t>I.10 GIDE POR SECTOR DE EJECUCIÓN Y CAMPO DE LA CIENCIA, 2011-2020</t>
  </si>
  <si>
    <t>I.11 GIDE POR SECTOR DE EJECUCIÓN Y CAMPO DE LA CIENCIA, 2011-2020</t>
  </si>
  <si>
    <t>I.12 GIDE POR SECTOR DE EJECUCIÓN Y CAMPO DE LA CIENCIA, 2011-2020</t>
  </si>
  <si>
    <t>Industria</t>
  </si>
  <si>
    <t>%</t>
  </si>
  <si>
    <t>Minería</t>
  </si>
  <si>
    <t>Manufactura</t>
  </si>
  <si>
    <t>Alimentos, bebidas y tabaco</t>
  </si>
  <si>
    <t>Productos alimenticios y bebidas</t>
  </si>
  <si>
    <t>Productos del tabaco</t>
  </si>
  <si>
    <t xml:space="preserve">Textiles, prendas de vestir, piel y cuero </t>
  </si>
  <si>
    <t>Textiles</t>
  </si>
  <si>
    <t>Prendas de vestir y piel</t>
  </si>
  <si>
    <t xml:space="preserve">Productos de cuero e industria del calzado </t>
  </si>
  <si>
    <t xml:space="preserve">Madera, papel, imprentas y publicaciones </t>
  </si>
  <si>
    <t xml:space="preserve">Madera y corcho (no muebles) </t>
  </si>
  <si>
    <t>Pulpa, papel y productos de papel</t>
  </si>
  <si>
    <t>Publicaciones, imprentas y reproducción de medios de grabación</t>
  </si>
  <si>
    <t xml:space="preserve">Carbón, petróleo, energía nuclear, químicos y productos de caucho y plástico </t>
  </si>
  <si>
    <t xml:space="preserve">Carbón, productos derivados del petróleo y energía nuclear </t>
  </si>
  <si>
    <t>Químicos y productos químicos</t>
  </si>
  <si>
    <t xml:space="preserve">     Químicos y productos químicos (excepto farmacéuticos)</t>
  </si>
  <si>
    <t xml:space="preserve">     Farmacéuticos</t>
  </si>
  <si>
    <t xml:space="preserve">Caucho y productos plásticos </t>
  </si>
  <si>
    <t xml:space="preserve">Productos minerales no metálicos </t>
  </si>
  <si>
    <t>Metales básicos</t>
  </si>
  <si>
    <t xml:space="preserve">Metales básicos ferrosos </t>
  </si>
  <si>
    <t xml:space="preserve">Metales básicos no ferrosos </t>
  </si>
  <si>
    <t xml:space="preserve">Productos fabricados de metal (excepto maquinaria y equipo) </t>
  </si>
  <si>
    <t xml:space="preserve">Maquinaria, equipo, instrumentos y equipo de transporte </t>
  </si>
  <si>
    <t xml:space="preserve">Maquinaria no especificada en otra parte </t>
  </si>
  <si>
    <t xml:space="preserve">Maquinaria de oficina, contabilidad y computación </t>
  </si>
  <si>
    <t xml:space="preserve">Maquinaria eléctrica </t>
  </si>
  <si>
    <t xml:space="preserve">Equipo electrónico (radio, T.V. y comunicaciones) </t>
  </si>
  <si>
    <t xml:space="preserve">     Componentes electrónicos (incluye semiconductores) </t>
  </si>
  <si>
    <t xml:space="preserve">     Televisión, radio y equipo de comunicaciones </t>
  </si>
  <si>
    <t xml:space="preserve">Instrumentos médicos, de precisión y ópticos, relojes y cronómetros </t>
  </si>
  <si>
    <t xml:space="preserve">Vehículos de motor </t>
  </si>
  <si>
    <t xml:space="preserve">Otros equipos de transporte </t>
  </si>
  <si>
    <t xml:space="preserve">     Barcos</t>
  </si>
  <si>
    <t xml:space="preserve">     Aviones</t>
  </si>
  <si>
    <t xml:space="preserve">     Otros transportes no especificados en otra parte </t>
  </si>
  <si>
    <t xml:space="preserve">Muebles y otras manufacturas no especificadas en otra parte </t>
  </si>
  <si>
    <t>Muebles</t>
  </si>
  <si>
    <t xml:space="preserve">Otras manufacturas no especificadas en otra parte </t>
  </si>
  <si>
    <t>Reciclaje</t>
  </si>
  <si>
    <t>Electricidad, gas y suministro de agua (servicios públicos)</t>
  </si>
  <si>
    <t>Construcción</t>
  </si>
  <si>
    <t>Servicios</t>
  </si>
  <si>
    <t xml:space="preserve">Ventas al mayoreo y menudeo y reparación de vehículos de motor, etc. </t>
  </si>
  <si>
    <t>Hoteles y restaurantes</t>
  </si>
  <si>
    <t>Transporte y almacenamiento</t>
  </si>
  <si>
    <t>Comunicaciones</t>
  </si>
  <si>
    <t>Correo</t>
  </si>
  <si>
    <t>Telecomunicaciones</t>
  </si>
  <si>
    <t>Intermediación financiera; bienes raíces, renta y actividades empresariales; computadoras y, otras actividades empresariales</t>
  </si>
  <si>
    <t>Intermediación financiera (incluyendo aseguradoras)</t>
  </si>
  <si>
    <t xml:space="preserve">Bienes raíces, renta y actividades empresariales </t>
  </si>
  <si>
    <t xml:space="preserve">Computadoras y actividades relacionadas </t>
  </si>
  <si>
    <t xml:space="preserve">     Consultorías de software</t>
  </si>
  <si>
    <t xml:space="preserve">     Otros servicios de computadoras no especificados en otra parte </t>
  </si>
  <si>
    <t>Investigación y desarrollo</t>
  </si>
  <si>
    <t xml:space="preserve">Otras actividades empresariales no especificadas en otra parte </t>
  </si>
  <si>
    <t xml:space="preserve">Servicios comunales, sociales y personales </t>
  </si>
  <si>
    <t>Complemento de Manufacturas</t>
  </si>
  <si>
    <t>Complemento de Servicios</t>
  </si>
  <si>
    <t>I.13 GIDESP POR INDUSTRIA, 2011-2020</t>
  </si>
  <si>
    <t>Público</t>
  </si>
  <si>
    <t>Privado</t>
  </si>
  <si>
    <t>IES</t>
  </si>
  <si>
    <t>Sector Externo</t>
  </si>
  <si>
    <t>Total CTI</t>
  </si>
  <si>
    <t>Sector Empresarial</t>
  </si>
  <si>
    <t>IPnL</t>
  </si>
  <si>
    <t>Familias</t>
  </si>
  <si>
    <t>Total Privado</t>
  </si>
  <si>
    <t>2014b/</t>
  </si>
  <si>
    <t>2016b/</t>
  </si>
  <si>
    <t>2018eb/</t>
  </si>
  <si>
    <t>e/ Cifras estimadas.</t>
  </si>
  <si>
    <t>b/ Gasto de las Familias en posgrados obtenido de la Encuesta Nacional de Ingresos y Gastos de los Hogares (ENIGH), INEGI, 2014, 2016 y 2018. Datos estimados para 2015, 2017 y 2019 debido a que la encuesta es bienal y no reporta datos para dichos años. Hasta la fecha de publicación de este informe, no ha sido publicada la ENIGH 2020.</t>
  </si>
  <si>
    <t>Fuente: Datos calculados con base en información proveniente de la Encuesta sobre Investigación y Desarrollo Tecnológico (ESIDET) 2004, 2006, 2008, 2010, 2012, 2014, 2017; INEGI-Conacyt.</t>
  </si>
  <si>
    <t>SHCP, Cuenta de la Hacienda Pública Federal (SHCP) 2007-2020.</t>
  </si>
  <si>
    <t>INEGI. Encuesta Nacional de Gastos de los Hogares (ENGASTO), 2012 y 2013.</t>
  </si>
  <si>
    <t>Notas:</t>
  </si>
  <si>
    <t>n1/ El Gasto en Innovación del sector privado no está considerado en el Gasto Nacional en Ciencia, Tecnología e Innovación, con el objetivo de evitar duplicidad con los datos reportados por las empresas para la realización de IDE, ya que ambos datos provienen de la ESIDET. El Gasto Público sólo incluye la inversión federal en innovación.</t>
  </si>
  <si>
    <t xml:space="preserve">n2/De acuerdo con los lineamientos metodológicos establecidos por la OCDE, en 2018 el indicador GIDE se recalculó para el periodo 2007–2018. Se considera como parte del gasto en IDE de gobierno sólo el pago de las becas nacionales otorgadas a estudiantes inscritos en los programas de doctorado registrados en el Padrón de Programas Nacionales de Posgrados de Calidad (PNPC) de Conacyt como un proxi del pago a estudiantes de posgrado por su participación en proyectos de IDE en sus respectivas instituciones de estudio. Asimismo, se contabiliza desde 2014 el pago a investigadores adscritos en el programa de Cátedras Conacyt. Además, se realizó una distribución proporcional del financiamiento del gobierno a la IDE, entre los sectores de ejecución gobierno e instituciones de educación superior. Debido a ello, las cifras del GIDE aquí presentadas consideran esta nueva forma de cálculo. En consecuencia, al ser el GIDE un componente del GNCTI se actualizó la información de este indicador para el mismo periodo. Por lo tanto, para 2019 y 2020 se utilizó la misma metodología. </t>
  </si>
  <si>
    <t>n3/ Se realizó una revisión de cifras registradas en la ESIDET 2012 y 2014.</t>
  </si>
  <si>
    <t>n4/ Se consideraron cifras registradas en la ESIDET 2017 con información complemetaria que capta el INEGI de ramas industriales de interés nacional, por lo tanto, se realizó un ajuste a los datos registrados en 2014, 2015 y 2016.</t>
  </si>
  <si>
    <t xml:space="preserve">Año </t>
  </si>
  <si>
    <t>IDE</t>
  </si>
  <si>
    <t>GEECyT</t>
  </si>
  <si>
    <t>GSCyT</t>
  </si>
  <si>
    <t>GI</t>
  </si>
  <si>
    <t>GNCTI</t>
  </si>
  <si>
    <t xml:space="preserve">Fuente: Datos calculados con base en información proveniente de la Encuesta sobre Investigación y Desarrollo Tecnológico (ESIDET) 2008, 2010, 2012, 2014, 2017; INEGI-Conacyt. </t>
  </si>
  <si>
    <t>SHCP, Cuenta de la Hacienda Pública Federal, 2007-2020.</t>
  </si>
  <si>
    <t>INEGI. Encuesta Nacional de Ingresos y Gastos de los Hogares (ENIGH), 2014, 2016 y 2018. Hasta la fecha de publicación de este informe, no ha sido publicada la ENIGH 2020.</t>
  </si>
  <si>
    <t>I.16 GIDE POR PAÍS, 2019</t>
  </si>
  <si>
    <t>Millones de USD / Porcentaje</t>
  </si>
  <si>
    <t>GIDE/PIB %</t>
  </si>
  <si>
    <t>Argentina (2017)</t>
  </si>
  <si>
    <t>Brasil* (2018)</t>
  </si>
  <si>
    <t>Corea</t>
  </si>
  <si>
    <t>Finlandia</t>
  </si>
  <si>
    <t>Hungría</t>
  </si>
  <si>
    <t>Islandia</t>
  </si>
  <si>
    <t>Noruega</t>
  </si>
  <si>
    <t>Nueva Zelanda (2017)</t>
  </si>
  <si>
    <t>Polonia</t>
  </si>
  <si>
    <t>Portugal</t>
  </si>
  <si>
    <t>República Eslovaca</t>
  </si>
  <si>
    <t>Rumania</t>
  </si>
  <si>
    <t>Singapur (2018)</t>
  </si>
  <si>
    <t>Sudáfrica (2017)</t>
  </si>
  <si>
    <t>Suiza (2017)</t>
  </si>
  <si>
    <t>p/ Cifras provisionales.</t>
  </si>
  <si>
    <t>1/  La paridad del poder adquisitivo (PPP por sus siglas en inglés) es la tasa de conversión de  moneda que elimina las diferencias en niveles de precios entre países.</t>
  </si>
  <si>
    <t>Fuentes: Datos calculados con base en información proveniente de la Encuesta sobre Investigación y Desarrollo Tecnológico (ESIDET) 2017; INEGI-Conacyt. Cuenta de la Hacienda Pública Federal.</t>
  </si>
  <si>
    <t>OECD, Main Science and Technology Indicator, en https://stats.oecd.org/Index.aspx?DataSetCode=MSTI_PUB, consultado 23/06/2021.</t>
  </si>
  <si>
    <t>*UNESCO, Institute for Statistics en Data extracted on 23 Jun 2021 21:47 UTC (GMT) from UIS.Stat</t>
  </si>
  <si>
    <t>I.17 FUENTES DE FINANCIAMIENTO DEL GIDE POR PAÍS, 2019</t>
  </si>
  <si>
    <t>Porcentaje</t>
  </si>
  <si>
    <t>Fuente de financiamiento</t>
  </si>
  <si>
    <t>Alemania(2018)</t>
  </si>
  <si>
    <t>Bélgica (2017)</t>
  </si>
  <si>
    <t>Brasil* (2017)</t>
  </si>
  <si>
    <t>China**</t>
  </si>
  <si>
    <t>Eslovenia(2018)</t>
  </si>
  <si>
    <t>España (2018)</t>
  </si>
  <si>
    <t>Estonia(2018)</t>
  </si>
  <si>
    <t>Hungría (2018)</t>
  </si>
  <si>
    <t>India (2018)</t>
  </si>
  <si>
    <t>Italia (2018)</t>
  </si>
  <si>
    <t>Luxemburgo (2017)</t>
  </si>
  <si>
    <t>Noruega (2018)</t>
  </si>
  <si>
    <t>Países Bajos (2018)</t>
  </si>
  <si>
    <t>Polonia (2018)</t>
  </si>
  <si>
    <t>Reino Unido (208)</t>
  </si>
  <si>
    <t>Rumania (2018)</t>
  </si>
  <si>
    <t>Suecia (2017)</t>
  </si>
  <si>
    <t xml:space="preserve">Turquía </t>
  </si>
  <si>
    <t>n.d No diponible</t>
  </si>
  <si>
    <t>1/  El concepto "Otros" corresponde a contribuciones de los Sectores Educación Superior, Instituciones Privadas no Lucrativas y Fondos del Exterior.</t>
  </si>
  <si>
    <t>Los totales pueden no coincidir debido al redondeo de las cifras.</t>
  </si>
  <si>
    <t xml:space="preserve">** Sin dato para los sectores IES e IPnL contabilizados para el concepto "otros". </t>
  </si>
  <si>
    <t>I.18 GIDE EJECUTADO POR EL SECTOR GOBIERNO POR PAÍS, 2019</t>
  </si>
  <si>
    <t>GIDESG/GIDE 
%</t>
  </si>
  <si>
    <t>GIDESG/PIB 
%</t>
  </si>
  <si>
    <t>Estonia</t>
  </si>
  <si>
    <t>Grecia</t>
  </si>
  <si>
    <t>n.d.: No disponible.</t>
  </si>
  <si>
    <t>b/ Ruptura de serie de tiempo.</t>
  </si>
  <si>
    <t>d/ Diferencia en la definición.</t>
  </si>
  <si>
    <t>Se presenta el comparativo internacional hasta 2018 debido a que son los últimos datos publicados por la OCDE y la UNESCO.</t>
  </si>
  <si>
    <t>GIDESES/GIDE 
%</t>
  </si>
  <si>
    <t>GIDESES/PIB 
%</t>
  </si>
  <si>
    <t>Australia (2018)</t>
  </si>
  <si>
    <t>Sudáfrica (2016)</t>
  </si>
  <si>
    <t>I.20 GIDE EJECUTADO POR EL SECTOR EMPRESARIAL POR PAÍS, 2019</t>
  </si>
  <si>
    <t>GIDESP/GIDE 
%</t>
  </si>
  <si>
    <t>GIDESP/PIB 
%</t>
  </si>
  <si>
    <t>Australia (2017)</t>
  </si>
  <si>
    <t>Irlanda</t>
  </si>
  <si>
    <t>Nueva Zelanda (2018)</t>
  </si>
  <si>
    <t>I.21 GASTO EN INVESTIGACIÓN CIENTÍFICA  Y DESARROLLO EXPERIMENTAL (GIDE) POR PAÍS, 2011-2019</t>
  </si>
  <si>
    <t>Argentina</t>
  </si>
  <si>
    <t>p/</t>
  </si>
  <si>
    <t>Australia</t>
  </si>
  <si>
    <t>e/</t>
  </si>
  <si>
    <t>Austria</t>
  </si>
  <si>
    <t>Brasil*</t>
  </si>
  <si>
    <t>Bélgica</t>
  </si>
  <si>
    <t/>
  </si>
  <si>
    <t>Canadá</t>
  </si>
  <si>
    <t>b/</t>
  </si>
  <si>
    <t>d/</t>
  </si>
  <si>
    <t>India*</t>
  </si>
  <si>
    <t>Italia</t>
  </si>
  <si>
    <t>Países Bajos</t>
  </si>
  <si>
    <t>Sudáfrica</t>
  </si>
  <si>
    <t>Suecia</t>
  </si>
  <si>
    <t>Suiza</t>
  </si>
  <si>
    <t>1/ La paridad del poder adquisitivo (PPP por sus siglas en inglés) es la tasa de conversión de moneda que elimina las diferencias en niveles de precios entre países.</t>
  </si>
  <si>
    <t xml:space="preserve">Brasil* </t>
  </si>
  <si>
    <t>I.23 GASTO EN INVESTIGACIÓN CIENTÍFICA Y DESARROLLO EXPERIMENTAL COMO RELACIÓN DEL PIB POR PAÍS, 2011-2019</t>
  </si>
  <si>
    <t>I.24 GIDE FINANCIADO POR LAS EMPRESAS POR PAÍSES, 2011-2019</t>
  </si>
  <si>
    <t>I.25 GIDE FINANCIADO POR EL GOBIERNO POR PAÍSES, 2011-2019</t>
  </si>
  <si>
    <t>I.26 GIDE FINANCIADO POR OTROS SECTORES NACIONALES POR PAÍSES, 2011-2019</t>
  </si>
  <si>
    <t>Argentina*</t>
  </si>
  <si>
    <t>Incluye el sector de Educación Superior e IPnL.</t>
  </si>
  <si>
    <t>Se presenta el comparativo internacional hasta 2018 debido a que son los últimos datos publicados por la OCDE  y la UNESCO.</t>
  </si>
  <si>
    <t>I.27 GIDE EJECUTADO POR LAS EMPRESAS POR PAÍSES, 2011-2019</t>
  </si>
  <si>
    <t>I.28 GIDE EJECUTADO POR EL GOBIERNO POR PAÍSES, 2011-2019</t>
  </si>
  <si>
    <t>bd/</t>
  </si>
  <si>
    <t>I.29 GIDE EJECUTADO POR INSTITUCIONES DE EDUCACIÓN SUPERIOR POR PAÍSES, 2011-2019</t>
  </si>
  <si>
    <t>I.30 GASTO EN INVESTIGACIÓN BÁSICA POR PAÍSES, 2011-2019</t>
  </si>
  <si>
    <t>Porcentaje de PIB</t>
  </si>
  <si>
    <t>m/</t>
  </si>
  <si>
    <t>m/ Subestimado.</t>
  </si>
  <si>
    <t>n1/ Los totales pueden no coincidir debido al redondeo de la cifras.</t>
  </si>
  <si>
    <t>n2/ Se consideraron cifras registradas en la ESIDET 2017 con información complementaria que capta el INEGI de ramas industriales</t>
  </si>
  <si>
    <t>de interés nacional, por lo tanto, se realizó un ajuste a los datos registrados en 2014, 2015 y 2016.</t>
  </si>
  <si>
    <t>Fuente: Elaboración propia con base en información proveniente de la Encuesta sobre Investigación y Desarrollo Tecnológico</t>
  </si>
  <si>
    <t>(ESIDET), 2012, 2014, 2017. INEGI-Conacyt.</t>
  </si>
  <si>
    <t>I.14 GIDESP POR INDUSTRIA, 2011-2020</t>
  </si>
  <si>
    <t>I.15 GIDESP POR INDUSTRIA, 2011-2020</t>
  </si>
  <si>
    <t xml:space="preserve">ANEXO ESTADÍSTICO </t>
  </si>
  <si>
    <t>Empresarial</t>
  </si>
  <si>
    <t>Las cifras del GIDE de 2007 a 2020 fueron calculadas contabilizando el gasto en becas de doctorado registrados en el PNPC y, a partir de 2014, se contabiliza el pago a investigadores adscritos en el programa de Cátedras Conacyt.</t>
  </si>
  <si>
    <r>
      <t>GIDESG millones de USD corrientes y PPP</t>
    </r>
    <r>
      <rPr>
        <b/>
        <vertAlign val="subscript"/>
        <sz val="9"/>
        <color rgb="FF000000"/>
        <rFont val="Montserrat"/>
      </rPr>
      <t>1/</t>
    </r>
  </si>
  <si>
    <r>
      <t>Alemania</t>
    </r>
    <r>
      <rPr>
        <vertAlign val="superscript"/>
        <sz val="9"/>
        <color indexed="8"/>
        <rFont val="Montserrat"/>
      </rPr>
      <t>d/</t>
    </r>
  </si>
  <si>
    <r>
      <t>Australia (2018)</t>
    </r>
    <r>
      <rPr>
        <vertAlign val="superscript"/>
        <sz val="9"/>
        <color indexed="8"/>
        <rFont val="Montserrat"/>
      </rPr>
      <t>/e</t>
    </r>
  </si>
  <si>
    <r>
      <t>Austria</t>
    </r>
    <r>
      <rPr>
        <vertAlign val="superscript"/>
        <sz val="9"/>
        <color indexed="8"/>
        <rFont val="Montserrat"/>
      </rPr>
      <t>p/</t>
    </r>
  </si>
  <si>
    <r>
      <t>Bélgica</t>
    </r>
    <r>
      <rPr>
        <vertAlign val="superscript"/>
        <sz val="9"/>
        <color indexed="8"/>
        <rFont val="Montserrat"/>
      </rPr>
      <t>p/</t>
    </r>
  </si>
  <si>
    <r>
      <t>Canadá</t>
    </r>
    <r>
      <rPr>
        <vertAlign val="superscript"/>
        <sz val="9"/>
        <color indexed="8"/>
        <rFont val="Montserrat"/>
      </rPr>
      <t>p/</t>
    </r>
  </si>
  <si>
    <r>
      <t xml:space="preserve">Chile(2018) </t>
    </r>
    <r>
      <rPr>
        <vertAlign val="superscript"/>
        <sz val="9"/>
        <color indexed="8"/>
        <rFont val="Montserrat"/>
      </rPr>
      <t>p/</t>
    </r>
  </si>
  <si>
    <r>
      <t>Dinamarca</t>
    </r>
    <r>
      <rPr>
        <vertAlign val="superscript"/>
        <sz val="9"/>
        <color indexed="8"/>
        <rFont val="Montserrat"/>
      </rPr>
      <t>p/</t>
    </r>
  </si>
  <si>
    <r>
      <t>Eslovenia</t>
    </r>
    <r>
      <rPr>
        <vertAlign val="superscript"/>
        <sz val="9"/>
        <color indexed="8"/>
        <rFont val="Montserrat"/>
      </rPr>
      <t>/p</t>
    </r>
  </si>
  <si>
    <r>
      <t>España</t>
    </r>
    <r>
      <rPr>
        <vertAlign val="superscript"/>
        <sz val="9"/>
        <color indexed="8"/>
        <rFont val="Montserrat"/>
      </rPr>
      <t>/p</t>
    </r>
  </si>
  <si>
    <r>
      <t>Estados Unidos de América</t>
    </r>
    <r>
      <rPr>
        <vertAlign val="superscript"/>
        <sz val="9"/>
        <color indexed="8"/>
        <rFont val="Montserrat"/>
      </rPr>
      <t>e/</t>
    </r>
  </si>
  <si>
    <r>
      <t>Francia</t>
    </r>
    <r>
      <rPr>
        <vertAlign val="superscript"/>
        <sz val="9"/>
        <color indexed="8"/>
        <rFont val="Montserrat"/>
      </rPr>
      <t>e/</t>
    </r>
  </si>
  <si>
    <r>
      <t>Hungría</t>
    </r>
    <r>
      <rPr>
        <vertAlign val="superscript"/>
        <sz val="9"/>
        <color indexed="8"/>
        <rFont val="Montserrat"/>
      </rPr>
      <t>d/</t>
    </r>
  </si>
  <si>
    <r>
      <t>India*(2018)/</t>
    </r>
    <r>
      <rPr>
        <vertAlign val="superscript"/>
        <sz val="9"/>
        <color indexed="8"/>
        <rFont val="Montserrat"/>
      </rPr>
      <t>e</t>
    </r>
  </si>
  <si>
    <r>
      <t>Irlanda</t>
    </r>
    <r>
      <rPr>
        <vertAlign val="superscript"/>
        <sz val="9"/>
        <color indexed="8"/>
        <rFont val="Montserrat"/>
      </rPr>
      <t>p/</t>
    </r>
  </si>
  <si>
    <r>
      <t>Israel</t>
    </r>
    <r>
      <rPr>
        <vertAlign val="superscript"/>
        <sz val="9"/>
        <color indexed="8"/>
        <rFont val="Montserrat"/>
      </rPr>
      <t>d/</t>
    </r>
  </si>
  <si>
    <r>
      <t>Italia</t>
    </r>
    <r>
      <rPr>
        <vertAlign val="superscript"/>
        <sz val="9"/>
        <color indexed="8"/>
        <rFont val="Montserrat"/>
      </rPr>
      <t>/p</t>
    </r>
  </si>
  <si>
    <r>
      <t>Japón</t>
    </r>
    <r>
      <rPr>
        <vertAlign val="superscript"/>
        <sz val="9"/>
        <color indexed="8"/>
        <rFont val="Montserrat"/>
      </rPr>
      <t xml:space="preserve"> </t>
    </r>
  </si>
  <si>
    <r>
      <t>Luxemburgo</t>
    </r>
    <r>
      <rPr>
        <vertAlign val="superscript"/>
        <sz val="9"/>
        <color indexed="8"/>
        <rFont val="Montserrat"/>
      </rPr>
      <t>d/</t>
    </r>
  </si>
  <si>
    <r>
      <t>México</t>
    </r>
    <r>
      <rPr>
        <b/>
        <vertAlign val="superscript"/>
        <sz val="9"/>
        <color indexed="8"/>
        <rFont val="Montserrat"/>
      </rPr>
      <t>e/</t>
    </r>
  </si>
  <si>
    <r>
      <t>Países Bajos</t>
    </r>
    <r>
      <rPr>
        <vertAlign val="superscript"/>
        <sz val="9"/>
        <color indexed="8"/>
        <rFont val="Montserrat"/>
      </rPr>
      <t>p/</t>
    </r>
  </si>
  <si>
    <r>
      <t>Reino Unido</t>
    </r>
    <r>
      <rPr>
        <vertAlign val="superscript"/>
        <sz val="9"/>
        <color indexed="8"/>
        <rFont val="Montserrat"/>
      </rPr>
      <t>/p</t>
    </r>
  </si>
  <si>
    <r>
      <t>República Checa</t>
    </r>
    <r>
      <rPr>
        <vertAlign val="superscript"/>
        <sz val="9"/>
        <color indexed="8"/>
        <rFont val="Montserrat"/>
      </rPr>
      <t>/p</t>
    </r>
  </si>
  <si>
    <r>
      <t>Suecia</t>
    </r>
    <r>
      <rPr>
        <vertAlign val="superscript"/>
        <sz val="9"/>
        <color indexed="8"/>
        <rFont val="Montserrat"/>
      </rPr>
      <t>b/</t>
    </r>
  </si>
  <si>
    <r>
      <t>Suiza (2017)</t>
    </r>
    <r>
      <rPr>
        <vertAlign val="superscript"/>
        <sz val="9"/>
        <color indexed="8"/>
        <rFont val="Montserrat"/>
      </rPr>
      <t>d/</t>
    </r>
  </si>
  <si>
    <r>
      <t>Turquía</t>
    </r>
    <r>
      <rPr>
        <vertAlign val="superscript"/>
        <sz val="9"/>
        <color indexed="8"/>
        <rFont val="Montserrat"/>
      </rPr>
      <t>d/</t>
    </r>
  </si>
  <si>
    <r>
      <t>GIDESES millones de USD corrientes y PPP</t>
    </r>
    <r>
      <rPr>
        <b/>
        <vertAlign val="superscript"/>
        <sz val="9"/>
        <color rgb="FF000000"/>
        <rFont val="Montserrat"/>
      </rPr>
      <t>1/</t>
    </r>
  </si>
  <si>
    <r>
      <t>Estonia</t>
    </r>
    <r>
      <rPr>
        <vertAlign val="superscript"/>
        <sz val="9"/>
        <color indexed="8"/>
        <rFont val="Montserrat"/>
      </rPr>
      <t>/p</t>
    </r>
  </si>
  <si>
    <r>
      <t>Estados Unidos de América(2018)</t>
    </r>
    <r>
      <rPr>
        <vertAlign val="superscript"/>
        <sz val="9"/>
        <color indexed="8"/>
        <rFont val="Montserrat"/>
      </rPr>
      <t>d/</t>
    </r>
  </si>
  <si>
    <r>
      <t>Grecia</t>
    </r>
    <r>
      <rPr>
        <vertAlign val="superscript"/>
        <sz val="9"/>
        <color indexed="8"/>
        <rFont val="Montserrat"/>
      </rPr>
      <t>/p</t>
    </r>
  </si>
  <si>
    <r>
      <t>India(2018)*</t>
    </r>
    <r>
      <rPr>
        <vertAlign val="superscript"/>
        <sz val="9"/>
        <color indexed="8"/>
        <rFont val="Montserrat"/>
      </rPr>
      <t>/e</t>
    </r>
  </si>
  <si>
    <r>
      <t>Irlanda</t>
    </r>
    <r>
      <rPr>
        <vertAlign val="superscript"/>
        <sz val="9"/>
        <color indexed="8"/>
        <rFont val="Montserrat"/>
      </rPr>
      <t>e/</t>
    </r>
  </si>
  <si>
    <r>
      <t>Italia</t>
    </r>
    <r>
      <rPr>
        <vertAlign val="superscript"/>
        <sz val="9"/>
        <color indexed="8"/>
        <rFont val="Montserrat"/>
      </rPr>
      <t>/e</t>
    </r>
  </si>
  <si>
    <r>
      <t>Luxemburgo</t>
    </r>
    <r>
      <rPr>
        <vertAlign val="superscript"/>
        <sz val="9"/>
        <color indexed="8"/>
        <rFont val="Montserrat"/>
      </rPr>
      <t>p/</t>
    </r>
  </si>
  <si>
    <r>
      <t xml:space="preserve">Agricultura y Desarrollo Rural </t>
    </r>
    <r>
      <rPr>
        <vertAlign val="superscript"/>
        <sz val="9"/>
        <rFont val="Montserrat"/>
      </rPr>
      <t>1/</t>
    </r>
  </si>
  <si>
    <r>
      <t xml:space="preserve">Salud y Seguridad Social </t>
    </r>
    <r>
      <rPr>
        <vertAlign val="superscript"/>
        <sz val="9"/>
        <rFont val="Montserrat"/>
      </rPr>
      <t>2/</t>
    </r>
  </si>
  <si>
    <r>
      <t xml:space="preserve">Fiscalía General de la República </t>
    </r>
    <r>
      <rPr>
        <vertAlign val="superscript"/>
        <sz val="9"/>
        <rFont val="Montserrat"/>
      </rPr>
      <t>3/</t>
    </r>
  </si>
  <si>
    <r>
      <t xml:space="preserve">Otros </t>
    </r>
    <r>
      <rPr>
        <vertAlign val="superscript"/>
        <sz val="9"/>
        <rFont val="Montserrat"/>
      </rPr>
      <t>4/</t>
    </r>
  </si>
  <si>
    <t>1/ Hasta 2018 el Ramo 08 se denominó Agricultura, Ganadería, Desarrollo Rural, Pesca y Alimentación.</t>
  </si>
  <si>
    <t>INEGI, Sistema de Cuentas Nacionales de México.</t>
  </si>
  <si>
    <t>Fuente: Datos calculados por el Conacyt con base en información proveniente de la Encuesta sobre Investigación y Desarrollo Tecnológico (ESIDET), 2012, 2014, 2017. INEGI-Conacyt.</t>
  </si>
  <si>
    <t>SHCP, Cuenta de la Hacienda Pública Federal (SHCP) 2011-2020.</t>
  </si>
  <si>
    <t>INEGI, Encuesta Nacional de Ingresos y Gastos de los Hogares, 2014, 2016 y 2018.</t>
  </si>
  <si>
    <r>
      <t>2017</t>
    </r>
    <r>
      <rPr>
        <b/>
        <vertAlign val="superscript"/>
        <sz val="9"/>
        <color theme="1"/>
        <rFont val="Montserrat"/>
      </rPr>
      <t>e/</t>
    </r>
  </si>
  <si>
    <r>
      <t>2019</t>
    </r>
    <r>
      <rPr>
        <vertAlign val="superscript"/>
        <sz val="9"/>
        <color theme="1"/>
        <rFont val="Montserrat"/>
      </rPr>
      <t>e/</t>
    </r>
  </si>
  <si>
    <r>
      <t>2020</t>
    </r>
    <r>
      <rPr>
        <b/>
        <vertAlign val="superscript"/>
        <sz val="9"/>
        <color theme="1"/>
        <rFont val="Montserrat"/>
      </rPr>
      <t>e/</t>
    </r>
  </si>
  <si>
    <r>
      <t>2018</t>
    </r>
    <r>
      <rPr>
        <b/>
        <vertAlign val="superscript"/>
        <sz val="9"/>
        <color theme="1"/>
        <rFont val="Montserrat"/>
      </rPr>
      <t>e</t>
    </r>
  </si>
  <si>
    <r>
      <t>2018</t>
    </r>
    <r>
      <rPr>
        <b/>
        <vertAlign val="superscript"/>
        <sz val="9"/>
        <color theme="1"/>
        <rFont val="Montserrat"/>
      </rPr>
      <t>e/</t>
    </r>
  </si>
  <si>
    <r>
      <t>2019</t>
    </r>
    <r>
      <rPr>
        <b/>
        <vertAlign val="superscript"/>
        <sz val="9"/>
        <color theme="1"/>
        <rFont val="Montserrat"/>
      </rPr>
      <t>e/</t>
    </r>
  </si>
  <si>
    <t>I.19 GIDE EJECUTADO POR EL SECTOR INSTITUCIONES DE EDUCACIÓN SUPERIOR POR PAÍS, 2019</t>
  </si>
  <si>
    <t>I.31 GASTO FEDERAL EN CIENCIA, TECNOLOGÍA E INNOVACIÓN -GFCyT-, 2011-2020</t>
  </si>
  <si>
    <t>I.32 GASTO FEDERAL EN CIENCIA, TECNOLOGÍA E INNOVACIÓN -GFCyT-, 2011-2020</t>
  </si>
  <si>
    <t>I.33 GFCyT POR RAMO ADMINISTRATIVO, 2011-2020</t>
  </si>
  <si>
    <t>I.34 GFCyT POR RAMO ADMINISTRATIVO, 2011-2020</t>
  </si>
  <si>
    <t>I.35 GFCyT POR RAMO ADMINISTRATIVO, 2011-2020</t>
  </si>
  <si>
    <t>I.36 PARTICIPACIÓN DE LOS RAMOS ADMINISTRATIVOS Y PRINCIPALES ENTIDADES EN EL GFCyT, 2011-2020</t>
  </si>
  <si>
    <t>I.37 PARTICIPACIÓN DE LOS RAMOS ADMINISTRATIVOS Y PRINCIPALES ENTIDADES EN EL GFCyT, 2011-2020</t>
  </si>
  <si>
    <t>I.38 PARTICIPACIÓN DE LOS RAMOS ADMINISTRATIVOS Y PRINCIPALES ENTIDADES EN EL GFCyT, 2011-2020</t>
  </si>
  <si>
    <t>I.39 GFCyT POR SECTOR DE ASIGNACIÓN, 2011-2020</t>
  </si>
  <si>
    <t>I.73 COMPARACIÓN INTERNACIONAL DEL GFIDE , 2011-2020</t>
  </si>
  <si>
    <t>I.1</t>
  </si>
  <si>
    <t>I.2</t>
  </si>
  <si>
    <t>I.3</t>
  </si>
  <si>
    <t>I.4</t>
  </si>
  <si>
    <t>I.5</t>
  </si>
  <si>
    <t>I.6</t>
  </si>
  <si>
    <t>I.7</t>
  </si>
  <si>
    <t>I.8</t>
  </si>
  <si>
    <t>I.9</t>
  </si>
  <si>
    <t>I.10</t>
  </si>
  <si>
    <t>I.11</t>
  </si>
  <si>
    <t>I.12</t>
  </si>
  <si>
    <t>I.13</t>
  </si>
  <si>
    <t>I.14</t>
  </si>
  <si>
    <t>I.15</t>
  </si>
  <si>
    <t>I.16</t>
  </si>
  <si>
    <t>I.17</t>
  </si>
  <si>
    <t>I.18</t>
  </si>
  <si>
    <t>I.19</t>
  </si>
  <si>
    <t>I.20</t>
  </si>
  <si>
    <t>I.21</t>
  </si>
  <si>
    <t>I.22</t>
  </si>
  <si>
    <t>I.23</t>
  </si>
  <si>
    <t>I.24</t>
  </si>
  <si>
    <t>I.25</t>
  </si>
  <si>
    <t>I.26</t>
  </si>
  <si>
    <t>I.27</t>
  </si>
  <si>
    <t>I.28</t>
  </si>
  <si>
    <t>I.30</t>
  </si>
  <si>
    <t>I.31</t>
  </si>
  <si>
    <t>I.32</t>
  </si>
  <si>
    <t>I.33</t>
  </si>
  <si>
    <t>I.34</t>
  </si>
  <si>
    <t>I.35</t>
  </si>
  <si>
    <t>I.36</t>
  </si>
  <si>
    <t>I.37</t>
  </si>
  <si>
    <t>I.38</t>
  </si>
  <si>
    <t>I.39</t>
  </si>
  <si>
    <t>I.40</t>
  </si>
  <si>
    <t>I.41</t>
  </si>
  <si>
    <t>I.42</t>
  </si>
  <si>
    <t>I.43</t>
  </si>
  <si>
    <t>I.44</t>
  </si>
  <si>
    <t>I.45</t>
  </si>
  <si>
    <t>I.46</t>
  </si>
  <si>
    <t>I.47</t>
  </si>
  <si>
    <t>I.48</t>
  </si>
  <si>
    <t>I.49</t>
  </si>
  <si>
    <t>I.50</t>
  </si>
  <si>
    <t>I.51</t>
  </si>
  <si>
    <t>I.52</t>
  </si>
  <si>
    <t>I.53</t>
  </si>
  <si>
    <t>I.54</t>
  </si>
  <si>
    <t>I.55</t>
  </si>
  <si>
    <t>I.56</t>
  </si>
  <si>
    <t>I.57</t>
  </si>
  <si>
    <t>I.58</t>
  </si>
  <si>
    <t>I.59</t>
  </si>
  <si>
    <t>I.60</t>
  </si>
  <si>
    <t>I.61</t>
  </si>
  <si>
    <t>I.62</t>
  </si>
  <si>
    <t>I.63</t>
  </si>
  <si>
    <t>I.64</t>
  </si>
  <si>
    <t>I.65</t>
  </si>
  <si>
    <t>I.66</t>
  </si>
  <si>
    <t>I.67</t>
  </si>
  <si>
    <t>I.68</t>
  </si>
  <si>
    <t>I.69</t>
  </si>
  <si>
    <t>I.70</t>
  </si>
  <si>
    <t>I.71</t>
  </si>
  <si>
    <t>I.72</t>
  </si>
  <si>
    <t>I.73</t>
  </si>
  <si>
    <t>I.74</t>
  </si>
  <si>
    <t>I.75</t>
  </si>
  <si>
    <t>I.76</t>
  </si>
  <si>
    <t>I.77</t>
  </si>
  <si>
    <t>I.78</t>
  </si>
  <si>
    <t>I.79</t>
  </si>
  <si>
    <t>I.72 PARTICIPACIÓN DE LOS RAMOS ADMINISTRATIVOS Y PRINCIPALES ENTIDADES EN EL GFCyT POR ACTIVIDAD, 2020</t>
  </si>
  <si>
    <t>I.71 GFSCyT POR OBJETIVO SOCIO-ECONÓMICO, 2011-2020</t>
  </si>
  <si>
    <t>I.70 GFSCyT POR OBJETIVO SOCIO-ECONÓMICO, 2011-2020</t>
  </si>
  <si>
    <t>I.69 GFSCyT POR OBJETIVO SOCIO-ECONÓMICO, 2011-2020</t>
  </si>
  <si>
    <t>I.68 GFEECyT POR OBJETIVO SOCIO-ECONÓMICO, 2011-2020</t>
  </si>
  <si>
    <t>I.67 GFEECyT POR OBJETIVO SOCIO-ECONÓMICO, 2011-2020</t>
  </si>
  <si>
    <t>I.66 GFEECyT POR OBJETIVO SOCIO-ECONÓMICO, 2011-2020</t>
  </si>
  <si>
    <t>I.65 GFIDE POR OBJETIVO SOCIO-ECONÓMICO, 2011-2020</t>
  </si>
  <si>
    <t>I.64 GFIDE POR OBJETIVO SOCIO-ECONÓMICO, 2011-2020</t>
  </si>
  <si>
    <t>I.63 GFIDE POR OBJETIVO SOCIO-ECONÓMICO, 2011-2020</t>
  </si>
  <si>
    <t>I.62 GFCyT POR OBJETIVO SOCIO-ECONÓMICO, 2011-2020</t>
  </si>
  <si>
    <t>I.61 GFCyT POR OBJETIVO SOCIO-ECONÓMICO, 2011-2020</t>
  </si>
  <si>
    <t>I.60 GFCyT POR OBJETIVO SOCIO-ECONÓMICO, 2011-2020</t>
  </si>
  <si>
    <t>I.59 PARTICIPACIÓN DE LOS RAMOS ADMINISTRATIVOS Y PRINCIPALES ENTIDADES EN EL GFSCyT, 2011-2020</t>
  </si>
  <si>
    <t>I.58 PARTICIPACIÓN DE LOS RAMOS ADMINISTRATIVOS Y PRINCIPALES ENTIDADES EN EL GFSCyT, 2011-2020</t>
  </si>
  <si>
    <t>I.57 PARTICIPACIÓN DE LOS RAMOS ADMINISTRATIVOS Y PRINCIPALES ENTIDADES EN EL GFSCyT, 2011-2020</t>
  </si>
  <si>
    <t>I.56 PARTICIPACIÓN DE LOS RAMOS ADMINISTRATIVOS Y PRINCIPALES ENTIDADES EN EL GFEECyT, 2011-2020</t>
  </si>
  <si>
    <t>I.55 PARTICIPACIÓN DE LOS RAMOS ADMINISTRATIVOS Y PRINCIPALES ENTIDADES EN EL GFEECyT, 2011-2020</t>
  </si>
  <si>
    <t>I.54 PARTICIPACIÓN DE LOS RAMOS ADMINISTRATIVOS Y PRINCIPALES ENTIDADES EN EL GFEECyT, 2011-2020</t>
  </si>
  <si>
    <t>I.53 PARTICIPACIÓN DE LOS RAMOS ADMINISTRATIVOS Y PRINCIPALES ENTIDADES EN EL GFIDE, 2011-2020</t>
  </si>
  <si>
    <t>I.52 PARTICIPACIÓN DE LOS RAMOS ADMINISTRATIVOS Y PRINCIPALES ENTIDADES EN EL GFIDE, 2011-2020</t>
  </si>
  <si>
    <t>I.51 PARTICIPACIÓN DE LOS RAMOS ADMINISTRATIVOS Y PRINCIPALES ENTIDADES EN EL GFIDE, 2011-2020</t>
  </si>
  <si>
    <t>I.50 GFCyT POR TIPO DE ACTIVIDAD, 2011-2020</t>
  </si>
  <si>
    <t>I.49 GFCyT POR TIPO DE ACTIVIDAD, 2011-2020</t>
  </si>
  <si>
    <t>I.48 GFCyT POR TIPO DE ACTIVIDAD, 2011-2020</t>
  </si>
  <si>
    <t>I.47 GFSCyT POR SECTOR DE ASIGNACIÓN, 2011-2020</t>
  </si>
  <si>
    <t>I.46 GFSCyT POR SECTOR DE ASIGNACIÓN, 2011-2020</t>
  </si>
  <si>
    <t>I.45 GFEECyT POR SECTOR DE ASIGNACIÓN,  2011-2020</t>
  </si>
  <si>
    <t>I.44 GFEECyT POR SECTOR DE ASIGNACIÓN,  2011-2020</t>
  </si>
  <si>
    <t>I.43 GFIDE POR SECTOR DE ASIGNACIÓN, 2011-2020</t>
  </si>
  <si>
    <t>I.42 GFIDE POR SECTOR DE ASIGNACIÓN, 2011-2020</t>
  </si>
  <si>
    <t>I.41 GFCyT POR SECTOR DE ASIGNACIÓN, 2011-2020</t>
  </si>
  <si>
    <t>I.40 GFCyT POR SECTOR DE ASIGNACIÓN, 2011-2020</t>
  </si>
  <si>
    <t>Fuente: OCDE, Main Science and Technology Indicators, 2021/1.</t>
  </si>
  <si>
    <r>
      <t>GIDE millones de USD corrientes y PPP</t>
    </r>
    <r>
      <rPr>
        <b/>
        <vertAlign val="superscript"/>
        <sz val="9"/>
        <color indexed="8"/>
        <rFont val="Montserrat"/>
      </rPr>
      <t>1/</t>
    </r>
  </si>
  <si>
    <r>
      <t>Alemania</t>
    </r>
    <r>
      <rPr>
        <vertAlign val="superscript"/>
        <sz val="9"/>
        <color indexed="8"/>
        <rFont val="Montserrat"/>
      </rPr>
      <t>e/</t>
    </r>
  </si>
  <si>
    <r>
      <t>Australia (2017)</t>
    </r>
    <r>
      <rPr>
        <vertAlign val="superscript"/>
        <sz val="9"/>
        <color indexed="8"/>
        <rFont val="Montserrat"/>
      </rPr>
      <t>e/</t>
    </r>
  </si>
  <si>
    <r>
      <t>Bélgica</t>
    </r>
    <r>
      <rPr>
        <vertAlign val="superscript"/>
        <sz val="9"/>
        <color indexed="8"/>
        <rFont val="Montserrat"/>
      </rPr>
      <t>/p</t>
    </r>
  </si>
  <si>
    <r>
      <t xml:space="preserve">Chile </t>
    </r>
    <r>
      <rPr>
        <vertAlign val="superscript"/>
        <sz val="9"/>
        <color indexed="8"/>
        <rFont val="Montserrat"/>
      </rPr>
      <t>p/</t>
    </r>
    <r>
      <rPr>
        <sz val="9"/>
        <color indexed="8"/>
        <rFont val="Montserrat"/>
      </rPr>
      <t xml:space="preserve"> (2018)</t>
    </r>
  </si>
  <si>
    <r>
      <t xml:space="preserve">Eslovenia </t>
    </r>
    <r>
      <rPr>
        <vertAlign val="superscript"/>
        <sz val="9"/>
        <color indexed="8"/>
        <rFont val="Montserrat"/>
      </rPr>
      <t>p/</t>
    </r>
  </si>
  <si>
    <r>
      <t xml:space="preserve">España </t>
    </r>
    <r>
      <rPr>
        <vertAlign val="superscript"/>
        <sz val="9"/>
        <color indexed="8"/>
        <rFont val="Montserrat"/>
      </rPr>
      <t>p/</t>
    </r>
  </si>
  <si>
    <r>
      <t xml:space="preserve">Estonia </t>
    </r>
    <r>
      <rPr>
        <vertAlign val="superscript"/>
        <sz val="9"/>
        <color indexed="8"/>
        <rFont val="Montserrat"/>
      </rPr>
      <t>p/</t>
    </r>
  </si>
  <si>
    <r>
      <t>Francia</t>
    </r>
    <r>
      <rPr>
        <vertAlign val="superscript"/>
        <sz val="9"/>
        <color rgb="FF000000"/>
        <rFont val="Montserrat"/>
      </rPr>
      <t>e/</t>
    </r>
  </si>
  <si>
    <r>
      <t>Grecia</t>
    </r>
    <r>
      <rPr>
        <vertAlign val="superscript"/>
        <sz val="9"/>
        <color indexed="8"/>
        <rFont val="Montserrat"/>
      </rPr>
      <t>p/</t>
    </r>
  </si>
  <si>
    <r>
      <t>Irlanda</t>
    </r>
    <r>
      <rPr>
        <vertAlign val="superscript"/>
        <sz val="9"/>
        <color rgb="FF000000"/>
        <rFont val="Montserrat"/>
      </rPr>
      <t>e/</t>
    </r>
  </si>
  <si>
    <r>
      <t xml:space="preserve">India* </t>
    </r>
    <r>
      <rPr>
        <vertAlign val="superscript"/>
        <sz val="9"/>
        <color rgb="FF000000"/>
        <rFont val="Montserrat"/>
      </rPr>
      <t xml:space="preserve">e/ </t>
    </r>
    <r>
      <rPr>
        <sz val="9"/>
        <color indexed="8"/>
        <rFont val="Montserrat"/>
      </rPr>
      <t>(2018)</t>
    </r>
  </si>
  <si>
    <r>
      <t>Israel</t>
    </r>
    <r>
      <rPr>
        <vertAlign val="superscript"/>
        <sz val="9"/>
        <color indexed="8"/>
        <rFont val="Montserrat"/>
      </rPr>
      <t>e/</t>
    </r>
  </si>
  <si>
    <r>
      <t xml:space="preserve">Italia </t>
    </r>
    <r>
      <rPr>
        <vertAlign val="superscript"/>
        <sz val="9"/>
        <color rgb="FF000000"/>
        <rFont val="Montserrat"/>
      </rPr>
      <t>p/</t>
    </r>
  </si>
  <si>
    <r>
      <t xml:space="preserve">Reino Unido </t>
    </r>
    <r>
      <rPr>
        <vertAlign val="superscript"/>
        <sz val="9"/>
        <color indexed="8"/>
        <rFont val="Montserrat"/>
      </rPr>
      <t>p/</t>
    </r>
  </si>
  <si>
    <r>
      <t>República Checa</t>
    </r>
    <r>
      <rPr>
        <vertAlign val="superscript"/>
        <sz val="9"/>
        <color indexed="8"/>
        <rFont val="Montserrat"/>
      </rPr>
      <t xml:space="preserve"> p/</t>
    </r>
  </si>
  <si>
    <r>
      <t>Suecia</t>
    </r>
    <r>
      <rPr>
        <vertAlign val="superscript"/>
        <sz val="9"/>
        <color indexed="8"/>
        <rFont val="Montserrat"/>
      </rPr>
      <t>e/</t>
    </r>
  </si>
  <si>
    <r>
      <t>Otros</t>
    </r>
    <r>
      <rPr>
        <b/>
        <vertAlign val="superscript"/>
        <sz val="9"/>
        <color indexed="8"/>
        <rFont val="Montserrat"/>
      </rPr>
      <t>1/</t>
    </r>
  </si>
  <si>
    <r>
      <t>Chile (2018)</t>
    </r>
    <r>
      <rPr>
        <vertAlign val="superscript"/>
        <sz val="9"/>
        <color indexed="8"/>
        <rFont val="Montserrat"/>
      </rPr>
      <t>p/</t>
    </r>
  </si>
  <si>
    <r>
      <t>Dinamarca(2017)</t>
    </r>
    <r>
      <rPr>
        <vertAlign val="superscript"/>
        <sz val="9"/>
        <color indexed="8"/>
        <rFont val="Montserrat"/>
      </rPr>
      <t>p/</t>
    </r>
  </si>
  <si>
    <r>
      <t>Estados Unidos de América (2018)</t>
    </r>
    <r>
      <rPr>
        <vertAlign val="superscript"/>
        <sz val="9"/>
        <color indexed="8"/>
        <rFont val="Montserrat"/>
      </rPr>
      <t>e/</t>
    </r>
  </si>
  <si>
    <r>
      <t>Francia (2018)</t>
    </r>
    <r>
      <rPr>
        <vertAlign val="superscript"/>
        <sz val="9"/>
        <color indexed="8"/>
        <rFont val="Montserrat"/>
      </rPr>
      <t>p/</t>
    </r>
  </si>
  <si>
    <r>
      <t>Irlanda (2018)</t>
    </r>
    <r>
      <rPr>
        <vertAlign val="superscript"/>
        <sz val="9"/>
        <color indexed="8"/>
        <rFont val="Montserrat"/>
      </rPr>
      <t>e/</t>
    </r>
  </si>
  <si>
    <r>
      <t>Islandia</t>
    </r>
    <r>
      <rPr>
        <vertAlign val="superscript"/>
        <sz val="9"/>
        <color indexed="8"/>
        <rFont val="Montserrat"/>
      </rPr>
      <t>p/</t>
    </r>
  </si>
  <si>
    <r>
      <t>Israel (2018)</t>
    </r>
    <r>
      <rPr>
        <vertAlign val="superscript"/>
        <sz val="9"/>
        <color indexed="8"/>
        <rFont val="Montserrat"/>
      </rPr>
      <t>e/</t>
    </r>
  </si>
  <si>
    <r>
      <t>Japón</t>
    </r>
    <r>
      <rPr>
        <vertAlign val="superscript"/>
        <sz val="9"/>
        <color indexed="8"/>
        <rFont val="Montserrat"/>
      </rPr>
      <t>e/</t>
    </r>
  </si>
  <si>
    <r>
      <t>República Checa</t>
    </r>
    <r>
      <rPr>
        <vertAlign val="superscript"/>
        <sz val="9"/>
        <color indexed="8"/>
        <rFont val="Montserrat"/>
      </rPr>
      <t>p/</t>
    </r>
  </si>
  <si>
    <r>
      <t>GIDESP millones de USD corrientes y PPP</t>
    </r>
    <r>
      <rPr>
        <b/>
        <vertAlign val="superscript"/>
        <sz val="9"/>
        <color rgb="FF000000"/>
        <rFont val="Montserrat"/>
      </rPr>
      <t>1/</t>
    </r>
  </si>
  <si>
    <r>
      <t>Eslovenia</t>
    </r>
    <r>
      <rPr>
        <vertAlign val="superscript"/>
        <sz val="9"/>
        <color indexed="8"/>
        <rFont val="Montserrat"/>
      </rPr>
      <t>p/</t>
    </r>
  </si>
  <si>
    <r>
      <t>España</t>
    </r>
    <r>
      <rPr>
        <vertAlign val="superscript"/>
        <sz val="9"/>
        <color indexed="8"/>
        <rFont val="Montserrat"/>
      </rPr>
      <t>p/</t>
    </r>
  </si>
  <si>
    <r>
      <t>Estados Unidos de América</t>
    </r>
    <r>
      <rPr>
        <vertAlign val="superscript"/>
        <sz val="9"/>
        <color indexed="8"/>
        <rFont val="Montserrat"/>
      </rPr>
      <t>d/</t>
    </r>
  </si>
  <si>
    <r>
      <t>India*(2018)</t>
    </r>
    <r>
      <rPr>
        <vertAlign val="superscript"/>
        <sz val="9"/>
        <color indexed="8"/>
        <rFont val="Montserrat"/>
      </rPr>
      <t>/e</t>
    </r>
  </si>
  <si>
    <r>
      <t>Islandia</t>
    </r>
    <r>
      <rPr>
        <vertAlign val="superscript"/>
        <sz val="9"/>
        <color indexed="8"/>
        <rFont val="Montserrat"/>
      </rPr>
      <t>/d</t>
    </r>
  </si>
  <si>
    <r>
      <t>Millones de PPP</t>
    </r>
    <r>
      <rPr>
        <vertAlign val="superscript"/>
        <sz val="9"/>
        <color theme="0"/>
        <rFont val="Montserrat"/>
      </rPr>
      <t>1/</t>
    </r>
    <r>
      <rPr>
        <sz val="9"/>
        <color theme="0"/>
        <rFont val="Montserrat"/>
      </rPr>
      <t xml:space="preserve"> USD corrientes</t>
    </r>
  </si>
  <si>
    <r>
      <t xml:space="preserve">I.22 GASTO EN INVESTIGACIÓN CIENTÍFICA Y DESARROLLO EXPERIMENTAL </t>
    </r>
    <r>
      <rPr>
        <b/>
        <i/>
        <sz val="10"/>
        <color theme="0"/>
        <rFont val="Montserrat"/>
      </rPr>
      <t>PER CÁPITA</t>
    </r>
    <r>
      <rPr>
        <b/>
        <sz val="10"/>
        <color theme="0"/>
        <rFont val="Montserrat"/>
      </rPr>
      <t xml:space="preserve"> POR PAÍS, 2011-2019</t>
    </r>
  </si>
  <si>
    <r>
      <t>Unidades de PPP</t>
    </r>
    <r>
      <rPr>
        <vertAlign val="superscript"/>
        <sz val="10"/>
        <color theme="0"/>
        <rFont val="Montserrat"/>
      </rPr>
      <t>1/</t>
    </r>
  </si>
  <si>
    <r>
      <t xml:space="preserve">Instituto Nacional de Electricidad y Energías Limpias </t>
    </r>
    <r>
      <rPr>
        <vertAlign val="superscript"/>
        <sz val="9"/>
        <rFont val="Montserrat"/>
      </rPr>
      <t>1/</t>
    </r>
  </si>
  <si>
    <r>
      <t xml:space="preserve">Agricultura y Desarrollo Rural </t>
    </r>
    <r>
      <rPr>
        <b/>
        <vertAlign val="superscript"/>
        <sz val="9"/>
        <rFont val="Montserrat"/>
      </rPr>
      <t>2/</t>
    </r>
  </si>
  <si>
    <r>
      <t xml:space="preserve">Instituto Nacional de Pesca y Acuacultura </t>
    </r>
    <r>
      <rPr>
        <vertAlign val="superscript"/>
        <sz val="9"/>
        <rFont val="Montserrat"/>
      </rPr>
      <t>3/</t>
    </r>
  </si>
  <si>
    <r>
      <t xml:space="preserve">Salud y Seguridad Social </t>
    </r>
    <r>
      <rPr>
        <b/>
        <vertAlign val="superscript"/>
        <sz val="9"/>
        <rFont val="Montserrat"/>
      </rPr>
      <t>4/</t>
    </r>
  </si>
  <si>
    <r>
      <t xml:space="preserve">Otros sectores  </t>
    </r>
    <r>
      <rPr>
        <b/>
        <vertAlign val="superscript"/>
        <sz val="9"/>
        <rFont val="Montserrat"/>
      </rPr>
      <t>5/</t>
    </r>
  </si>
  <si>
    <r>
      <t xml:space="preserve">Otros ramos administrativos </t>
    </r>
    <r>
      <rPr>
        <b/>
        <vertAlign val="superscript"/>
        <sz val="9"/>
        <rFont val="Montserrat"/>
      </rPr>
      <t>2/</t>
    </r>
  </si>
  <si>
    <r>
      <t xml:space="preserve">Agricultura, Ganadería, Desarrollo Rural, Pesca y Alimentación
Agricultura y Desarrollo Rural </t>
    </r>
    <r>
      <rPr>
        <b/>
        <vertAlign val="superscript"/>
        <sz val="9"/>
        <rFont val="Montserrat"/>
      </rPr>
      <t>2/</t>
    </r>
  </si>
  <si>
    <r>
      <t xml:space="preserve">Salud y Seguridad Social </t>
    </r>
    <r>
      <rPr>
        <b/>
        <vertAlign val="superscript"/>
        <sz val="9"/>
        <rFont val="Montserrat"/>
      </rPr>
      <t>3/</t>
    </r>
  </si>
  <si>
    <r>
      <t xml:space="preserve">Procuraduría General de la República
Fiscalía General de la República </t>
    </r>
    <r>
      <rPr>
        <vertAlign val="superscript"/>
        <sz val="9"/>
        <rFont val="Montserrat"/>
      </rPr>
      <t>4/</t>
    </r>
  </si>
  <si>
    <r>
      <t xml:space="preserve">Fiscalía General de la República </t>
    </r>
    <r>
      <rPr>
        <vertAlign val="superscript"/>
        <sz val="9"/>
        <rFont val="Montserrat"/>
      </rPr>
      <t>4/</t>
    </r>
  </si>
  <si>
    <r>
      <t xml:space="preserve">Energía </t>
    </r>
    <r>
      <rPr>
        <b/>
        <vertAlign val="superscript"/>
        <sz val="9"/>
        <rFont val="Montserrat"/>
      </rPr>
      <t>1/</t>
    </r>
  </si>
  <si>
    <r>
      <t xml:space="preserve">Instituto Nacional de Electricidad y Energías Limpias </t>
    </r>
    <r>
      <rPr>
        <vertAlign val="superscript"/>
        <sz val="9"/>
        <rFont val="Montserrat"/>
      </rPr>
      <t>2/</t>
    </r>
  </si>
  <si>
    <r>
      <t xml:space="preserve">Agricultura y Desarrollo Rural </t>
    </r>
    <r>
      <rPr>
        <b/>
        <vertAlign val="superscript"/>
        <sz val="9"/>
        <rFont val="Montserrat"/>
      </rPr>
      <t>3/</t>
    </r>
  </si>
  <si>
    <r>
      <t xml:space="preserve">Instituto Nacional de Pesca y Acuacultura </t>
    </r>
    <r>
      <rPr>
        <vertAlign val="superscript"/>
        <sz val="9"/>
        <rFont val="Montserrat"/>
      </rPr>
      <t>4/</t>
    </r>
  </si>
  <si>
    <r>
      <t xml:space="preserve">Salud y Seguridad Social </t>
    </r>
    <r>
      <rPr>
        <b/>
        <vertAlign val="superscript"/>
        <sz val="9"/>
        <rFont val="Montserrat"/>
      </rPr>
      <t>5/</t>
    </r>
  </si>
  <si>
    <r>
      <t xml:space="preserve">Otros ramos administrativos </t>
    </r>
    <r>
      <rPr>
        <b/>
        <vertAlign val="superscript"/>
        <sz val="9"/>
        <rFont val="Montserrat"/>
      </rPr>
      <t>6/</t>
    </r>
  </si>
  <si>
    <r>
      <t xml:space="preserve">Administración  Central </t>
    </r>
    <r>
      <rPr>
        <b/>
        <vertAlign val="superscript"/>
        <sz val="9"/>
        <rFont val="Montserrat"/>
      </rPr>
      <t>1/</t>
    </r>
  </si>
  <si>
    <r>
      <t xml:space="preserve">Agricultura, Ganadería, Desarrollo Rural, Pesca y Alimentación
Agricultura y Desarrollo Rural </t>
    </r>
    <r>
      <rPr>
        <b/>
        <vertAlign val="superscript"/>
        <sz val="9"/>
        <rFont val="Montserrat"/>
      </rPr>
      <t>3/</t>
    </r>
  </si>
  <si>
    <r>
      <t xml:space="preserve">A precios corrientes </t>
    </r>
    <r>
      <rPr>
        <vertAlign val="superscript"/>
        <sz val="9"/>
        <rFont val="Montserrat"/>
      </rPr>
      <t>1/</t>
    </r>
  </si>
  <si>
    <r>
      <t xml:space="preserve">A precios corrientes </t>
    </r>
    <r>
      <rPr>
        <vertAlign val="superscript"/>
        <sz val="9"/>
        <rFont val="Montserrat"/>
      </rPr>
      <t>2/</t>
    </r>
  </si>
  <si>
    <t>I.74 GASTO NACIONAL EN CIENCIA, TECNOLOGÍA E INNOVACIÓN, POR SECTOR DE FINANCIAMIENTO, 2011-2020
MILLONES DE PESOS</t>
  </si>
  <si>
    <t>I.75 GASTO NACIONAL EN CIENCIA, TECNOLOGÍA E INNOVACIÓN, POR SECTOR DE FINANCIAMIENTO, 2011-2020
MILLONES DE PESOS DE 2020</t>
  </si>
  <si>
    <t>I.76 GASTO NACIONAL EN CIENCIA, TECNOLOGÍA E INNOVACIÓN, POR SECTOR DE FINANCIAMIENTO, 2011-2020
MILLONES DE PESOS DE 2013</t>
  </si>
  <si>
    <t>I.77 GASTO NACIONAL EN CIENCIA, TECNOLOGÍA E INNOVACIÓN, POR TIPO DE ACTIVIDAD, 2011-2020</t>
  </si>
  <si>
    <t>MILLONES DE PESOS</t>
  </si>
  <si>
    <t>I.78 GASTO NACIONAL EN CIENCIA, TECNOLOGÍA E INNOVACIÓN, POR TIPO DE ACTIVIDAD, 2011-2020</t>
  </si>
  <si>
    <t>MILLONES DE PESOS DE 2020</t>
  </si>
  <si>
    <t>I.79 GASTO NACIONAL EN CIENCIA, TECNOLOGÍA E INNOVACIÓN, POR TIPO DE ACTIVIDAD, 2011-2020</t>
  </si>
  <si>
    <t>MILLONES DE PESOS DE 2013</t>
  </si>
  <si>
    <t>GIDE POR SECTOR DE EJECUCIÓN Y FUENTE DE LOS FONDOS, 2011-2020. MILES DE PESOS.</t>
  </si>
  <si>
    <t>GIDE POR SECTOR DE EJECUCIÓN Y FUENTE DE LOS FONDOS, 2011-2020. MILES DE PESOS DE 2020.</t>
  </si>
  <si>
    <t>GIDE POR SECTOR DE EJECUCIÓN Y FUENTE DE LOS FONDOS, 2011-2020. MILES DE PESOS DE 2013.</t>
  </si>
  <si>
    <t>GIDE POR SECTOR DE EJECUCIÓN Y TIPO DE GASTO, 2011-2020. MILES DE PESOS.</t>
  </si>
  <si>
    <t>GIDE POR SECTOR DE EJECUCIÓN Y TIPO DE GASTO, 2011-2020. MILES DE PESOS DE 2020.</t>
  </si>
  <si>
    <t>GIDE POR SECTOR DE EJECUCIÓN Y TIPO DE GASTO, 2011-2020. MILES DE PESOS DE 2013.</t>
  </si>
  <si>
    <t>GIDE POR SECTOR DE EJECUCIÓN Y TIPO DE ACTIVIDAD, 2011-2020. MILES DE PESOS.</t>
  </si>
  <si>
    <t>GIDE POR SECTOR DE EJECUCIÓN Y TIPO DE ACTIVIDAD, 2011-2020. MILES DE PESOS DE 2020.</t>
  </si>
  <si>
    <t>GIDE POR SECTOR DE EJECUCIÓN Y TIPO DE ACTIVIDAD, 2011-2020. MILES DE PESOS DE 2013.</t>
  </si>
  <si>
    <t>GIDE POR SECTOR DE EJECUCIÓN Y CAMPO DE LA CIENCIA, 2011-2020. MILES DE PESOS.</t>
  </si>
  <si>
    <t>GIDE POR SECTOR DE EJECUCIÓN Y CAMPO DE LA CIENCIA, 2011-2020. MILES DE PESOS DE 2020.</t>
  </si>
  <si>
    <t>GIDE POR SECTOR DE EJECUCIÓN Y CAMPO DE LA CIENCIA, 2011-2020. MILES DE PESOS DE 2013.</t>
  </si>
  <si>
    <t>GIDESP POR INDUSTRIA, 2011-2020. MILES DE PESOS.</t>
  </si>
  <si>
    <t>GIDESP POR INDUSTRIA, 2011-2020. MILES DE PESOS DE 2020.</t>
  </si>
  <si>
    <t>GIDESP POR INDUSTRIA, 2011-2020. MILES DE PESOS DE 2013.</t>
  </si>
  <si>
    <t>GIDE POR PAÍS, 2019.</t>
  </si>
  <si>
    <t>FUENTES DE FINANCIAMIENTO DEL GIDE POR PAÍS, 2019.</t>
  </si>
  <si>
    <t>GIDE EJECUTADO POR EL SECTOR GOBIERNO POR PAÍS, 2019.</t>
  </si>
  <si>
    <t>GIDE EJECUTADO POR EL SECTOR INSTITUCIONES DE EDUCACIÓN SUPERIOR POR PAÍS, 2019.</t>
  </si>
  <si>
    <t>GIDE EJECUTADO POR EL SECTOR EMPRESARIAL POR PAÍS, 2019.</t>
  </si>
  <si>
    <t>GASTO EN INVESTIGACIÓN CIENTÍFICA  Y DESARROLLO EXPERIMENTAL (GIDE) POR PAÍS, 2011-2019. MILLONES DE PPP USD CORRIENTES.</t>
  </si>
  <si>
    <t>GASTO EN INVESTIGACIÓN CIENTÍFICA Y DESARROLLO EXPERIMENTAL PER CÁPITA POR PAÍS, 2011-2019. UNIDADES DE PPP.</t>
  </si>
  <si>
    <t>GASTO EN INVESTIGACIÓN CIENTÍFICA Y DESARROLLO EXPERIMENTAL COMO RELACIÓN DEL PIB POR PAÍS, 2011-2019. PORCENTAJE.</t>
  </si>
  <si>
    <t>GIDE FINANCIADO POR LAS EMPRESAS POR PAÍSES, 2011-2019. PORCENTAJE.</t>
  </si>
  <si>
    <t>GIDE FINANCIADO POR EL GOBIERNO POR PAÍSES, 2011-2019. PORCENTAJE.</t>
  </si>
  <si>
    <t>GIDE FINANCIADO POR OTROS SECTORES NACIONALES POR PAÍSES, 2011-2019. PORCENTAJE.</t>
  </si>
  <si>
    <t>GIDE EJECUTADO POR LAS EMPRESAS POR PAÍSES, 2011-2019. PORCENTAJE.</t>
  </si>
  <si>
    <t>GIDE EJECUTADO POR EL GOBIERNO POR PAÍSES, 2011-2019. PORCENTAJE.</t>
  </si>
  <si>
    <t>GIDE EJECUTADO POR INSTITUCIONES DE EDUCACIÓN SUPERIOR POR PAÍSES, 2011-2019. PORCENTAJE.</t>
  </si>
  <si>
    <t>GASTO EN INVESTIGACIÓN BÁSICA POR PAÍSES, 2011-2019. PORCENTAJE DE PIB.</t>
  </si>
  <si>
    <t>GASTO FEDERAL EN CIENCIA, TECNOLOGÍA E INNOVACIÓN -GFCYT-, 2011-2020. MILLONES DE PESOS/MILLONES DE PESOS DE 2020.</t>
  </si>
  <si>
    <t>GASTO FEDERAL EN CIENCIA, TECNOLOGÍA E INNOVACIÓN -GFCYT-, 2011-2020. MILLONES DE PESOS/MILLONES DE PESOS DE 2013.</t>
  </si>
  <si>
    <t>GFCYT POR RAMO ADMINISTRATIVO, 2011-2020. MILLONES DE PESOS.</t>
  </si>
  <si>
    <t>GFCYT POR RAMO ADMINISTRATIVO, 2011-2020. MILLONES DE PESOS DE 2020.</t>
  </si>
  <si>
    <t>GFCYT POR RAMO ADMINISTRATIVO, 2011-2020. MILLONES DE PESOS DE 2013.</t>
  </si>
  <si>
    <t>PARTICIPACIÓN DE LOS RAMOS ADMINISTRATIVOS Y PRINCIPALES ENTIDADES EN EL GFCYT, 2011-2020. MILLONES DE PESOS.</t>
  </si>
  <si>
    <t>PARTICIPACIÓN DE LOS RAMOS ADMINISTRATIVOS Y PRINCIPALES ENTIDADES EN EL GFCYT, 2011-2020. MILLONES DE PESOS DE 2020.</t>
  </si>
  <si>
    <t>PARTICIPACIÓN DE LOS RAMOS ADMINISTRATIVOS Y PRINCIPALES ENTIDADES EN EL GFCYT, 2011-2020. MILLONES DE PESOS DE 2013.</t>
  </si>
  <si>
    <t>GFCYT POR SECTOR DE ASIGNACIÓN, 2011-2020. MILLONES DE PESOS.</t>
  </si>
  <si>
    <t>GFCYT POR SECTOR DE ASIGNACIÓN, 2011-2020. MILLONES DE PESOS DE 2020.</t>
  </si>
  <si>
    <t>GFCYT POR SECTOR DE ASIGNACIÓN, 2011-2020. MILLONES DE PESOS DE 2013.</t>
  </si>
  <si>
    <t>GFIDE POR SECTOR DE ASIGNACIÓN, 2011-2020. MILLONES DE PESOS DE 2020.</t>
  </si>
  <si>
    <t>GFIDE POR SECTOR DE ASIGNACIÓN, 2011-2020. MILLONES DE PESOS DE 2013.</t>
  </si>
  <si>
    <t>GFEECYT POR SECTOR DE ASIGNACIÓN,  2011-2020. MILLONES DE PESOS DE 2020.</t>
  </si>
  <si>
    <t>GFEECYT POR SECTOR DE ASIGNACIÓN,  2011-2020. MILLONES DE PESOS DE 2013.</t>
  </si>
  <si>
    <t>GFSCYT POR SECTOR DE ASIGNACIÓN, 2011-2020. MILLONES DE PESOS DE 2020.</t>
  </si>
  <si>
    <t>GFSCYT POR SECTOR DE ASIGNACIÓN, 2011-2020. MILLONES DE PESOS DE 2013.</t>
  </si>
  <si>
    <t>GFCYT POR TIPO DE ACTIVIDAD, 2011-2020. MILLONES DE PESOS.</t>
  </si>
  <si>
    <t>GFCYT POR TIPO DE ACTIVIDAD, 2011-2020. MILLONES DE PESOS DE 2020.</t>
  </si>
  <si>
    <t>GFCYT POR TIPO DE ACTIVIDAD, 2011-2020. MILLONES DE PESOS DE 2013.</t>
  </si>
  <si>
    <t>PARTICIPACIÓN DE LOS RAMOS ADMINISTRATIVOS Y PRINCIPALES ENTIDADES EN EL GFIDE, 2011-2020. MILLONES DE PESOS.</t>
  </si>
  <si>
    <t>PARTICIPACIÓN DE LOS RAMOS ADMINISTRATIVOS Y PRINCIPALES ENTIDADES EN EL GFIDE, 2011-2020. MILLONES DE PESOS DE 2020.</t>
  </si>
  <si>
    <t>PARTICIPACIÓN DE LOS RAMOS ADMINISTRATIVOS Y PRINCIPALES ENTIDADES EN EL GFIDE, 2011-2020. MILLONES DE PESOS DE 2013.</t>
  </si>
  <si>
    <t>PARTICIPACIÓN DE LOS RAMOS ADMINISTRATIVOS Y PRINCIPALES ENTIDADES EN EL GFEECYT, 2011-2020. MILLONES DE PESOS.</t>
  </si>
  <si>
    <t>PARTICIPACIÓN DE LOS RAMOS ADMINISTRATIVOS Y PRINCIPALES ENTIDADES EN EL GFEECYT, 2011-2020. MILLONES DE PESOS DE 2020.</t>
  </si>
  <si>
    <t>PARTICIPACIÓN DE LOS RAMOS ADMINISTRATIVOS Y PRINCIPALES ENTIDADES EN EL GFEECYT, 2011-2020. MILLONES DE PESOS DE 2013.</t>
  </si>
  <si>
    <t>PARTICIPACIÓN DE LOS RAMOS ADMINISTRATIVOS Y PRINCIPALES ENTIDADES EN EL GFSCYT, 2011-2020. MILLONES DE PESOS.</t>
  </si>
  <si>
    <t>PARTICIPACIÓN DE LOS RAMOS ADMINISTRATIVOS Y PRINCIPALES ENTIDADES EN EL GFSCYT, 2011-2020. MILLONES DE PESOS DE 2020.</t>
  </si>
  <si>
    <t>PARTICIPACIÓN DE LOS RAMOS ADMINISTRATIVOS Y PRINCIPALES ENTIDADES EN EL GFSCYT, 2011-2020. MILLONES DE PESOS DE 2013.</t>
  </si>
  <si>
    <t>GFCYT POR OBJETIVO SOCIO-ECONÓMICO, 2011-2020. MILLONES DE PESOS.</t>
  </si>
  <si>
    <t>GFCYT POR OBJETIVO SOCIO-ECONÓMICO, 2011-2020. MILLONES DE PESOS DE 2020.</t>
  </si>
  <si>
    <t>GFCYT POR OBJETIVO SOCIO-ECONÓMICO, 2011-2020. MILLONES DE PESOS DE 2013.</t>
  </si>
  <si>
    <t>GFIDE POR OBJETIVO SOCIO-ECONÓMICO, 2011-2020. MILLONES DE PESOS.</t>
  </si>
  <si>
    <t>GFIDE POR OBJETIVO SOCIO-ECONÓMICO, 2011-2020. MILLONES DE PESOS DE 2020.</t>
  </si>
  <si>
    <t>GFIDE POR OBJETIVO SOCIO-ECONÓMICO, 2011-2020. MILLONES DE PESOS DE 2013.</t>
  </si>
  <si>
    <t>GFEECYT POR OBJETIVO SOCIO-ECONÓMICO, 2011-2020. MILLONES DE PESOS.</t>
  </si>
  <si>
    <t>GFEECYT POR OBJETIVO SOCIO-ECONÓMICO, 2011-2020. MILLONES DE PESOS DE 2020.</t>
  </si>
  <si>
    <t>GFEECYT POR OBJETIVO SOCIO-ECONÓMICO, 2011-2020. MILLONES DE PESOS DE 2013.</t>
  </si>
  <si>
    <t>GFSCYT POR OBJETIVO SOCIO-ECONÓMICO, 2011-2020. MILLONES DE PESOS.</t>
  </si>
  <si>
    <t>GFSCYT POR OBJETIVO SOCIO-ECONÓMICO, 2011-2020. MILLONES DE PESOS DE 2020.</t>
  </si>
  <si>
    <t>GFSCYT POR OBJETIVO SOCIO-ECONÓMICO, 2011-2020. MILLONES DE PESOS DE 2013.</t>
  </si>
  <si>
    <t>PARTICIPACIÓN DE LOS RAMOS ADMINISTRATIVOS Y PRINCIPALES ENTIDADES EN EL GFCYT POR ACTIVIDAD, 2020. MILLONES DE PESOS.</t>
  </si>
  <si>
    <t>COMPARACIÓN INTERNACIONAL DEL GFIDE, 2011-2020. MILLONES DE DÓLARES DE EUA PPP.</t>
  </si>
  <si>
    <t>GASTO NACIONAL EN CIENCIA, TECNOLOGÍA E INNOVACIÓN, POR SECTOR DE FINANCIAMIENTO, 2011-2020. MILLONES DE PESOS.</t>
  </si>
  <si>
    <t>GASTO NACIONAL EN CIENCIA, TECNOLOGÍA E INNOVACIÓN, POR SECTOR DE FINANCIAMIENTO, 2011-2020. MILLONES DE PESOS DE 2020.</t>
  </si>
  <si>
    <t>GASTO NACIONAL EN CIENCIA, TECNOLOGÍA E INNOVACIÓN, POR SECTOR DE FINANCIAMIENTO, 2011-2020. MILLONES DE PESOS DE 2013.</t>
  </si>
  <si>
    <t>GASTO NACIONAL EN CIENCIA, TECNOLOGÍA E INNOVACIÓN, POR TIPO DE ACTIVIDAD, 2011-2020. MILLONES DE PESOS.</t>
  </si>
  <si>
    <t>GASTO NACIONAL EN CIENCIA, TECNOLOGÍA E INNOVACIÓN, POR TIPO DE ACTIVIDAD, 2011-2020. MILLONES DE PESOS DE 2020.</t>
  </si>
  <si>
    <t>GASTO NACIONAL EN CIENCIA, TECNOLOGÍA E INNOVACIÓN, POR TIPO DE ACTIVIDAD, 2011-2020. MILLONES DE PESOS DE 2013.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</si>
</sst>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3" formatCode="_-* #,##0.00_-;\-* #,##0.00_-;_-* &quot;-&quot;??_-;_-@_-"/>
    <numFmt numFmtId="164" formatCode="_-[$€-2]* #,##0.00_-;\-[$€-2]* #,##0.00_-;_-[$€-2]* &quot;-&quot;??_-"/>
    <numFmt numFmtId="165" formatCode="0_ ;\-0\ "/>
    <numFmt numFmtId="166" formatCode="0.00000000"/>
    <numFmt numFmtId="167" formatCode="0.0"/>
    <numFmt numFmtId="168" formatCode="#,##0.0"/>
    <numFmt numFmtId="169" formatCode="#,##0_ ;\-#,##0\ "/>
    <numFmt numFmtId="170" formatCode="0.000000"/>
    <numFmt numFmtId="171" formatCode="#,##0.00000"/>
    <numFmt numFmtId="172" formatCode="0.0_ ;\-0.0\ "/>
    <numFmt numFmtId="173" formatCode="_(* #,##0.00_);_(* \(#,##0.00\);_(* &quot;-&quot;??_);_(@_)"/>
    <numFmt numFmtId="174" formatCode="_(* #,##0.0_);_(* \(#,##0.0\);_(* &quot;-&quot;??_);_(@_)"/>
    <numFmt numFmtId="175" formatCode="_-* #,##0_-;\-* #,##0_-;_-* &quot;-&quot;??_-;_-@_-"/>
    <numFmt numFmtId="176" formatCode="#,##0.000"/>
    <numFmt numFmtId="177" formatCode="&quot;$&quot;#,##0_);[Red]\(&quot;$&quot;#,##0\)"/>
    <numFmt numFmtId="178" formatCode="0.0000"/>
    <numFmt numFmtId="179" formatCode="_(* #,##0_);_(* \(#,##0\);_(* &quot;-&quot;??_);_(@_)"/>
    <numFmt numFmtId="180" formatCode="_-[$€-2]* #,##0.0_-;\-[$€-2]* #,##0.0_-;_-[$€-2]* &quot;-&quot;??_-"/>
    <numFmt numFmtId="181" formatCode="_-[$€-2]* #,##0_-;\-[$€-2]* #,##0_-;_-[$€-2]* &quot;-&quot;??_-"/>
    <numFmt numFmtId="182" formatCode="_(* #,##0.0000_);_(* \(#,##0.0000\);_(* &quot;-&quot;??_);_(@_)"/>
    <numFmt numFmtId="183" formatCode="#,##0.0000"/>
    <numFmt numFmtId="184" formatCode="_-* #,##0.0_-;\-* #,##0.0_-;_-* &quot;-&quot;??_-;_-@_-"/>
    <numFmt numFmtId="185" formatCode="0_)"/>
  </numFmts>
  <fonts count="72">
    <font>
      <sz val="10"/>
      <name val="Arial"/>
    </font>
    <font>
      <sz val="11"/>
      <color theme="1"/>
      <name val="Calibri"/>
      <family val="2"/>
      <scheme val="minor"/>
    </font>
    <font>
      <sz val="10"/>
      <name val="Geneva"/>
    </font>
    <font>
      <sz val="10"/>
      <name val="Arial"/>
      <family val="2"/>
    </font>
    <font>
      <sz val="10"/>
      <name val="MS Sans Serif"/>
      <family val="2"/>
    </font>
    <font>
      <sz val="10"/>
      <name val="Arial"/>
      <family val="2"/>
    </font>
    <font>
      <sz val="10"/>
      <name val="Arial"/>
      <family val="2"/>
    </font>
    <font>
      <u/>
      <sz val="6"/>
      <color indexed="12"/>
      <name val="Arial"/>
      <family val="2"/>
    </font>
    <font>
      <sz val="8"/>
      <name val="Arial"/>
      <family val="2"/>
    </font>
    <font>
      <sz val="8"/>
      <name val="Arial"/>
      <family val="2"/>
    </font>
    <font>
      <sz val="11"/>
      <color theme="1"/>
      <name val="Montserrat"/>
    </font>
    <font>
      <b/>
      <sz val="10"/>
      <name val="Montserrat"/>
    </font>
    <font>
      <sz val="10"/>
      <name val="Montserrat"/>
    </font>
    <font>
      <sz val="10"/>
      <color theme="1"/>
      <name val="Montserrat"/>
    </font>
    <font>
      <b/>
      <sz val="10"/>
      <color theme="1"/>
      <name val="Montserrat"/>
    </font>
    <font>
      <b/>
      <sz val="9"/>
      <name val="Montserrat"/>
    </font>
    <font>
      <sz val="9"/>
      <name val="Montserrat"/>
    </font>
    <font>
      <sz val="9"/>
      <name val="Arial"/>
      <family val="2"/>
    </font>
    <font>
      <b/>
      <sz val="9"/>
      <color indexed="8"/>
      <name val="Montserrat"/>
    </font>
    <font>
      <sz val="9"/>
      <color theme="1"/>
      <name val="Montserrat"/>
    </font>
    <font>
      <b/>
      <sz val="9"/>
      <color theme="1"/>
      <name val="Montserrat"/>
    </font>
    <font>
      <sz val="8"/>
      <name val="Montserrat"/>
    </font>
    <font>
      <sz val="8"/>
      <color theme="1"/>
      <name val="Montserrat"/>
    </font>
    <font>
      <b/>
      <sz val="8"/>
      <color theme="1"/>
      <name val="Montserrat"/>
    </font>
    <font>
      <vertAlign val="superscript"/>
      <sz val="10"/>
      <color theme="1"/>
      <name val="Montserrat"/>
    </font>
    <font>
      <sz val="10"/>
      <name val="Courier"/>
      <family val="3"/>
    </font>
    <font>
      <sz val="9"/>
      <color indexed="10"/>
      <name val="Montserrat"/>
    </font>
    <font>
      <b/>
      <vertAlign val="subscript"/>
      <sz val="9"/>
      <color rgb="FF000000"/>
      <name val="Montserrat"/>
    </font>
    <font>
      <sz val="9"/>
      <color indexed="8"/>
      <name val="Montserrat"/>
    </font>
    <font>
      <vertAlign val="superscript"/>
      <sz val="9"/>
      <color indexed="8"/>
      <name val="Montserrat"/>
    </font>
    <font>
      <b/>
      <vertAlign val="superscript"/>
      <sz val="9"/>
      <color indexed="8"/>
      <name val="Montserrat"/>
    </font>
    <font>
      <sz val="8"/>
      <color indexed="8"/>
      <name val="Montserrat"/>
    </font>
    <font>
      <b/>
      <vertAlign val="superscript"/>
      <sz val="9"/>
      <color rgb="FF000000"/>
      <name val="Montserrat"/>
    </font>
    <font>
      <vertAlign val="superscript"/>
      <sz val="9"/>
      <name val="Montserrat"/>
    </font>
    <font>
      <b/>
      <vertAlign val="superscript"/>
      <sz val="9"/>
      <name val="Montserrat"/>
    </font>
    <font>
      <b/>
      <vertAlign val="superscript"/>
      <sz val="9"/>
      <color theme="1"/>
      <name val="Montserrat"/>
    </font>
    <font>
      <vertAlign val="superscript"/>
      <sz val="9"/>
      <color theme="1"/>
      <name val="Montserrat"/>
    </font>
    <font>
      <sz val="11"/>
      <name val="Montserrat"/>
    </font>
    <font>
      <b/>
      <sz val="11"/>
      <name val="Montserrat"/>
    </font>
    <font>
      <b/>
      <sz val="11"/>
      <color indexed="8"/>
      <name val="Montserrat"/>
    </font>
    <font>
      <sz val="11"/>
      <color indexed="8"/>
      <name val="Montserrat"/>
    </font>
    <font>
      <b/>
      <sz val="9"/>
      <color theme="0"/>
      <name val="Montserrat"/>
    </font>
    <font>
      <sz val="9"/>
      <color theme="0"/>
      <name val="Montserrat"/>
    </font>
    <font>
      <sz val="8"/>
      <color theme="1"/>
      <name val="Calibri"/>
      <family val="2"/>
      <scheme val="minor"/>
    </font>
    <font>
      <b/>
      <sz val="10"/>
      <color theme="0"/>
      <name val="Montserrat"/>
    </font>
    <font>
      <b/>
      <sz val="8"/>
      <name val="Montserrat"/>
    </font>
    <font>
      <vertAlign val="superscript"/>
      <sz val="9"/>
      <color rgb="FF000000"/>
      <name val="Montserrat"/>
    </font>
    <font>
      <vertAlign val="superscript"/>
      <sz val="9"/>
      <color theme="0"/>
      <name val="Montserrat"/>
    </font>
    <font>
      <b/>
      <i/>
      <sz val="10"/>
      <color theme="0"/>
      <name val="Montserrat"/>
    </font>
    <font>
      <vertAlign val="superscript"/>
      <sz val="10"/>
      <color theme="0"/>
      <name val="Montserrat"/>
    </font>
    <font>
      <vertAlign val="superscript"/>
      <sz val="8"/>
      <name val="Montserrat"/>
    </font>
    <font>
      <vertAlign val="superscript"/>
      <sz val="8"/>
      <color theme="1"/>
      <name val="Montserrat"/>
    </font>
    <font>
      <b/>
      <vertAlign val="superscript"/>
      <sz val="9"/>
      <color theme="0"/>
      <name val="Montserrat"/>
    </font>
    <font>
      <sz val="9"/>
      <color rgb="FF666666"/>
      <name val="Arial"/>
      <family val="2"/>
    </font>
    <font>
      <b/>
      <sz val="9"/>
      <color rgb="FFFF0000"/>
      <name val="Montserrat"/>
    </font>
    <font>
      <i/>
      <sz val="9"/>
      <color theme="1"/>
      <name val="Montserrat"/>
    </font>
    <font>
      <i/>
      <sz val="9"/>
      <name val="Montserrat"/>
    </font>
    <font>
      <b/>
      <i/>
      <sz val="9"/>
      <name val="Montserrat"/>
    </font>
    <font>
      <sz val="12"/>
      <name val="Montserrat"/>
    </font>
    <font>
      <b/>
      <sz val="12"/>
      <name val="Montserrat"/>
    </font>
    <font>
      <sz val="12"/>
      <color theme="1"/>
      <name val="Montserrat"/>
    </font>
    <font>
      <b/>
      <sz val="12"/>
      <color theme="0"/>
      <name val="Montserrat"/>
    </font>
    <font>
      <sz val="12"/>
      <color theme="0"/>
      <name val="Montserrat"/>
    </font>
    <font>
      <i/>
      <sz val="9"/>
      <color theme="0"/>
      <name val="Montserrat"/>
    </font>
    <font>
      <b/>
      <sz val="14"/>
      <name val="Montserrat"/>
    </font>
    <font>
      <sz val="12"/>
      <color rgb="FFFF0000"/>
      <name val="Montserrat"/>
    </font>
    <font>
      <sz val="22"/>
      <name val="Montserrat"/>
    </font>
    <font>
      <sz val="8"/>
      <color rgb="FFFF0000"/>
      <name val="Montserrat"/>
    </font>
    <font>
      <sz val="10"/>
      <color rgb="FFFF0000"/>
      <name val="Montserrat"/>
    </font>
    <font>
      <b/>
      <sz val="8"/>
      <color rgb="FFFF0000"/>
      <name val="Montserrat"/>
    </font>
    <font>
      <b/>
      <sz val="11"/>
      <color rgb="FF0070C0"/>
      <name val="Montserrat"/>
    </font>
    <font>
      <b/>
      <u/>
      <sz val="11"/>
      <color rgb="FF0070C0"/>
      <name val="Montserrat"/>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
      <patternFill patternType="solid">
        <fgColor rgb="FFD4C19C"/>
        <bgColor indexed="64"/>
      </patternFill>
    </fill>
    <fill>
      <patternFill patternType="solid">
        <fgColor rgb="FF621132"/>
        <bgColor indexed="64"/>
      </patternFill>
    </fill>
  </fills>
  <borders count="24">
    <border>
      <left/>
      <right/>
      <top/>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auto="1"/>
      </top>
      <bottom style="thin">
        <color auto="1"/>
      </bottom>
      <diagonal/>
    </border>
    <border>
      <left style="thin">
        <color indexed="64"/>
      </left>
      <right/>
      <top style="thin">
        <color auto="1"/>
      </top>
      <bottom/>
      <diagonal/>
    </border>
    <border>
      <left style="thin">
        <color indexed="64"/>
      </left>
      <right/>
      <top/>
      <bottom/>
      <diagonal/>
    </border>
    <border>
      <left style="thin">
        <color indexed="64"/>
      </left>
      <right/>
      <top/>
      <bottom style="thin">
        <color auto="1"/>
      </bottom>
      <diagonal/>
    </border>
    <border>
      <left/>
      <right style="thin">
        <color indexed="64"/>
      </right>
      <top style="thin">
        <color auto="1"/>
      </top>
      <bottom style="thin">
        <color auto="1"/>
      </bottom>
      <diagonal/>
    </border>
    <border>
      <left/>
      <right style="thin">
        <color indexed="64"/>
      </right>
      <top style="thin">
        <color auto="1"/>
      </top>
      <bottom/>
      <diagonal/>
    </border>
    <border>
      <left/>
      <right style="thin">
        <color indexed="64"/>
      </right>
      <top/>
      <bottom/>
      <diagonal/>
    </border>
    <border>
      <left/>
      <right style="thin">
        <color indexed="64"/>
      </right>
      <top/>
      <bottom style="thin">
        <color auto="1"/>
      </bottom>
      <diagonal/>
    </border>
    <border>
      <left style="thin">
        <color indexed="64"/>
      </left>
      <right style="thin">
        <color indexed="64"/>
      </right>
      <top style="thin">
        <color auto="1"/>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7998">
    <xf numFmtId="164" fontId="0" fillId="0" borderId="0"/>
    <xf numFmtId="173" fontId="5" fillId="0" borderId="0" applyFont="0" applyFill="0" applyBorder="0" applyAlignment="0" applyProtection="0"/>
    <xf numFmtId="164" fontId="2" fillId="0" borderId="0"/>
    <xf numFmtId="164" fontId="4" fillId="0" borderId="0"/>
    <xf numFmtId="40" fontId="2" fillId="0" borderId="0" applyFont="0" applyFill="0" applyBorder="0" applyAlignment="0" applyProtection="0"/>
    <xf numFmtId="164" fontId="4" fillId="0" borderId="0"/>
    <xf numFmtId="164" fontId="2" fillId="0" borderId="0"/>
    <xf numFmtId="164" fontId="2" fillId="0" borderId="0"/>
    <xf numFmtId="0" fontId="1" fillId="0" borderId="0"/>
    <xf numFmtId="0" fontId="1" fillId="0" borderId="0"/>
    <xf numFmtId="0" fontId="1" fillId="0" borderId="0"/>
    <xf numFmtId="164" fontId="5" fillId="0" borderId="0"/>
    <xf numFmtId="0" fontId="1" fillId="0" borderId="0"/>
    <xf numFmtId="164" fontId="4" fillId="0" borderId="0"/>
    <xf numFmtId="0" fontId="5" fillId="0" borderId="0"/>
    <xf numFmtId="0" fontId="5" fillId="0" borderId="0"/>
    <xf numFmtId="0" fontId="1" fillId="0" borderId="0"/>
    <xf numFmtId="164" fontId="4"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164" fontId="4"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38" fontId="2" fillId="0" borderId="0" applyFont="0" applyFill="0" applyBorder="0" applyAlignment="0" applyProtection="0"/>
    <xf numFmtId="177" fontId="2" fillId="0" borderId="0" applyFont="0" applyFill="0" applyBorder="0" applyAlignment="0" applyProtection="0"/>
    <xf numFmtId="164"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164" fontId="5" fillId="0" borderId="0"/>
    <xf numFmtId="164" fontId="5" fillId="0" borderId="0"/>
    <xf numFmtId="164" fontId="5"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164" fontId="5" fillId="0" borderId="0"/>
    <xf numFmtId="164" fontId="5" fillId="0" borderId="0"/>
    <xf numFmtId="164" fontId="5" fillId="0" borderId="0"/>
    <xf numFmtId="164" fontId="5"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164" fontId="5" fillId="0" borderId="0"/>
    <xf numFmtId="164"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164" fontId="5" fillId="0" borderId="0"/>
    <xf numFmtId="164"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4" fontId="5" fillId="0" borderId="0"/>
    <xf numFmtId="0" fontId="5" fillId="0" borderId="0"/>
    <xf numFmtId="164" fontId="5" fillId="0" borderId="0"/>
    <xf numFmtId="0" fontId="5" fillId="0" borderId="0"/>
    <xf numFmtId="164" fontId="5" fillId="0" borderId="0"/>
    <xf numFmtId="0" fontId="5" fillId="0" borderId="0"/>
    <xf numFmtId="0" fontId="5" fillId="0" borderId="0"/>
    <xf numFmtId="0" fontId="5" fillId="0" borderId="0"/>
    <xf numFmtId="0" fontId="5" fillId="0" borderId="0"/>
    <xf numFmtId="0" fontId="5" fillId="0" borderId="0"/>
    <xf numFmtId="164" fontId="5" fillId="0" borderId="0"/>
    <xf numFmtId="164" fontId="5" fillId="0" borderId="0"/>
    <xf numFmtId="164"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4" fontId="5" fillId="0" borderId="0"/>
    <xf numFmtId="0" fontId="5" fillId="0" borderId="0"/>
    <xf numFmtId="164" fontId="5" fillId="0" borderId="0"/>
    <xf numFmtId="164" fontId="5" fillId="0" borderId="0"/>
    <xf numFmtId="164" fontId="5" fillId="0" borderId="0"/>
    <xf numFmtId="164" fontId="5" fillId="0" borderId="0"/>
    <xf numFmtId="0" fontId="5" fillId="0" borderId="0"/>
    <xf numFmtId="0" fontId="5" fillId="0" borderId="0"/>
    <xf numFmtId="0" fontId="5" fillId="0" borderId="0"/>
    <xf numFmtId="164" fontId="5" fillId="0" borderId="0"/>
    <xf numFmtId="164" fontId="5" fillId="0" borderId="0"/>
    <xf numFmtId="164" fontId="5" fillId="0" borderId="0"/>
    <xf numFmtId="164" fontId="5" fillId="0" borderId="0"/>
    <xf numFmtId="164"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4" fontId="5" fillId="0" borderId="0"/>
    <xf numFmtId="0" fontId="5" fillId="0" borderId="0"/>
    <xf numFmtId="0" fontId="5" fillId="0" borderId="0"/>
    <xf numFmtId="0" fontId="5" fillId="0" borderId="0"/>
    <xf numFmtId="0" fontId="5" fillId="0" borderId="0"/>
    <xf numFmtId="164" fontId="5" fillId="0" borderId="0"/>
    <xf numFmtId="164"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164" fontId="5" fillId="0" borderId="0"/>
    <xf numFmtId="0" fontId="5" fillId="0" borderId="0"/>
    <xf numFmtId="164" fontId="5" fillId="0" borderId="0"/>
    <xf numFmtId="0" fontId="5" fillId="0" borderId="0"/>
    <xf numFmtId="0" fontId="5" fillId="0" borderId="0"/>
    <xf numFmtId="0" fontId="5" fillId="0" borderId="0"/>
    <xf numFmtId="0" fontId="5" fillId="0" borderId="0"/>
    <xf numFmtId="164" fontId="5" fillId="0" borderId="0"/>
    <xf numFmtId="164"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5" fillId="0" borderId="0"/>
    <xf numFmtId="164" fontId="5" fillId="0" borderId="0"/>
    <xf numFmtId="0" fontId="5" fillId="0" borderId="0"/>
    <xf numFmtId="0" fontId="5" fillId="0" borderId="0"/>
    <xf numFmtId="0" fontId="5" fillId="0" borderId="0"/>
    <xf numFmtId="0" fontId="5" fillId="0" borderId="0"/>
    <xf numFmtId="164" fontId="5" fillId="0" borderId="0"/>
    <xf numFmtId="164"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5"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4"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5"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5" fillId="0" borderId="0" applyFont="0" applyFill="0" applyBorder="0" applyAlignment="0" applyProtection="0"/>
    <xf numFmtId="0" fontId="6" fillId="0" borderId="0"/>
    <xf numFmtId="0" fontId="6" fillId="0" borderId="0"/>
    <xf numFmtId="173" fontId="3" fillId="0" borderId="0" applyFont="0" applyFill="0" applyBorder="0" applyAlignment="0" applyProtection="0"/>
    <xf numFmtId="0" fontId="2" fillId="0" borderId="0"/>
    <xf numFmtId="9" fontId="3" fillId="0" borderId="0" applyFont="0" applyFill="0" applyBorder="0" applyAlignment="0" applyProtection="0"/>
    <xf numFmtId="0" fontId="3" fillId="0" borderId="0"/>
    <xf numFmtId="0" fontId="3" fillId="0" borderId="0"/>
    <xf numFmtId="0" fontId="7" fillId="0" borderId="0" applyNumberFormat="0" applyFill="0" applyBorder="0" applyAlignment="0" applyProtection="0">
      <alignment vertical="top"/>
      <protection locked="0"/>
    </xf>
    <xf numFmtId="0" fontId="2" fillId="0" borderId="0"/>
    <xf numFmtId="0" fontId="4" fillId="0" borderId="0"/>
    <xf numFmtId="40" fontId="2" fillId="0" borderId="0" applyFont="0" applyFill="0" applyBorder="0" applyAlignment="0" applyProtection="0"/>
    <xf numFmtId="185" fontId="25" fillId="0" borderId="0"/>
    <xf numFmtId="0" fontId="3" fillId="0" borderId="0">
      <alignment horizontal="left" wrapText="1"/>
    </xf>
    <xf numFmtId="185" fontId="25" fillId="0" borderId="0"/>
  </cellStyleXfs>
  <cellXfs count="1530">
    <xf numFmtId="164" fontId="0" fillId="0" borderId="0" xfId="0"/>
    <xf numFmtId="164" fontId="0" fillId="0" borderId="0" xfId="0" applyBorder="1"/>
    <xf numFmtId="164" fontId="17" fillId="0" borderId="0" xfId="0" applyFont="1"/>
    <xf numFmtId="0" fontId="16" fillId="0" borderId="0" xfId="7987" applyFont="1" applyFill="1" applyBorder="1"/>
    <xf numFmtId="4" fontId="19" fillId="0" borderId="0" xfId="0" applyNumberFormat="1" applyFont="1" applyFill="1" applyBorder="1"/>
    <xf numFmtId="3" fontId="16" fillId="0" borderId="0" xfId="7046" applyNumberFormat="1" applyFont="1" applyFill="1" applyBorder="1"/>
    <xf numFmtId="3" fontId="15" fillId="0" borderId="0" xfId="7046" applyNumberFormat="1" applyFont="1" applyFill="1" applyBorder="1" applyAlignment="1">
      <alignment vertical="center"/>
    </xf>
    <xf numFmtId="3" fontId="15" fillId="0" borderId="0" xfId="7046" applyNumberFormat="1" applyFont="1" applyFill="1" applyBorder="1"/>
    <xf numFmtId="3" fontId="16" fillId="0" borderId="0" xfId="7046" applyNumberFormat="1" applyFont="1" applyFill="1" applyBorder="1" applyAlignment="1">
      <alignment horizontal="right" vertical="center"/>
    </xf>
    <xf numFmtId="3" fontId="15" fillId="0" borderId="3" xfId="7046" applyNumberFormat="1" applyFont="1" applyFill="1" applyBorder="1"/>
    <xf numFmtId="164" fontId="13" fillId="0" borderId="0" xfId="0" applyFont="1" applyFill="1"/>
    <xf numFmtId="164" fontId="19" fillId="0" borderId="0" xfId="0" applyFont="1" applyFill="1"/>
    <xf numFmtId="164" fontId="13" fillId="0" borderId="0" xfId="0" applyFont="1"/>
    <xf numFmtId="164" fontId="19" fillId="0" borderId="0" xfId="0" applyFont="1"/>
    <xf numFmtId="164" fontId="13" fillId="0" borderId="0" xfId="0" applyFont="1" applyAlignment="1">
      <alignment vertical="center"/>
    </xf>
    <xf numFmtId="0" fontId="12" fillId="3" borderId="0" xfId="7996" applyFont="1" applyFill="1" applyAlignment="1"/>
    <xf numFmtId="0" fontId="11" fillId="3" borderId="0" xfId="7996" applyFont="1" applyFill="1" applyAlignment="1">
      <alignment horizontal="center"/>
    </xf>
    <xf numFmtId="3" fontId="11" fillId="3" borderId="0" xfId="7996" applyNumberFormat="1" applyFont="1" applyFill="1" applyAlignment="1">
      <alignment horizontal="right"/>
    </xf>
    <xf numFmtId="2" fontId="12" fillId="3" borderId="0" xfId="7996" applyNumberFormat="1" applyFont="1" applyFill="1" applyAlignment="1"/>
    <xf numFmtId="164" fontId="24" fillId="0" borderId="0" xfId="0" applyFont="1"/>
    <xf numFmtId="3" fontId="12" fillId="3" borderId="0" xfId="7996" applyNumberFormat="1" applyFont="1" applyFill="1" applyAlignment="1">
      <alignment horizontal="right"/>
    </xf>
    <xf numFmtId="2" fontId="12" fillId="3" borderId="0" xfId="7996" applyNumberFormat="1" applyFont="1" applyFill="1" applyAlignment="1">
      <alignment horizontal="right"/>
    </xf>
    <xf numFmtId="0" fontId="12" fillId="3" borderId="0" xfId="7996" applyFont="1" applyFill="1" applyAlignment="1">
      <alignment horizontal="right"/>
    </xf>
    <xf numFmtId="0" fontId="21" fillId="3" borderId="0" xfId="7996" quotePrefix="1" applyNumberFormat="1" applyFont="1" applyFill="1" applyBorder="1" applyAlignment="1" applyProtection="1">
      <alignment horizontal="left" vertical="center"/>
    </xf>
    <xf numFmtId="0" fontId="21" fillId="3" borderId="0" xfId="7987" applyFont="1" applyFill="1"/>
    <xf numFmtId="0" fontId="21" fillId="3" borderId="0" xfId="7996" applyFont="1" applyFill="1" applyAlignment="1"/>
    <xf numFmtId="0" fontId="21" fillId="3" borderId="0" xfId="7987" applyFont="1" applyFill="1" applyBorder="1"/>
    <xf numFmtId="164" fontId="10" fillId="0" borderId="0" xfId="0" applyFont="1"/>
    <xf numFmtId="2" fontId="12" fillId="0" borderId="0" xfId="7997" applyNumberFormat="1" applyFont="1" applyBorder="1" applyAlignment="1" applyProtection="1">
      <alignment horizontal="right"/>
    </xf>
    <xf numFmtId="167" fontId="13" fillId="0" borderId="0" xfId="7989" applyNumberFormat="1" applyFont="1" applyBorder="1"/>
    <xf numFmtId="164" fontId="13" fillId="0" borderId="0" xfId="0" applyFont="1" applyAlignment="1">
      <alignment wrapText="1"/>
    </xf>
    <xf numFmtId="0" fontId="16" fillId="5" borderId="0" xfId="7987" applyFont="1" applyFill="1" applyBorder="1"/>
    <xf numFmtId="0" fontId="16" fillId="5" borderId="3" xfId="7987" applyFont="1" applyFill="1" applyBorder="1"/>
    <xf numFmtId="3" fontId="19" fillId="0" borderId="0" xfId="0" applyNumberFormat="1" applyFont="1" applyFill="1" applyBorder="1"/>
    <xf numFmtId="3" fontId="15" fillId="0" borderId="0" xfId="7987" applyNumberFormat="1" applyFont="1" applyFill="1" applyBorder="1"/>
    <xf numFmtId="3" fontId="20" fillId="0" borderId="0" xfId="0" applyNumberFormat="1" applyFont="1" applyFill="1" applyBorder="1"/>
    <xf numFmtId="3" fontId="16" fillId="0" borderId="0" xfId="7987" applyNumberFormat="1" applyFont="1" applyFill="1" applyBorder="1"/>
    <xf numFmtId="3" fontId="16" fillId="0" borderId="0" xfId="7046" applyNumberFormat="1" applyFont="1" applyFill="1" applyBorder="1" applyAlignment="1"/>
    <xf numFmtId="176" fontId="26" fillId="0" borderId="0" xfId="7987" applyNumberFormat="1" applyFont="1" applyFill="1" applyBorder="1"/>
    <xf numFmtId="3" fontId="15" fillId="0" borderId="3" xfId="7987" applyNumberFormat="1" applyFont="1" applyFill="1" applyBorder="1"/>
    <xf numFmtId="3" fontId="20" fillId="0" borderId="3" xfId="0" applyNumberFormat="1" applyFont="1" applyFill="1" applyBorder="1"/>
    <xf numFmtId="164" fontId="16" fillId="0" borderId="0" xfId="0" applyFont="1"/>
    <xf numFmtId="0" fontId="16" fillId="0" borderId="0" xfId="7987" applyFont="1"/>
    <xf numFmtId="4" fontId="19" fillId="0" borderId="0" xfId="0" applyNumberFormat="1" applyFont="1"/>
    <xf numFmtId="4" fontId="16" fillId="0" borderId="0" xfId="0" applyNumberFormat="1" applyFont="1"/>
    <xf numFmtId="2" fontId="16" fillId="0" borderId="0" xfId="7987" applyNumberFormat="1" applyFont="1"/>
    <xf numFmtId="164" fontId="22" fillId="0" borderId="0" xfId="0" applyFont="1"/>
    <xf numFmtId="164" fontId="16" fillId="0" borderId="0" xfId="0" applyFont="1" applyAlignment="1">
      <alignment horizontal="center"/>
    </xf>
    <xf numFmtId="0" fontId="15" fillId="5" borderId="1" xfId="7987" applyFont="1" applyFill="1" applyBorder="1"/>
    <xf numFmtId="0" fontId="15" fillId="5" borderId="0" xfId="7987" applyFont="1" applyFill="1" applyBorder="1"/>
    <xf numFmtId="0" fontId="15" fillId="5" borderId="0" xfId="7987" applyFont="1" applyFill="1" applyBorder="1" applyAlignment="1">
      <alignment vertical="center"/>
    </xf>
    <xf numFmtId="0" fontId="15" fillId="5" borderId="0" xfId="7046" applyFont="1" applyFill="1" applyBorder="1" applyAlignment="1">
      <alignment vertical="center"/>
    </xf>
    <xf numFmtId="0" fontId="16" fillId="5" borderId="0" xfId="7987" applyFont="1" applyFill="1" applyBorder="1" applyAlignment="1">
      <alignment horizontal="left" indent="2"/>
    </xf>
    <xf numFmtId="0" fontId="16" fillId="5" borderId="0" xfId="7987" applyFont="1" applyFill="1" applyBorder="1" applyAlignment="1">
      <alignment horizontal="left" vertical="center" wrapText="1"/>
    </xf>
    <xf numFmtId="0" fontId="16" fillId="5" borderId="0" xfId="7046" applyFont="1" applyFill="1" applyBorder="1"/>
    <xf numFmtId="0" fontId="18" fillId="5" borderId="1" xfId="7990" applyFont="1" applyFill="1" applyBorder="1" applyAlignment="1">
      <alignment vertical="center" wrapText="1"/>
    </xf>
    <xf numFmtId="0" fontId="18" fillId="5" borderId="0" xfId="7990" applyFont="1" applyFill="1" applyBorder="1" applyAlignment="1">
      <alignment vertical="center" wrapText="1"/>
    </xf>
    <xf numFmtId="0" fontId="16" fillId="5" borderId="0" xfId="7987" applyFont="1" applyFill="1" applyBorder="1" applyAlignment="1">
      <alignment horizontal="left" wrapText="1" indent="2"/>
    </xf>
    <xf numFmtId="0" fontId="15" fillId="5" borderId="0" xfId="7046" applyFont="1" applyFill="1" applyBorder="1"/>
    <xf numFmtId="0" fontId="18" fillId="5" borderId="3" xfId="7990" applyFont="1" applyFill="1" applyBorder="1" applyAlignment="1">
      <alignment horizontal="center" wrapText="1"/>
    </xf>
    <xf numFmtId="0" fontId="16" fillId="0" borderId="13" xfId="7987" applyFont="1" applyFill="1" applyBorder="1"/>
    <xf numFmtId="3" fontId="16" fillId="0" borderId="14" xfId="7046" applyNumberFormat="1" applyFont="1" applyFill="1" applyBorder="1"/>
    <xf numFmtId="3" fontId="15" fillId="0" borderId="14" xfId="7987" applyNumberFormat="1" applyFont="1" applyFill="1" applyBorder="1"/>
    <xf numFmtId="3" fontId="16" fillId="0" borderId="14" xfId="7987" applyNumberFormat="1" applyFont="1" applyFill="1" applyBorder="1"/>
    <xf numFmtId="3" fontId="16" fillId="0" borderId="14" xfId="7046" applyNumberFormat="1" applyFont="1" applyFill="1" applyBorder="1" applyAlignment="1"/>
    <xf numFmtId="3" fontId="16" fillId="0" borderId="14" xfId="7046" applyNumberFormat="1" applyFont="1" applyFill="1" applyBorder="1" applyAlignment="1">
      <alignment horizontal="right"/>
    </xf>
    <xf numFmtId="176" fontId="26" fillId="0" borderId="14" xfId="7987" applyNumberFormat="1" applyFont="1" applyFill="1" applyBorder="1"/>
    <xf numFmtId="3" fontId="15" fillId="0" borderId="15" xfId="7987" applyNumberFormat="1" applyFont="1" applyFill="1" applyBorder="1"/>
    <xf numFmtId="3" fontId="15" fillId="0" borderId="14" xfId="7046" applyNumberFormat="1" applyFont="1" applyFill="1" applyBorder="1"/>
    <xf numFmtId="3" fontId="16" fillId="0" borderId="14" xfId="7046" applyNumberFormat="1" applyFont="1" applyFill="1" applyBorder="1" applyAlignment="1">
      <alignment horizontal="right" vertical="center"/>
    </xf>
    <xf numFmtId="3" fontId="15" fillId="0" borderId="15" xfId="7046" applyNumberFormat="1" applyFont="1" applyFill="1" applyBorder="1"/>
    <xf numFmtId="3" fontId="15" fillId="0" borderId="14" xfId="7046" applyNumberFormat="1" applyFont="1" applyFill="1" applyBorder="1" applyAlignment="1">
      <alignment vertical="center"/>
    </xf>
    <xf numFmtId="0" fontId="18" fillId="5" borderId="0" xfId="7990" applyFont="1" applyFill="1" applyBorder="1" applyAlignment="1">
      <alignment horizontal="center" wrapText="1"/>
    </xf>
    <xf numFmtId="164" fontId="20" fillId="5" borderId="1" xfId="0" applyFont="1" applyFill="1" applyBorder="1"/>
    <xf numFmtId="164" fontId="19" fillId="5" borderId="17" xfId="0" applyFont="1" applyFill="1" applyBorder="1"/>
    <xf numFmtId="164" fontId="19" fillId="5" borderId="0" xfId="0" applyFont="1" applyFill="1" applyBorder="1"/>
    <xf numFmtId="164" fontId="19" fillId="5" borderId="18" xfId="0" applyFont="1" applyFill="1" applyBorder="1"/>
    <xf numFmtId="164" fontId="20" fillId="5" borderId="18" xfId="0" applyFont="1" applyFill="1" applyBorder="1"/>
    <xf numFmtId="164" fontId="20" fillId="5" borderId="0" xfId="0" applyFont="1" applyFill="1" applyBorder="1"/>
    <xf numFmtId="164" fontId="20" fillId="5" borderId="3" xfId="0" applyFont="1" applyFill="1" applyBorder="1"/>
    <xf numFmtId="164" fontId="20" fillId="5" borderId="19" xfId="0" applyFont="1" applyFill="1" applyBorder="1"/>
    <xf numFmtId="3" fontId="16" fillId="0" borderId="0" xfId="0" applyNumberFormat="1" applyFont="1"/>
    <xf numFmtId="0" fontId="18" fillId="5" borderId="18" xfId="7990" applyFont="1" applyFill="1" applyBorder="1" applyAlignment="1">
      <alignment vertical="center" wrapText="1"/>
    </xf>
    <xf numFmtId="0" fontId="18" fillId="5" borderId="19" xfId="7990" applyFont="1" applyFill="1" applyBorder="1" applyAlignment="1">
      <alignment horizontal="center" vertical="center" wrapText="1"/>
    </xf>
    <xf numFmtId="4" fontId="19" fillId="0" borderId="18" xfId="0" applyNumberFormat="1" applyFont="1" applyFill="1" applyBorder="1"/>
    <xf numFmtId="3" fontId="19" fillId="0" borderId="18" xfId="0" applyNumberFormat="1" applyFont="1" applyFill="1" applyBorder="1"/>
    <xf numFmtId="3" fontId="20" fillId="0" borderId="18" xfId="0" applyNumberFormat="1" applyFont="1" applyFill="1" applyBorder="1"/>
    <xf numFmtId="3" fontId="16" fillId="0" borderId="18" xfId="7046" applyNumberFormat="1" applyFont="1" applyFill="1" applyBorder="1" applyAlignment="1"/>
    <xf numFmtId="176" fontId="26" fillId="0" borderId="18" xfId="7987" applyNumberFormat="1" applyFont="1" applyFill="1" applyBorder="1"/>
    <xf numFmtId="3" fontId="20" fillId="0" borderId="19" xfId="0" applyNumberFormat="1" applyFont="1" applyFill="1" applyBorder="1"/>
    <xf numFmtId="3" fontId="16" fillId="0" borderId="18" xfId="7046" applyNumberFormat="1" applyFont="1" applyFill="1" applyBorder="1"/>
    <xf numFmtId="3" fontId="15" fillId="0" borderId="18" xfId="7046" applyNumberFormat="1" applyFont="1" applyFill="1" applyBorder="1"/>
    <xf numFmtId="3" fontId="15" fillId="0" borderId="19" xfId="7046" applyNumberFormat="1" applyFont="1" applyFill="1" applyBorder="1"/>
    <xf numFmtId="0" fontId="18" fillId="5" borderId="18" xfId="7990" applyFont="1" applyFill="1" applyBorder="1" applyAlignment="1">
      <alignment horizontal="center" wrapText="1"/>
    </xf>
    <xf numFmtId="0" fontId="18" fillId="5" borderId="19" xfId="7990" applyFont="1" applyFill="1" applyBorder="1" applyAlignment="1">
      <alignment horizontal="center" wrapText="1"/>
    </xf>
    <xf numFmtId="164" fontId="19" fillId="0" borderId="0" xfId="0" applyFont="1" applyFill="1" applyBorder="1"/>
    <xf numFmtId="164" fontId="19" fillId="0" borderId="18" xfId="0" applyFont="1" applyFill="1" applyBorder="1"/>
    <xf numFmtId="168" fontId="19" fillId="0" borderId="1" xfId="7990" applyNumberFormat="1" applyFont="1" applyFill="1" applyBorder="1" applyAlignment="1">
      <alignment horizontal="right" vertical="center" wrapText="1" indent="4"/>
    </xf>
    <xf numFmtId="168" fontId="19" fillId="0" borderId="0" xfId="7990" applyNumberFormat="1" applyFont="1" applyFill="1" applyBorder="1" applyAlignment="1">
      <alignment horizontal="right" vertical="center" wrapText="1" indent="4"/>
    </xf>
    <xf numFmtId="168" fontId="20" fillId="0" borderId="0" xfId="7990" applyNumberFormat="1" applyFont="1" applyFill="1" applyBorder="1" applyAlignment="1">
      <alignment horizontal="right" vertical="center" wrapText="1" indent="4"/>
    </xf>
    <xf numFmtId="168" fontId="19" fillId="0" borderId="3" xfId="7990" applyNumberFormat="1" applyFont="1" applyFill="1" applyBorder="1" applyAlignment="1">
      <alignment horizontal="right" vertical="center" wrapText="1" indent="4"/>
    </xf>
    <xf numFmtId="0" fontId="28" fillId="0" borderId="0" xfId="7990" applyFont="1" applyFill="1" applyBorder="1" applyAlignment="1">
      <alignment vertical="center"/>
    </xf>
    <xf numFmtId="0" fontId="16" fillId="0" borderId="0" xfId="7989" applyFont="1"/>
    <xf numFmtId="0" fontId="16" fillId="0" borderId="0" xfId="7990" applyFont="1" applyFill="1" applyBorder="1"/>
    <xf numFmtId="0" fontId="28" fillId="3" borderId="0" xfId="7989" applyFont="1" applyFill="1" applyAlignment="1">
      <alignment horizontal="left" vertical="top"/>
    </xf>
    <xf numFmtId="0" fontId="16" fillId="0" borderId="0" xfId="7990" applyFont="1" applyFill="1" applyAlignment="1">
      <alignment vertical="center"/>
    </xf>
    <xf numFmtId="0" fontId="28" fillId="0" borderId="0" xfId="7990" applyFont="1" applyFill="1" applyBorder="1" applyAlignment="1">
      <alignment horizontal="left" vertical="center" wrapText="1"/>
    </xf>
    <xf numFmtId="164" fontId="22" fillId="4" borderId="0" xfId="0" applyFont="1" applyFill="1" applyAlignment="1">
      <alignment vertical="center"/>
    </xf>
    <xf numFmtId="0" fontId="31" fillId="0" borderId="0" xfId="7989" applyFont="1" applyFill="1" applyBorder="1" applyAlignment="1">
      <alignment horizontal="left" vertical="center"/>
    </xf>
    <xf numFmtId="164" fontId="22" fillId="0" borderId="0" xfId="0" applyFont="1" applyAlignment="1">
      <alignment vertical="center"/>
    </xf>
    <xf numFmtId="2" fontId="19" fillId="0" borderId="1" xfId="7990" applyNumberFormat="1" applyFont="1" applyFill="1" applyBorder="1" applyAlignment="1">
      <alignment horizontal="right" vertical="center" wrapText="1" indent="5"/>
    </xf>
    <xf numFmtId="2" fontId="19" fillId="0" borderId="0" xfId="7990" applyNumberFormat="1" applyFont="1" applyFill="1" applyBorder="1" applyAlignment="1">
      <alignment horizontal="right" vertical="center" wrapText="1" indent="5"/>
    </xf>
    <xf numFmtId="2" fontId="20" fillId="0" borderId="0" xfId="7990" applyNumberFormat="1" applyFont="1" applyFill="1" applyBorder="1" applyAlignment="1">
      <alignment horizontal="right" vertical="center" wrapText="1" indent="5"/>
    </xf>
    <xf numFmtId="2" fontId="19" fillId="0" borderId="3" xfId="7990" applyNumberFormat="1" applyFont="1" applyFill="1" applyBorder="1" applyAlignment="1">
      <alignment horizontal="right" vertical="center" wrapText="1" indent="5"/>
    </xf>
    <xf numFmtId="2" fontId="19" fillId="0" borderId="17" xfId="7990" applyNumberFormat="1" applyFont="1" applyFill="1" applyBorder="1" applyAlignment="1">
      <alignment horizontal="right" vertical="center" wrapText="1" indent="5"/>
    </xf>
    <xf numFmtId="2" fontId="19" fillId="0" borderId="18" xfId="7990" applyNumberFormat="1" applyFont="1" applyFill="1" applyBorder="1" applyAlignment="1">
      <alignment horizontal="right" vertical="center" wrapText="1" indent="5"/>
    </xf>
    <xf numFmtId="2" fontId="20" fillId="0" borderId="18" xfId="7990" applyNumberFormat="1" applyFont="1" applyFill="1" applyBorder="1" applyAlignment="1">
      <alignment horizontal="right" vertical="center" wrapText="1" indent="5"/>
    </xf>
    <xf numFmtId="2" fontId="19" fillId="0" borderId="19" xfId="7990" applyNumberFormat="1" applyFont="1" applyFill="1" applyBorder="1" applyAlignment="1">
      <alignment horizontal="right" vertical="center" wrapText="1" indent="5"/>
    </xf>
    <xf numFmtId="168" fontId="16" fillId="0" borderId="0" xfId="7989" applyNumberFormat="1" applyFont="1" applyAlignment="1">
      <alignment wrapText="1"/>
    </xf>
    <xf numFmtId="168" fontId="28" fillId="3" borderId="0" xfId="7989" applyNumberFormat="1" applyFont="1" applyFill="1" applyAlignment="1">
      <alignment horizontal="left" vertical="top" wrapText="1"/>
    </xf>
    <xf numFmtId="168" fontId="19" fillId="0" borderId="0" xfId="0" applyNumberFormat="1" applyFont="1" applyAlignment="1">
      <alignment wrapText="1"/>
    </xf>
    <xf numFmtId="0" fontId="31" fillId="3" borderId="0" xfId="7990" applyFont="1" applyFill="1" applyBorder="1" applyAlignment="1">
      <alignment horizontal="left" vertical="center"/>
    </xf>
    <xf numFmtId="0" fontId="21" fillId="0" borderId="0" xfId="7987" applyFont="1"/>
    <xf numFmtId="3" fontId="16" fillId="0" borderId="1" xfId="7996" applyNumberFormat="1" applyFont="1" applyFill="1" applyBorder="1" applyAlignment="1">
      <alignment horizontal="left"/>
    </xf>
    <xf numFmtId="3" fontId="16" fillId="0" borderId="1" xfId="7996" applyNumberFormat="1" applyFont="1" applyFill="1" applyBorder="1" applyAlignment="1">
      <alignment horizontal="right"/>
    </xf>
    <xf numFmtId="3" fontId="33" fillId="0" borderId="1" xfId="7996" applyNumberFormat="1" applyFont="1" applyFill="1" applyBorder="1" applyAlignment="1">
      <alignment horizontal="left"/>
    </xf>
    <xf numFmtId="3" fontId="19" fillId="0" borderId="1" xfId="0" applyNumberFormat="1" applyFont="1" applyFill="1" applyBorder="1"/>
    <xf numFmtId="164" fontId="19" fillId="0" borderId="1" xfId="0" applyFont="1" applyFill="1" applyBorder="1"/>
    <xf numFmtId="3" fontId="19" fillId="0" borderId="1" xfId="0" applyNumberFormat="1" applyFont="1" applyFill="1" applyBorder="1" applyAlignment="1">
      <alignment horizontal="right"/>
    </xf>
    <xf numFmtId="3" fontId="33" fillId="0" borderId="17" xfId="7996" applyNumberFormat="1" applyFont="1" applyFill="1" applyBorder="1" applyAlignment="1">
      <alignment horizontal="left"/>
    </xf>
    <xf numFmtId="3" fontId="33" fillId="0" borderId="0" xfId="7996" applyNumberFormat="1" applyFont="1" applyFill="1" applyBorder="1" applyAlignment="1">
      <alignment horizontal="left"/>
    </xf>
    <xf numFmtId="3" fontId="16" fillId="0" borderId="0" xfId="7996" applyNumberFormat="1" applyFont="1" applyFill="1" applyBorder="1" applyAlignment="1">
      <alignment horizontal="right"/>
    </xf>
    <xf numFmtId="3" fontId="16" fillId="0" borderId="0" xfId="7996" applyNumberFormat="1" applyFont="1" applyFill="1" applyBorder="1" applyAlignment="1">
      <alignment horizontal="left"/>
    </xf>
    <xf numFmtId="3" fontId="19" fillId="0" borderId="0" xfId="0" applyNumberFormat="1" applyFont="1" applyFill="1" applyBorder="1" applyAlignment="1">
      <alignment horizontal="right"/>
    </xf>
    <xf numFmtId="3" fontId="33" fillId="0" borderId="18" xfId="7996" applyNumberFormat="1" applyFont="1" applyFill="1" applyBorder="1" applyAlignment="1">
      <alignment horizontal="left"/>
    </xf>
    <xf numFmtId="3" fontId="34" fillId="0" borderId="0" xfId="7996" applyNumberFormat="1" applyFont="1" applyFill="1" applyBorder="1" applyAlignment="1">
      <alignment horizontal="left"/>
    </xf>
    <xf numFmtId="3" fontId="15" fillId="0" borderId="0" xfId="7996" applyNumberFormat="1" applyFont="1" applyFill="1" applyBorder="1" applyAlignment="1">
      <alignment horizontal="right"/>
    </xf>
    <xf numFmtId="3" fontId="34" fillId="0" borderId="18" xfId="7996" applyNumberFormat="1" applyFont="1" applyFill="1" applyBorder="1" applyAlignment="1">
      <alignment horizontal="left"/>
    </xf>
    <xf numFmtId="3" fontId="16" fillId="0" borderId="3" xfId="7996" applyNumberFormat="1" applyFont="1" applyFill="1" applyBorder="1" applyAlignment="1">
      <alignment horizontal="left"/>
    </xf>
    <xf numFmtId="3" fontId="16" fillId="0" borderId="3" xfId="7996" applyNumberFormat="1" applyFont="1" applyFill="1" applyBorder="1" applyAlignment="1">
      <alignment horizontal="right"/>
    </xf>
    <xf numFmtId="3" fontId="33" fillId="0" borderId="3" xfId="7996" applyNumberFormat="1" applyFont="1" applyFill="1" applyBorder="1" applyAlignment="1">
      <alignment horizontal="left"/>
    </xf>
    <xf numFmtId="3" fontId="19" fillId="0" borderId="3" xfId="0" applyNumberFormat="1" applyFont="1" applyFill="1" applyBorder="1"/>
    <xf numFmtId="164" fontId="19" fillId="0" borderId="3" xfId="0" applyFont="1" applyFill="1" applyBorder="1"/>
    <xf numFmtId="3" fontId="19" fillId="0" borderId="3" xfId="0" applyNumberFormat="1" applyFont="1" applyFill="1" applyBorder="1" applyAlignment="1">
      <alignment horizontal="right"/>
    </xf>
    <xf numFmtId="164" fontId="19" fillId="0" borderId="19" xfId="0" applyFont="1" applyFill="1" applyBorder="1"/>
    <xf numFmtId="0" fontId="16" fillId="3" borderId="0" xfId="7996" applyFont="1" applyFill="1" applyAlignment="1"/>
    <xf numFmtId="0" fontId="16" fillId="3" borderId="0" xfId="7996" applyFont="1" applyFill="1" applyAlignment="1">
      <alignment horizontal="left"/>
    </xf>
    <xf numFmtId="3" fontId="19" fillId="0" borderId="0" xfId="0" applyNumberFormat="1" applyFont="1"/>
    <xf numFmtId="0" fontId="15" fillId="3" borderId="0" xfId="7996" applyFont="1" applyFill="1" applyAlignment="1">
      <alignment horizontal="center"/>
    </xf>
    <xf numFmtId="0" fontId="19" fillId="3" borderId="0" xfId="7996" applyFont="1" applyFill="1" applyAlignment="1"/>
    <xf numFmtId="0" fontId="19" fillId="3" borderId="0" xfId="7996" applyFont="1" applyFill="1" applyAlignment="1">
      <alignment horizontal="left"/>
    </xf>
    <xf numFmtId="3" fontId="15" fillId="3" borderId="0" xfId="7996" applyNumberFormat="1" applyFont="1" applyFill="1" applyAlignment="1">
      <alignment horizontal="right"/>
    </xf>
    <xf numFmtId="4" fontId="16" fillId="0" borderId="0" xfId="0" applyNumberFormat="1" applyFont="1" applyFill="1" applyBorder="1"/>
    <xf numFmtId="0" fontId="18" fillId="5" borderId="12" xfId="7990" applyFont="1" applyFill="1" applyBorder="1" applyAlignment="1">
      <alignment horizontal="center" vertical="center" wrapText="1"/>
    </xf>
    <xf numFmtId="0" fontId="18" fillId="5" borderId="2" xfId="7990" applyFont="1" applyFill="1" applyBorder="1" applyAlignment="1">
      <alignment horizontal="right" vertical="center" wrapText="1"/>
    </xf>
    <xf numFmtId="0" fontId="18" fillId="5" borderId="16" xfId="7990" applyFont="1" applyFill="1" applyBorder="1" applyAlignment="1">
      <alignment horizontal="right" vertical="center" wrapText="1"/>
    </xf>
    <xf numFmtId="3" fontId="33" fillId="0" borderId="19" xfId="7996" applyNumberFormat="1" applyFont="1" applyFill="1" applyBorder="1" applyAlignment="1">
      <alignment horizontal="left"/>
    </xf>
    <xf numFmtId="3" fontId="15" fillId="0" borderId="0" xfId="7996" applyNumberFormat="1" applyFont="1" applyFill="1" applyBorder="1" applyAlignment="1">
      <alignment horizontal="left"/>
    </xf>
    <xf numFmtId="3" fontId="20" fillId="0" borderId="0" xfId="0" applyNumberFormat="1" applyFont="1" applyFill="1" applyBorder="1" applyAlignment="1">
      <alignment horizontal="right"/>
    </xf>
    <xf numFmtId="164" fontId="15" fillId="5" borderId="15" xfId="0" applyFont="1" applyFill="1" applyBorder="1"/>
    <xf numFmtId="164" fontId="16" fillId="0" borderId="0" xfId="5" applyFont="1"/>
    <xf numFmtId="164" fontId="21" fillId="0" borderId="0" xfId="5" applyFont="1"/>
    <xf numFmtId="0" fontId="23" fillId="0" borderId="0" xfId="0" applyNumberFormat="1" applyFont="1" applyFill="1" applyBorder="1"/>
    <xf numFmtId="3" fontId="21" fillId="0" borderId="0" xfId="5" applyNumberFormat="1" applyFont="1" applyAlignment="1">
      <alignment horizontal="right" vertical="center" indent="1"/>
    </xf>
    <xf numFmtId="183" fontId="21" fillId="0" borderId="0" xfId="5" applyNumberFormat="1" applyFont="1" applyAlignment="1">
      <alignment horizontal="right" vertical="center" indent="1"/>
    </xf>
    <xf numFmtId="179" fontId="21" fillId="0" borderId="0" xfId="1" applyNumberFormat="1" applyFont="1"/>
    <xf numFmtId="164" fontId="21" fillId="0" borderId="0" xfId="5" applyFont="1" applyAlignment="1">
      <alignment horizontal="center"/>
    </xf>
    <xf numFmtId="164" fontId="21" fillId="0" borderId="0" xfId="2" applyFont="1"/>
    <xf numFmtId="164" fontId="15" fillId="0" borderId="0" xfId="5" applyFont="1"/>
    <xf numFmtId="165" fontId="15" fillId="5" borderId="2" xfId="3" applyNumberFormat="1" applyFont="1" applyFill="1" applyBorder="1" applyAlignment="1">
      <alignment horizontal="center" vertical="center"/>
    </xf>
    <xf numFmtId="165" fontId="15" fillId="5" borderId="16" xfId="3" applyNumberFormat="1" applyFont="1" applyFill="1" applyBorder="1" applyAlignment="1">
      <alignment horizontal="center" vertical="center"/>
    </xf>
    <xf numFmtId="164" fontId="16" fillId="5" borderId="14" xfId="5" quotePrefix="1" applyFont="1" applyFill="1" applyBorder="1" applyAlignment="1">
      <alignment horizontal="center" vertical="center"/>
    </xf>
    <xf numFmtId="164" fontId="16" fillId="2" borderId="0" xfId="5" applyFont="1" applyFill="1"/>
    <xf numFmtId="164" fontId="15" fillId="5" borderId="14" xfId="5" applyFont="1" applyFill="1" applyBorder="1"/>
    <xf numFmtId="164" fontId="16" fillId="2" borderId="0" xfId="2" applyFont="1" applyFill="1"/>
    <xf numFmtId="184" fontId="22" fillId="0" borderId="0" xfId="1" applyNumberFormat="1" applyFont="1" applyBorder="1" applyAlignment="1">
      <alignment horizontal="left" vertical="top"/>
    </xf>
    <xf numFmtId="184" fontId="22" fillId="0" borderId="1" xfId="1" applyNumberFormat="1" applyFont="1" applyFill="1" applyBorder="1" applyAlignment="1">
      <alignment vertical="top"/>
    </xf>
    <xf numFmtId="184" fontId="22" fillId="0" borderId="1" xfId="1" applyNumberFormat="1" applyFont="1" applyBorder="1" applyAlignment="1">
      <alignment vertical="top"/>
    </xf>
    <xf numFmtId="164" fontId="22" fillId="0" borderId="0" xfId="0" applyFont="1" applyFill="1" applyBorder="1" applyAlignment="1">
      <alignment horizontal="left" vertical="top"/>
    </xf>
    <xf numFmtId="184" fontId="22" fillId="0" borderId="0" xfId="1" applyNumberFormat="1" applyFont="1" applyFill="1" applyBorder="1" applyAlignment="1">
      <alignment vertical="top"/>
    </xf>
    <xf numFmtId="184" fontId="22" fillId="0" borderId="0" xfId="1" applyNumberFormat="1" applyFont="1" applyBorder="1" applyAlignment="1">
      <alignment vertical="top"/>
    </xf>
    <xf numFmtId="168" fontId="16" fillId="0" borderId="0" xfId="6" applyNumberFormat="1" applyFont="1" applyFill="1" applyBorder="1" applyAlignment="1">
      <alignment horizontal="right" vertical="center" indent="3"/>
    </xf>
    <xf numFmtId="168" fontId="16" fillId="0" borderId="0" xfId="6" applyNumberFormat="1" applyFont="1" applyFill="1" applyBorder="1" applyAlignment="1">
      <alignment horizontal="right" vertical="center" indent="2"/>
    </xf>
    <xf numFmtId="168" fontId="16" fillId="0" borderId="3" xfId="6" applyNumberFormat="1" applyFont="1" applyFill="1" applyBorder="1" applyAlignment="1">
      <alignment horizontal="right" vertical="center" indent="3"/>
    </xf>
    <xf numFmtId="168" fontId="16" fillId="0" borderId="3" xfId="6" applyNumberFormat="1" applyFont="1" applyFill="1" applyBorder="1" applyAlignment="1">
      <alignment horizontal="right" vertical="center" indent="2"/>
    </xf>
    <xf numFmtId="4" fontId="16" fillId="0" borderId="18" xfId="6" applyNumberFormat="1" applyFont="1" applyFill="1" applyBorder="1" applyAlignment="1">
      <alignment horizontal="right" vertical="center" indent="2"/>
    </xf>
    <xf numFmtId="4" fontId="16" fillId="0" borderId="19" xfId="6" applyNumberFormat="1" applyFont="1" applyFill="1" applyBorder="1" applyAlignment="1">
      <alignment horizontal="right" vertical="center" indent="2"/>
    </xf>
    <xf numFmtId="164" fontId="21" fillId="0" borderId="0" xfId="0" applyFont="1"/>
    <xf numFmtId="164" fontId="16" fillId="0" borderId="0" xfId="0" applyFont="1" applyBorder="1"/>
    <xf numFmtId="0" fontId="20" fillId="5" borderId="21" xfId="0" applyNumberFormat="1" applyFont="1" applyFill="1" applyBorder="1" applyAlignment="1">
      <alignment horizontal="left" indent="3"/>
    </xf>
    <xf numFmtId="0" fontId="20" fillId="5" borderId="22" xfId="0" applyNumberFormat="1" applyFont="1" applyFill="1" applyBorder="1" applyAlignment="1">
      <alignment horizontal="left" indent="3"/>
    </xf>
    <xf numFmtId="168" fontId="16" fillId="0" borderId="18" xfId="6" applyNumberFormat="1" applyFont="1" applyFill="1" applyBorder="1" applyAlignment="1">
      <alignment horizontal="left" vertical="center" indent="2"/>
    </xf>
    <xf numFmtId="168" fontId="16" fillId="0" borderId="19" xfId="6" applyNumberFormat="1" applyFont="1" applyFill="1" applyBorder="1" applyAlignment="1">
      <alignment horizontal="left" vertical="center" indent="2"/>
    </xf>
    <xf numFmtId="168" fontId="19" fillId="0" borderId="13" xfId="7990" applyNumberFormat="1" applyFont="1" applyBorder="1" applyAlignment="1">
      <alignment horizontal="right" vertical="center" wrapText="1" indent="5"/>
    </xf>
    <xf numFmtId="2" fontId="19" fillId="0" borderId="1" xfId="7990" applyNumberFormat="1" applyFont="1" applyBorder="1" applyAlignment="1">
      <alignment horizontal="right" vertical="center" wrapText="1" indent="5"/>
    </xf>
    <xf numFmtId="2" fontId="19" fillId="0" borderId="17" xfId="7990" applyNumberFormat="1" applyFont="1" applyBorder="1" applyAlignment="1">
      <alignment horizontal="right" vertical="center" wrapText="1" indent="5"/>
    </xf>
    <xf numFmtId="168" fontId="19" fillId="0" borderId="14" xfId="7990" applyNumberFormat="1" applyFont="1" applyBorder="1" applyAlignment="1">
      <alignment horizontal="right" vertical="center" wrapText="1" indent="5"/>
    </xf>
    <xf numFmtId="2" fontId="19" fillId="0" borderId="0" xfId="7990" applyNumberFormat="1" applyFont="1" applyAlignment="1">
      <alignment horizontal="right" vertical="center" wrapText="1" indent="5"/>
    </xf>
    <xf numFmtId="2" fontId="19" fillId="0" borderId="18" xfId="7990" applyNumberFormat="1" applyFont="1" applyBorder="1" applyAlignment="1">
      <alignment horizontal="right" vertical="center" wrapText="1" indent="5"/>
    </xf>
    <xf numFmtId="168" fontId="20" fillId="0" borderId="14" xfId="7990" applyNumberFormat="1" applyFont="1" applyBorder="1" applyAlignment="1">
      <alignment horizontal="right" vertical="center" wrapText="1" indent="5"/>
    </xf>
    <xf numFmtId="2" fontId="20" fillId="0" borderId="0" xfId="7990" applyNumberFormat="1" applyFont="1" applyAlignment="1">
      <alignment horizontal="right" vertical="center" wrapText="1" indent="5"/>
    </xf>
    <xf numFmtId="2" fontId="20" fillId="0" borderId="18" xfId="7990" applyNumberFormat="1" applyFont="1" applyBorder="1" applyAlignment="1">
      <alignment horizontal="right" vertical="center" wrapText="1" indent="5"/>
    </xf>
    <xf numFmtId="168" fontId="19" fillId="0" borderId="15" xfId="7990" applyNumberFormat="1" applyFont="1" applyBorder="1" applyAlignment="1">
      <alignment horizontal="right" vertical="center" wrapText="1" indent="5"/>
    </xf>
    <xf numFmtId="2" fontId="19" fillId="0" borderId="3" xfId="7990" applyNumberFormat="1" applyFont="1" applyBorder="1" applyAlignment="1">
      <alignment horizontal="right" vertical="center" wrapText="1" indent="5"/>
    </xf>
    <xf numFmtId="2" fontId="19" fillId="0" borderId="19" xfId="7990" applyNumberFormat="1" applyFont="1" applyBorder="1" applyAlignment="1">
      <alignment horizontal="right" vertical="center" wrapText="1" indent="5"/>
    </xf>
    <xf numFmtId="168" fontId="28" fillId="0" borderId="0" xfId="7990" applyNumberFormat="1" applyFont="1" applyAlignment="1">
      <alignment vertical="center" wrapText="1"/>
    </xf>
    <xf numFmtId="0" fontId="28" fillId="0" borderId="0" xfId="7990" applyFont="1" applyAlignment="1">
      <alignment vertical="center"/>
    </xf>
    <xf numFmtId="0" fontId="16" fillId="0" borderId="0" xfId="7990" applyFont="1"/>
    <xf numFmtId="168" fontId="28" fillId="0" borderId="0" xfId="7990" applyNumberFormat="1" applyFont="1" applyAlignment="1">
      <alignment horizontal="left" vertical="center" wrapText="1"/>
    </xf>
    <xf numFmtId="0" fontId="28" fillId="0" borderId="0" xfId="7990" applyFont="1" applyAlignment="1">
      <alignment horizontal="left" vertical="center" wrapText="1"/>
    </xf>
    <xf numFmtId="168" fontId="19" fillId="0" borderId="0" xfId="7990" applyNumberFormat="1" applyFont="1" applyAlignment="1">
      <alignment wrapText="1"/>
    </xf>
    <xf numFmtId="0" fontId="19" fillId="0" borderId="0" xfId="7990" applyFont="1"/>
    <xf numFmtId="0" fontId="31" fillId="0" borderId="0" xfId="7989" applyFont="1" applyAlignment="1">
      <alignment horizontal="left" vertical="center"/>
    </xf>
    <xf numFmtId="0" fontId="37" fillId="0" borderId="0" xfId="7046" applyFont="1" applyAlignment="1">
      <alignment vertical="center"/>
    </xf>
    <xf numFmtId="0" fontId="38" fillId="0" borderId="0" xfId="7992" applyFont="1" applyFill="1" applyBorder="1" applyAlignment="1">
      <alignment horizontal="left" vertical="center"/>
    </xf>
    <xf numFmtId="0" fontId="38" fillId="0" borderId="0" xfId="7993" applyFont="1" applyFill="1" applyBorder="1" applyAlignment="1">
      <alignment vertical="center"/>
    </xf>
    <xf numFmtId="0" fontId="38" fillId="0" borderId="0" xfId="7987" applyFont="1" applyFill="1" applyAlignment="1">
      <alignment vertical="center"/>
    </xf>
    <xf numFmtId="0" fontId="38" fillId="0" borderId="0" xfId="7987" applyFont="1" applyFill="1" applyAlignment="1">
      <alignment horizontal="left" vertical="center"/>
    </xf>
    <xf numFmtId="0" fontId="38" fillId="0" borderId="0" xfId="7046" applyFont="1" applyFill="1" applyAlignment="1">
      <alignment vertical="center"/>
    </xf>
    <xf numFmtId="0" fontId="39" fillId="0" borderId="0" xfId="7046" applyFont="1" applyFill="1" applyAlignment="1">
      <alignment vertical="center"/>
    </xf>
    <xf numFmtId="0" fontId="37" fillId="0" borderId="0" xfId="7046" applyFont="1" applyFill="1" applyAlignment="1">
      <alignment vertical="center"/>
    </xf>
    <xf numFmtId="0" fontId="38" fillId="0" borderId="0" xfId="7046" applyFont="1" applyAlignment="1">
      <alignment vertical="center"/>
    </xf>
    <xf numFmtId="0" fontId="39" fillId="0" borderId="0" xfId="7046" applyFont="1" applyFill="1" applyAlignment="1">
      <alignment vertical="center" wrapText="1"/>
    </xf>
    <xf numFmtId="0" fontId="40" fillId="0" borderId="0" xfId="7046" applyFont="1" applyFill="1" applyAlignment="1">
      <alignment vertical="center" wrapText="1"/>
    </xf>
    <xf numFmtId="0" fontId="38" fillId="0" borderId="0" xfId="7046" applyFont="1" applyAlignment="1">
      <alignment horizontal="center" vertical="center"/>
    </xf>
    <xf numFmtId="0" fontId="38" fillId="0" borderId="0" xfId="7046" applyFont="1" applyBorder="1" applyAlignment="1">
      <alignment vertical="center"/>
    </xf>
    <xf numFmtId="164" fontId="38" fillId="0" borderId="0" xfId="2" applyFont="1" applyFill="1" applyBorder="1" applyAlignment="1">
      <alignment vertical="center"/>
    </xf>
    <xf numFmtId="0" fontId="37" fillId="0" borderId="0" xfId="7046" applyFont="1"/>
    <xf numFmtId="0" fontId="15" fillId="5" borderId="13" xfId="7987" applyFont="1" applyFill="1" applyBorder="1"/>
    <xf numFmtId="0" fontId="16" fillId="5" borderId="15" xfId="7987" applyFont="1" applyFill="1" applyBorder="1"/>
    <xf numFmtId="0" fontId="15" fillId="5" borderId="14" xfId="7987" applyFont="1" applyFill="1" applyBorder="1"/>
    <xf numFmtId="0" fontId="16" fillId="5" borderId="14" xfId="7987" applyFont="1" applyFill="1" applyBorder="1"/>
    <xf numFmtId="0" fontId="16" fillId="5" borderId="14" xfId="7046" applyFont="1" applyFill="1" applyBorder="1"/>
    <xf numFmtId="0" fontId="15" fillId="5" borderId="14" xfId="7987" applyFont="1" applyFill="1" applyBorder="1" applyAlignment="1">
      <alignment vertical="center"/>
    </xf>
    <xf numFmtId="0" fontId="16" fillId="5" borderId="14" xfId="7987" applyFont="1" applyFill="1" applyBorder="1" applyAlignment="1">
      <alignment vertical="center"/>
    </xf>
    <xf numFmtId="0" fontId="15" fillId="6" borderId="1" xfId="7987" applyFont="1" applyFill="1" applyBorder="1" applyAlignment="1"/>
    <xf numFmtId="0" fontId="16" fillId="6" borderId="1" xfId="7987" applyFont="1" applyFill="1" applyBorder="1"/>
    <xf numFmtId="0" fontId="16" fillId="6" borderId="17" xfId="7987" applyFont="1" applyFill="1" applyBorder="1"/>
    <xf numFmtId="0" fontId="15" fillId="6" borderId="0" xfId="7987" applyFont="1" applyFill="1" applyBorder="1" applyAlignment="1"/>
    <xf numFmtId="0" fontId="16" fillId="6" borderId="0" xfId="7987" applyFont="1" applyFill="1" applyBorder="1"/>
    <xf numFmtId="0" fontId="16" fillId="6" borderId="3" xfId="7987" applyFont="1" applyFill="1" applyBorder="1"/>
    <xf numFmtId="0" fontId="16" fillId="6" borderId="19" xfId="7987" applyFont="1" applyFill="1" applyBorder="1"/>
    <xf numFmtId="0" fontId="41" fillId="6" borderId="13" xfId="7987" applyFont="1" applyFill="1" applyBorder="1" applyAlignment="1"/>
    <xf numFmtId="0" fontId="42" fillId="6" borderId="14" xfId="7987" applyFont="1" applyFill="1" applyBorder="1" applyAlignment="1"/>
    <xf numFmtId="184" fontId="22" fillId="0" borderId="0" xfId="1" applyNumberFormat="1" applyFont="1" applyBorder="1"/>
    <xf numFmtId="164" fontId="8" fillId="0" borderId="0" xfId="0" applyFont="1"/>
    <xf numFmtId="164" fontId="43" fillId="0" borderId="0" xfId="0" applyFont="1"/>
    <xf numFmtId="164" fontId="22" fillId="0" borderId="0" xfId="0" applyFont="1" applyFill="1" applyBorder="1" applyAlignment="1">
      <alignment horizontal="left"/>
    </xf>
    <xf numFmtId="0" fontId="18" fillId="5" borderId="3" xfId="7990" applyFont="1" applyFill="1" applyBorder="1" applyAlignment="1">
      <alignment horizontal="center" vertical="center"/>
    </xf>
    <xf numFmtId="0" fontId="18" fillId="5" borderId="2" xfId="7990" applyFont="1" applyFill="1" applyBorder="1" applyAlignment="1">
      <alignment horizontal="center" vertical="center" wrapText="1"/>
    </xf>
    <xf numFmtId="0" fontId="18" fillId="5" borderId="19" xfId="7990" applyFont="1" applyFill="1" applyBorder="1" applyAlignment="1">
      <alignment horizontal="center" vertical="center"/>
    </xf>
    <xf numFmtId="0" fontId="41" fillId="6" borderId="1" xfId="7987" applyFont="1" applyFill="1" applyBorder="1" applyAlignment="1"/>
    <xf numFmtId="0" fontId="42" fillId="6" borderId="1" xfId="7987" applyFont="1" applyFill="1" applyBorder="1"/>
    <xf numFmtId="0" fontId="42" fillId="6" borderId="17" xfId="7987" applyFont="1" applyFill="1" applyBorder="1"/>
    <xf numFmtId="164" fontId="42" fillId="0" borderId="0" xfId="0" applyFont="1"/>
    <xf numFmtId="0" fontId="41" fillId="6" borderId="0" xfId="7987" applyFont="1" applyFill="1" applyBorder="1" applyAlignment="1"/>
    <xf numFmtId="0" fontId="42" fillId="6" borderId="0" xfId="7987" applyFont="1" applyFill="1" applyBorder="1"/>
    <xf numFmtId="0" fontId="42" fillId="6" borderId="3" xfId="7987" applyFont="1" applyFill="1" applyBorder="1"/>
    <xf numFmtId="0" fontId="42" fillId="6" borderId="19" xfId="7987" applyFont="1" applyFill="1" applyBorder="1"/>
    <xf numFmtId="0" fontId="42" fillId="6" borderId="15" xfId="7987" applyFont="1" applyFill="1" applyBorder="1" applyAlignment="1"/>
    <xf numFmtId="0" fontId="41" fillId="6" borderId="3" xfId="7987" applyFont="1" applyFill="1" applyBorder="1" applyAlignment="1"/>
    <xf numFmtId="3" fontId="21" fillId="0" borderId="0" xfId="7987" applyNumberFormat="1" applyFont="1" applyAlignment="1">
      <alignment vertical="center"/>
    </xf>
    <xf numFmtId="3" fontId="45" fillId="0" borderId="0" xfId="7987" applyNumberFormat="1" applyFont="1"/>
    <xf numFmtId="2" fontId="21" fillId="0" borderId="0" xfId="7987" applyNumberFormat="1" applyFont="1"/>
    <xf numFmtId="4" fontId="22" fillId="0" borderId="0" xfId="0" applyNumberFormat="1" applyFont="1"/>
    <xf numFmtId="4" fontId="21" fillId="0" borderId="0" xfId="0" applyNumberFormat="1" applyFont="1"/>
    <xf numFmtId="0" fontId="15" fillId="5" borderId="3" xfId="7987" applyFont="1" applyFill="1" applyBorder="1" applyAlignment="1">
      <alignment horizontal="left"/>
    </xf>
    <xf numFmtId="164" fontId="22" fillId="0" borderId="0" xfId="0" applyFont="1" applyAlignment="1">
      <alignment horizontal="left" wrapText="1"/>
    </xf>
    <xf numFmtId="0" fontId="15" fillId="5" borderId="3" xfId="7987" applyFont="1" applyFill="1" applyBorder="1" applyAlignment="1">
      <alignment horizontal="left" vertical="center"/>
    </xf>
    <xf numFmtId="164" fontId="21" fillId="0" borderId="0" xfId="5" applyFont="1" applyAlignment="1">
      <alignment horizontal="left" wrapText="1"/>
    </xf>
    <xf numFmtId="0" fontId="18" fillId="5" borderId="2" xfId="7990" applyFont="1" applyFill="1" applyBorder="1" applyAlignment="1">
      <alignment horizontal="center" vertical="center" wrapText="1"/>
    </xf>
    <xf numFmtId="0" fontId="18" fillId="5" borderId="1" xfId="7990" applyFont="1" applyFill="1" applyBorder="1" applyAlignment="1">
      <alignment horizontal="center" vertical="center" wrapText="1"/>
    </xf>
    <xf numFmtId="0" fontId="18" fillId="5" borderId="3" xfId="7990" applyFont="1" applyFill="1" applyBorder="1" applyAlignment="1">
      <alignment horizontal="center" vertical="center" wrapText="1"/>
    </xf>
    <xf numFmtId="3" fontId="15" fillId="0" borderId="3" xfId="7994" applyNumberFormat="1" applyFont="1" applyFill="1" applyBorder="1"/>
    <xf numFmtId="0" fontId="15" fillId="5" borderId="1" xfId="7046" applyFont="1" applyFill="1" applyBorder="1"/>
    <xf numFmtId="0" fontId="15" fillId="5" borderId="3" xfId="7046" applyFont="1" applyFill="1" applyBorder="1" applyAlignment="1">
      <alignment horizontal="left"/>
    </xf>
    <xf numFmtId="3" fontId="15" fillId="0" borderId="3" xfId="216" applyNumberFormat="1" applyFont="1" applyFill="1" applyBorder="1"/>
    <xf numFmtId="168" fontId="16" fillId="0" borderId="3" xfId="7995" applyNumberFormat="1" applyFont="1" applyFill="1" applyBorder="1" applyAlignment="1" applyProtection="1">
      <alignment horizontal="right" indent="6"/>
    </xf>
    <xf numFmtId="0" fontId="21" fillId="0" borderId="0" xfId="7989" applyFont="1"/>
    <xf numFmtId="0" fontId="21" fillId="0" borderId="0" xfId="7989" applyFont="1" applyAlignment="1">
      <alignment vertical="center"/>
    </xf>
    <xf numFmtId="0" fontId="22" fillId="0" borderId="0" xfId="7989" applyFont="1" applyBorder="1"/>
    <xf numFmtId="167" fontId="21" fillId="3" borderId="0" xfId="7995" applyNumberFormat="1" applyFont="1" applyFill="1" applyBorder="1" applyAlignment="1" applyProtection="1">
      <alignment horizontal="center"/>
    </xf>
    <xf numFmtId="164" fontId="22" fillId="0" borderId="0" xfId="0" applyFont="1" applyFill="1"/>
    <xf numFmtId="0" fontId="21" fillId="3" borderId="0" xfId="7990" applyFont="1" applyFill="1" applyBorder="1"/>
    <xf numFmtId="0" fontId="21" fillId="3" borderId="0" xfId="7990" applyFont="1" applyFill="1"/>
    <xf numFmtId="0" fontId="21" fillId="3" borderId="0" xfId="7989" applyFont="1" applyFill="1"/>
    <xf numFmtId="0" fontId="31" fillId="3" borderId="0" xfId="7989" applyFont="1" applyFill="1" applyAlignment="1">
      <alignment horizontal="left" vertical="top"/>
    </xf>
    <xf numFmtId="0" fontId="21" fillId="0" borderId="0" xfId="7990" applyFont="1" applyFill="1" applyBorder="1"/>
    <xf numFmtId="0" fontId="22" fillId="0" borderId="0" xfId="7990" applyFont="1" applyFill="1" applyBorder="1"/>
    <xf numFmtId="0" fontId="22" fillId="0" borderId="0" xfId="7990" applyFont="1"/>
    <xf numFmtId="4" fontId="19" fillId="0" borderId="0" xfId="7995" applyNumberFormat="1" applyFont="1" applyFill="1" applyBorder="1" applyAlignment="1" applyProtection="1">
      <alignment horizontal="left" vertical="center" indent="3"/>
    </xf>
    <xf numFmtId="4" fontId="20" fillId="0" borderId="0" xfId="7995" applyNumberFormat="1" applyFont="1" applyFill="1" applyBorder="1" applyAlignment="1" applyProtection="1">
      <alignment horizontal="left" vertical="center" indent="3"/>
    </xf>
    <xf numFmtId="2" fontId="19" fillId="0" borderId="0" xfId="0" applyNumberFormat="1" applyFont="1" applyFill="1" applyBorder="1" applyAlignment="1">
      <alignment horizontal="left" indent="3"/>
    </xf>
    <xf numFmtId="4" fontId="19" fillId="0" borderId="3" xfId="7995" applyNumberFormat="1" applyFont="1" applyFill="1" applyBorder="1" applyAlignment="1" applyProtection="1">
      <alignment horizontal="left" vertical="center" indent="3"/>
    </xf>
    <xf numFmtId="0" fontId="41" fillId="6" borderId="13" xfId="7990" applyFont="1" applyFill="1" applyBorder="1" applyAlignment="1">
      <alignment vertical="center"/>
    </xf>
    <xf numFmtId="0" fontId="41" fillId="6" borderId="1" xfId="7990" applyFont="1" applyFill="1" applyBorder="1" applyAlignment="1">
      <alignment vertical="center"/>
    </xf>
    <xf numFmtId="0" fontId="42" fillId="6" borderId="1" xfId="7990" applyFont="1" applyFill="1" applyBorder="1" applyAlignment="1">
      <alignment vertical="center"/>
    </xf>
    <xf numFmtId="0" fontId="42" fillId="6" borderId="17" xfId="7990" applyFont="1" applyFill="1" applyBorder="1" applyAlignment="1">
      <alignment vertical="center"/>
    </xf>
    <xf numFmtId="0" fontId="18" fillId="5" borderId="16" xfId="7990" applyFont="1" applyFill="1" applyBorder="1" applyAlignment="1">
      <alignment horizontal="center" vertical="center" wrapText="1"/>
    </xf>
    <xf numFmtId="0" fontId="28" fillId="5" borderId="20" xfId="7989" applyFont="1" applyFill="1" applyBorder="1" applyAlignment="1">
      <alignment vertical="center"/>
    </xf>
    <xf numFmtId="0" fontId="28" fillId="5" borderId="21" xfId="7989" applyFont="1" applyFill="1" applyBorder="1" applyAlignment="1">
      <alignment vertical="center"/>
    </xf>
    <xf numFmtId="0" fontId="18" fillId="5" borderId="21" xfId="7989" applyFont="1" applyFill="1" applyBorder="1" applyAlignment="1">
      <alignment vertical="center"/>
    </xf>
    <xf numFmtId="0" fontId="28" fillId="5" borderId="22" xfId="7989" applyFont="1" applyFill="1" applyBorder="1" applyAlignment="1">
      <alignment vertical="center"/>
    </xf>
    <xf numFmtId="168" fontId="41" fillId="6" borderId="1" xfId="7990" applyNumberFormat="1" applyFont="1" applyFill="1" applyBorder="1" applyAlignment="1">
      <alignment vertical="center" wrapText="1"/>
    </xf>
    <xf numFmtId="0" fontId="28" fillId="5" borderId="13" xfId="7989" applyFont="1" applyFill="1" applyBorder="1" applyAlignment="1">
      <alignment vertical="center"/>
    </xf>
    <xf numFmtId="0" fontId="28" fillId="5" borderId="14" xfId="7989" applyFont="1" applyFill="1" applyBorder="1" applyAlignment="1">
      <alignment vertical="center"/>
    </xf>
    <xf numFmtId="0" fontId="18" fillId="5" borderId="14" xfId="7989" applyFont="1" applyFill="1" applyBorder="1" applyAlignment="1">
      <alignment vertical="center"/>
    </xf>
    <xf numFmtId="0" fontId="28" fillId="5" borderId="15" xfId="7989" applyFont="1" applyFill="1" applyBorder="1" applyAlignment="1">
      <alignment vertical="center"/>
    </xf>
    <xf numFmtId="168" fontId="18" fillId="5" borderId="2" xfId="7990" applyNumberFormat="1" applyFont="1" applyFill="1" applyBorder="1" applyAlignment="1">
      <alignment horizontal="center" vertical="center" wrapText="1"/>
    </xf>
    <xf numFmtId="0" fontId="31" fillId="0" borderId="0" xfId="7990" applyFont="1" applyFill="1" applyBorder="1" applyAlignment="1">
      <alignment horizontal="left" vertical="center" wrapText="1"/>
    </xf>
    <xf numFmtId="0" fontId="31" fillId="0" borderId="0" xfId="7990" applyFont="1" applyFill="1" applyBorder="1" applyAlignment="1">
      <alignment horizontal="left" vertical="center"/>
    </xf>
    <xf numFmtId="0" fontId="21" fillId="0" borderId="0" xfId="7989" applyFont="1" applyAlignment="1">
      <alignment wrapText="1"/>
    </xf>
    <xf numFmtId="0" fontId="31" fillId="3" borderId="0" xfId="7989" applyFont="1" applyFill="1" applyAlignment="1">
      <alignment horizontal="left" vertical="top" wrapText="1"/>
    </xf>
    <xf numFmtId="0" fontId="21" fillId="0" borderId="0" xfId="7990" applyFont="1" applyAlignment="1">
      <alignment wrapText="1"/>
    </xf>
    <xf numFmtId="0" fontId="21" fillId="0" borderId="0" xfId="7990" applyFont="1"/>
    <xf numFmtId="0" fontId="22" fillId="0" borderId="0" xfId="7990" applyFont="1" applyFill="1" applyBorder="1" applyAlignment="1">
      <alignment wrapText="1"/>
    </xf>
    <xf numFmtId="164" fontId="22" fillId="0" borderId="0" xfId="0" applyFont="1" applyAlignment="1">
      <alignment wrapText="1"/>
    </xf>
    <xf numFmtId="0" fontId="41" fillId="6" borderId="1" xfId="7990" applyFont="1" applyFill="1" applyBorder="1" applyAlignment="1">
      <alignment horizontal="left" vertical="center"/>
    </xf>
    <xf numFmtId="164" fontId="42" fillId="6" borderId="1" xfId="0" applyFont="1" applyFill="1" applyBorder="1"/>
    <xf numFmtId="3" fontId="42" fillId="6" borderId="1" xfId="0" applyNumberFormat="1" applyFont="1" applyFill="1" applyBorder="1"/>
    <xf numFmtId="164" fontId="42" fillId="6" borderId="17" xfId="0" applyFont="1" applyFill="1" applyBorder="1"/>
    <xf numFmtId="0" fontId="42" fillId="6" borderId="14" xfId="7990" applyFont="1" applyFill="1" applyBorder="1" applyAlignment="1">
      <alignment vertical="center"/>
    </xf>
    <xf numFmtId="0" fontId="41" fillId="6" borderId="0" xfId="7990" applyFont="1" applyFill="1" applyBorder="1" applyAlignment="1">
      <alignment vertical="center"/>
    </xf>
    <xf numFmtId="0" fontId="41" fillId="6" borderId="0" xfId="7990" applyFont="1" applyFill="1" applyBorder="1" applyAlignment="1">
      <alignment horizontal="left" vertical="center"/>
    </xf>
    <xf numFmtId="164" fontId="42" fillId="6" borderId="0" xfId="0" applyFont="1" applyFill="1" applyBorder="1"/>
    <xf numFmtId="3" fontId="42" fillId="6" borderId="0" xfId="0" applyNumberFormat="1" applyFont="1" applyFill="1" applyBorder="1"/>
    <xf numFmtId="164" fontId="42" fillId="6" borderId="18" xfId="0" applyFont="1" applyFill="1" applyBorder="1"/>
    <xf numFmtId="164" fontId="20" fillId="5" borderId="13" xfId="0" applyFont="1" applyFill="1" applyBorder="1"/>
    <xf numFmtId="164" fontId="19" fillId="5" borderId="14" xfId="0" applyFont="1" applyFill="1" applyBorder="1"/>
    <xf numFmtId="164" fontId="20" fillId="5" borderId="14" xfId="0" applyFont="1" applyFill="1" applyBorder="1"/>
    <xf numFmtId="164" fontId="20" fillId="5" borderId="15" xfId="0" applyFont="1" applyFill="1" applyBorder="1"/>
    <xf numFmtId="164" fontId="41" fillId="6" borderId="13" xfId="0" applyFont="1" applyFill="1" applyBorder="1"/>
    <xf numFmtId="164" fontId="41" fillId="6" borderId="1" xfId="0" applyFont="1" applyFill="1" applyBorder="1"/>
    <xf numFmtId="164" fontId="41" fillId="6" borderId="17" xfId="0" applyFont="1" applyFill="1" applyBorder="1"/>
    <xf numFmtId="0" fontId="41" fillId="6" borderId="14" xfId="7987" applyFont="1" applyFill="1" applyBorder="1" applyAlignment="1"/>
    <xf numFmtId="164" fontId="41" fillId="6" borderId="0" xfId="0" applyFont="1" applyFill="1" applyBorder="1"/>
    <xf numFmtId="164" fontId="41" fillId="6" borderId="18" xfId="0" applyFont="1" applyFill="1" applyBorder="1"/>
    <xf numFmtId="0" fontId="41" fillId="6" borderId="13" xfId="7987" applyFont="1" applyFill="1" applyBorder="1" applyAlignment="1">
      <alignment horizontal="left"/>
    </xf>
    <xf numFmtId="0" fontId="42" fillId="6" borderId="14" xfId="7987" applyFont="1" applyFill="1" applyBorder="1" applyAlignment="1">
      <alignment horizontal="left"/>
    </xf>
    <xf numFmtId="0" fontId="42" fillId="6" borderId="0" xfId="7046" applyFont="1" applyFill="1" applyBorder="1"/>
    <xf numFmtId="0" fontId="42" fillId="6" borderId="18" xfId="7987" applyFont="1" applyFill="1" applyBorder="1"/>
    <xf numFmtId="0" fontId="16" fillId="5" borderId="15" xfId="7046" applyFont="1" applyFill="1" applyBorder="1"/>
    <xf numFmtId="3" fontId="16" fillId="0" borderId="18" xfId="7987" applyNumberFormat="1" applyFont="1" applyFill="1" applyBorder="1"/>
    <xf numFmtId="3" fontId="16" fillId="0" borderId="0" xfId="7987" applyNumberFormat="1" applyFont="1" applyFill="1" applyBorder="1" applyAlignment="1">
      <alignment horizontal="right"/>
    </xf>
    <xf numFmtId="3" fontId="16" fillId="0" borderId="18" xfId="7987" applyNumberFormat="1" applyFont="1" applyFill="1" applyBorder="1" applyAlignment="1">
      <alignment horizontal="right"/>
    </xf>
    <xf numFmtId="3" fontId="15" fillId="0" borderId="0" xfId="7987" applyNumberFormat="1" applyFont="1" applyFill="1" applyBorder="1" applyAlignment="1">
      <alignment horizontal="right"/>
    </xf>
    <xf numFmtId="3" fontId="15" fillId="0" borderId="18" xfId="7987" applyNumberFormat="1" applyFont="1" applyFill="1" applyBorder="1"/>
    <xf numFmtId="0" fontId="15" fillId="5" borderId="15" xfId="7987" applyFont="1" applyFill="1" applyBorder="1"/>
    <xf numFmtId="3" fontId="15" fillId="0" borderId="19" xfId="7994" applyNumberFormat="1" applyFont="1" applyFill="1" applyBorder="1"/>
    <xf numFmtId="0" fontId="16" fillId="5" borderId="17" xfId="7987" applyFont="1" applyFill="1" applyBorder="1"/>
    <xf numFmtId="0" fontId="16" fillId="5" borderId="18" xfId="7987" applyFont="1" applyFill="1" applyBorder="1"/>
    <xf numFmtId="0" fontId="15" fillId="5" borderId="18" xfId="7046" applyFont="1" applyFill="1" applyBorder="1"/>
    <xf numFmtId="0" fontId="15" fillId="5" borderId="19" xfId="7046" applyFont="1" applyFill="1" applyBorder="1"/>
    <xf numFmtId="0" fontId="41" fillId="6" borderId="13" xfId="7046" applyFont="1" applyFill="1" applyBorder="1"/>
    <xf numFmtId="0" fontId="42" fillId="6" borderId="1" xfId="7046" applyFont="1" applyFill="1" applyBorder="1"/>
    <xf numFmtId="0" fontId="42" fillId="6" borderId="14" xfId="7046" applyFont="1" applyFill="1" applyBorder="1"/>
    <xf numFmtId="0" fontId="41" fillId="6" borderId="0" xfId="7046" applyFont="1" applyFill="1" applyBorder="1"/>
    <xf numFmtId="0" fontId="15" fillId="5" borderId="13" xfId="7046" applyFont="1" applyFill="1" applyBorder="1"/>
    <xf numFmtId="0" fontId="15" fillId="5" borderId="15" xfId="7046" applyFont="1" applyFill="1" applyBorder="1"/>
    <xf numFmtId="0" fontId="16" fillId="0" borderId="18" xfId="7987" applyFont="1" applyFill="1" applyBorder="1"/>
    <xf numFmtId="3" fontId="15" fillId="0" borderId="0" xfId="216" applyNumberFormat="1" applyFont="1" applyFill="1" applyBorder="1"/>
    <xf numFmtId="3" fontId="15" fillId="0" borderId="18" xfId="216" applyNumberFormat="1" applyFont="1" applyFill="1" applyBorder="1"/>
    <xf numFmtId="167" fontId="16" fillId="0" borderId="0" xfId="7987" applyNumberFormat="1" applyFont="1" applyFill="1" applyBorder="1"/>
    <xf numFmtId="0" fontId="15" fillId="5" borderId="14" xfId="7046" applyFont="1" applyFill="1" applyBorder="1"/>
    <xf numFmtId="3" fontId="16" fillId="0" borderId="0" xfId="216" applyNumberFormat="1" applyFont="1" applyFill="1" applyBorder="1"/>
    <xf numFmtId="3" fontId="16" fillId="0" borderId="18" xfId="216" applyNumberFormat="1" applyFont="1" applyFill="1" applyBorder="1"/>
    <xf numFmtId="3" fontId="15" fillId="5" borderId="15" xfId="7046" applyNumberFormat="1" applyFont="1" applyFill="1" applyBorder="1"/>
    <xf numFmtId="3" fontId="15" fillId="0" borderId="19" xfId="7987" applyNumberFormat="1" applyFont="1" applyFill="1" applyBorder="1"/>
    <xf numFmtId="0" fontId="16" fillId="5" borderId="17" xfId="7046" applyFont="1" applyFill="1" applyBorder="1"/>
    <xf numFmtId="0" fontId="16" fillId="5" borderId="18" xfId="7046" applyFont="1" applyFill="1" applyBorder="1"/>
    <xf numFmtId="3" fontId="15" fillId="5" borderId="19" xfId="7046" applyNumberFormat="1" applyFont="1" applyFill="1" applyBorder="1"/>
    <xf numFmtId="3" fontId="16" fillId="5" borderId="15" xfId="7046" applyNumberFormat="1" applyFont="1" applyFill="1" applyBorder="1"/>
    <xf numFmtId="0" fontId="41" fillId="6" borderId="13" xfId="7989" applyFont="1" applyFill="1" applyBorder="1" applyAlignment="1">
      <alignment vertical="center"/>
    </xf>
    <xf numFmtId="0" fontId="41" fillId="6" borderId="1" xfId="7989" applyFont="1" applyFill="1" applyBorder="1" applyAlignment="1">
      <alignment vertical="center"/>
    </xf>
    <xf numFmtId="0" fontId="42" fillId="6" borderId="17" xfId="7989" applyFont="1" applyFill="1" applyBorder="1" applyAlignment="1">
      <alignment vertical="center"/>
    </xf>
    <xf numFmtId="0" fontId="41" fillId="6" borderId="14" xfId="7989" applyFont="1" applyFill="1" applyBorder="1" applyAlignment="1">
      <alignment vertical="center"/>
    </xf>
    <xf numFmtId="0" fontId="41" fillId="6" borderId="0" xfId="7989" applyFont="1" applyFill="1" applyBorder="1" applyAlignment="1">
      <alignment vertical="center"/>
    </xf>
    <xf numFmtId="0" fontId="42" fillId="6" borderId="18" xfId="7989" applyFont="1" applyFill="1" applyBorder="1" applyAlignment="1">
      <alignment vertical="center"/>
    </xf>
    <xf numFmtId="168" fontId="16" fillId="0" borderId="0" xfId="7995" applyNumberFormat="1" applyFont="1" applyFill="1" applyBorder="1" applyAlignment="1" applyProtection="1">
      <alignment horizontal="right" indent="6"/>
    </xf>
    <xf numFmtId="4" fontId="16" fillId="0" borderId="18" xfId="7995" applyNumberFormat="1" applyFont="1" applyFill="1" applyBorder="1" applyAlignment="1" applyProtection="1">
      <alignment horizontal="right" indent="5"/>
    </xf>
    <xf numFmtId="168" fontId="16" fillId="0" borderId="0" xfId="7995" applyNumberFormat="1" applyFont="1" applyFill="1" applyBorder="1" applyAlignment="1" applyProtection="1">
      <alignment horizontal="center"/>
    </xf>
    <xf numFmtId="168" fontId="15" fillId="0" borderId="0" xfId="7995" applyNumberFormat="1" applyFont="1" applyFill="1" applyBorder="1" applyAlignment="1" applyProtection="1">
      <alignment horizontal="right" indent="6"/>
    </xf>
    <xf numFmtId="4" fontId="15" fillId="0" borderId="18" xfId="7995" applyNumberFormat="1" applyFont="1" applyFill="1" applyBorder="1" applyAlignment="1" applyProtection="1">
      <alignment horizontal="right" indent="5"/>
    </xf>
    <xf numFmtId="4" fontId="16" fillId="0" borderId="19" xfId="7995" applyNumberFormat="1" applyFont="1" applyFill="1" applyBorder="1" applyAlignment="1" applyProtection="1">
      <alignment horizontal="right" indent="5"/>
    </xf>
    <xf numFmtId="0" fontId="42" fillId="6" borderId="0" xfId="7990" applyFont="1" applyFill="1" applyBorder="1" applyAlignment="1">
      <alignment vertical="center"/>
    </xf>
    <xf numFmtId="0" fontId="42" fillId="6" borderId="18" xfId="7990" applyFont="1" applyFill="1" applyBorder="1" applyAlignment="1">
      <alignment vertical="center"/>
    </xf>
    <xf numFmtId="2" fontId="28" fillId="0" borderId="18" xfId="7990" applyNumberFormat="1" applyFont="1" applyFill="1" applyBorder="1" applyAlignment="1">
      <alignment horizontal="right" vertical="center" indent="3"/>
    </xf>
    <xf numFmtId="4" fontId="19" fillId="0" borderId="0" xfId="7995" applyNumberFormat="1" applyFont="1" applyFill="1" applyBorder="1" applyAlignment="1">
      <alignment horizontal="left" vertical="center" indent="3"/>
    </xf>
    <xf numFmtId="2" fontId="18" fillId="0" borderId="18" xfId="7990" applyNumberFormat="1" applyFont="1" applyFill="1" applyBorder="1" applyAlignment="1">
      <alignment horizontal="right" vertical="center" indent="3"/>
    </xf>
    <xf numFmtId="2" fontId="28" fillId="0" borderId="19" xfId="7990" applyNumberFormat="1" applyFont="1" applyFill="1" applyBorder="1" applyAlignment="1">
      <alignment horizontal="right" vertical="center" indent="3"/>
    </xf>
    <xf numFmtId="0" fontId="41" fillId="6" borderId="1" xfId="7990" applyFont="1" applyFill="1" applyBorder="1" applyAlignment="1">
      <alignment vertical="center" wrapText="1"/>
    </xf>
    <xf numFmtId="0" fontId="18" fillId="5" borderId="23" xfId="7990" applyFont="1" applyFill="1" applyBorder="1" applyAlignment="1">
      <alignment horizontal="center" vertical="center" wrapText="1"/>
    </xf>
    <xf numFmtId="0" fontId="28" fillId="5" borderId="21" xfId="7990" applyFont="1" applyFill="1" applyBorder="1" applyAlignment="1">
      <alignment vertical="center"/>
    </xf>
    <xf numFmtId="0" fontId="18" fillId="5" borderId="21" xfId="7990" applyFont="1" applyFill="1" applyBorder="1" applyAlignment="1">
      <alignment vertical="center"/>
    </xf>
    <xf numFmtId="0" fontId="28" fillId="5" borderId="22" xfId="7990" applyFont="1" applyFill="1" applyBorder="1" applyAlignment="1">
      <alignment vertical="center"/>
    </xf>
    <xf numFmtId="2" fontId="21" fillId="3" borderId="0" xfId="7996" applyNumberFormat="1" applyFont="1" applyFill="1" applyAlignment="1"/>
    <xf numFmtId="0" fontId="50" fillId="3" borderId="0" xfId="7996" applyFont="1" applyFill="1" applyAlignment="1"/>
    <xf numFmtId="3" fontId="45" fillId="3" borderId="0" xfId="7996" applyNumberFormat="1" applyFont="1" applyFill="1" applyAlignment="1">
      <alignment horizontal="right"/>
    </xf>
    <xf numFmtId="164" fontId="51" fillId="0" borderId="0" xfId="0" applyFont="1"/>
    <xf numFmtId="0" fontId="18" fillId="5" borderId="2" xfId="7990" applyFont="1" applyFill="1" applyBorder="1" applyAlignment="1">
      <alignment wrapText="1"/>
    </xf>
    <xf numFmtId="0" fontId="18" fillId="5" borderId="2" xfId="7990" applyFont="1" applyFill="1" applyBorder="1" applyAlignment="1">
      <alignment vertical="center" wrapText="1"/>
    </xf>
    <xf numFmtId="4" fontId="16" fillId="0" borderId="3" xfId="7996" applyNumberFormat="1" applyFont="1" applyFill="1" applyBorder="1" applyAlignment="1"/>
    <xf numFmtId="4" fontId="19" fillId="0" borderId="3" xfId="0" applyNumberFormat="1" applyFont="1" applyFill="1" applyBorder="1" applyAlignment="1">
      <alignment horizontal="right"/>
    </xf>
    <xf numFmtId="0" fontId="52" fillId="6" borderId="1" xfId="7990" applyFont="1" applyFill="1" applyBorder="1" applyAlignment="1">
      <alignment vertical="center"/>
    </xf>
    <xf numFmtId="0" fontId="52" fillId="6" borderId="0" xfId="7990" applyFont="1" applyFill="1" applyBorder="1" applyAlignment="1">
      <alignment vertical="center"/>
    </xf>
    <xf numFmtId="0" fontId="18" fillId="5" borderId="16" xfId="7990" applyFont="1" applyFill="1" applyBorder="1" applyAlignment="1">
      <alignment vertical="center" wrapText="1"/>
    </xf>
    <xf numFmtId="4" fontId="16" fillId="0" borderId="0" xfId="7996" applyNumberFormat="1" applyFont="1" applyFill="1" applyBorder="1" applyAlignment="1"/>
    <xf numFmtId="3" fontId="33" fillId="0" borderId="0" xfId="7996" applyNumberFormat="1" applyFont="1" applyFill="1" applyBorder="1" applyAlignment="1"/>
    <xf numFmtId="4" fontId="33" fillId="0" borderId="0" xfId="7996" applyNumberFormat="1" applyFont="1" applyFill="1" applyBorder="1" applyAlignment="1">
      <alignment horizontal="left"/>
    </xf>
    <xf numFmtId="4" fontId="19" fillId="0" borderId="0" xfId="0" applyNumberFormat="1" applyFont="1" applyFill="1" applyBorder="1" applyAlignment="1">
      <alignment horizontal="right"/>
    </xf>
    <xf numFmtId="4" fontId="16" fillId="0" borderId="0" xfId="7996" applyNumberFormat="1" applyFont="1" applyFill="1" applyBorder="1" applyAlignment="1">
      <alignment horizontal="right"/>
    </xf>
    <xf numFmtId="3" fontId="33" fillId="0" borderId="0" xfId="7996" applyNumberFormat="1" applyFont="1" applyFill="1" applyBorder="1" applyAlignment="1">
      <alignment horizontal="right"/>
    </xf>
    <xf numFmtId="164" fontId="36" fillId="0" borderId="18" xfId="0" applyFont="1" applyFill="1" applyBorder="1"/>
    <xf numFmtId="4" fontId="15" fillId="0" borderId="0" xfId="7996" applyNumberFormat="1" applyFont="1" applyFill="1" applyBorder="1" applyAlignment="1"/>
    <xf numFmtId="4" fontId="20" fillId="0" borderId="0" xfId="0" applyNumberFormat="1" applyFont="1" applyFill="1" applyBorder="1" applyAlignment="1">
      <alignment horizontal="right"/>
    </xf>
    <xf numFmtId="3" fontId="21" fillId="3" borderId="0" xfId="7996" applyNumberFormat="1" applyFont="1" applyFill="1" applyBorder="1" applyAlignment="1">
      <alignment horizontal="right"/>
    </xf>
    <xf numFmtId="3" fontId="21" fillId="3" borderId="0" xfId="7996" applyNumberFormat="1" applyFont="1" applyFill="1" applyBorder="1" applyAlignment="1">
      <alignment horizontal="left"/>
    </xf>
    <xf numFmtId="2" fontId="21" fillId="3" borderId="0" xfId="7996" applyNumberFormat="1" applyFont="1" applyFill="1" applyBorder="1" applyAlignment="1">
      <alignment horizontal="right"/>
    </xf>
    <xf numFmtId="0" fontId="21" fillId="3" borderId="0" xfId="7996" applyFont="1" applyFill="1" applyBorder="1" applyAlignment="1">
      <alignment horizontal="right"/>
    </xf>
    <xf numFmtId="0" fontId="41" fillId="6" borderId="1" xfId="7990" applyFont="1" applyFill="1" applyBorder="1" applyAlignment="1">
      <alignment horizontal="right" vertical="center"/>
    </xf>
    <xf numFmtId="0" fontId="41" fillId="6" borderId="0" xfId="7990" applyFont="1" applyFill="1" applyBorder="1" applyAlignment="1">
      <alignment horizontal="right" vertical="center"/>
    </xf>
    <xf numFmtId="0" fontId="18" fillId="5" borderId="2" xfId="7990" applyFont="1" applyFill="1" applyBorder="1" applyAlignment="1">
      <alignment horizontal="left" vertical="center" wrapText="1"/>
    </xf>
    <xf numFmtId="164" fontId="20" fillId="0" borderId="0" xfId="0" applyFont="1"/>
    <xf numFmtId="4" fontId="15" fillId="0" borderId="0" xfId="7996" applyNumberFormat="1" applyFont="1" applyFill="1" applyBorder="1" applyAlignment="1">
      <alignment horizontal="right"/>
    </xf>
    <xf numFmtId="4" fontId="34" fillId="0" borderId="0" xfId="7996" applyNumberFormat="1" applyFont="1" applyFill="1" applyBorder="1" applyAlignment="1">
      <alignment horizontal="left"/>
    </xf>
    <xf numFmtId="4" fontId="20" fillId="0" borderId="0" xfId="0" applyNumberFormat="1" applyFont="1" applyFill="1" applyBorder="1"/>
    <xf numFmtId="4" fontId="16" fillId="0" borderId="3" xfId="7996" applyNumberFormat="1" applyFont="1" applyFill="1" applyBorder="1" applyAlignment="1">
      <alignment horizontal="right"/>
    </xf>
    <xf numFmtId="4" fontId="33" fillId="0" borderId="3" xfId="7996" applyNumberFormat="1" applyFont="1" applyFill="1" applyBorder="1" applyAlignment="1">
      <alignment horizontal="left"/>
    </xf>
    <xf numFmtId="4" fontId="19" fillId="0" borderId="3" xfId="0" applyNumberFormat="1" applyFont="1" applyFill="1" applyBorder="1"/>
    <xf numFmtId="4" fontId="16" fillId="0" borderId="0" xfId="0" applyNumberFormat="1" applyFont="1" applyFill="1" applyBorder="1" applyAlignment="1">
      <alignment horizontal="right"/>
    </xf>
    <xf numFmtId="4" fontId="15" fillId="0" borderId="0" xfId="0" applyNumberFormat="1" applyFont="1" applyFill="1" applyBorder="1"/>
    <xf numFmtId="4" fontId="16" fillId="0" borderId="3" xfId="0" applyNumberFormat="1" applyFont="1" applyFill="1" applyBorder="1"/>
    <xf numFmtId="3" fontId="21" fillId="3" borderId="0" xfId="7996" applyNumberFormat="1" applyFont="1" applyFill="1" applyAlignment="1">
      <alignment horizontal="right"/>
    </xf>
    <xf numFmtId="2" fontId="21" fillId="3" borderId="0" xfId="7996" applyNumberFormat="1" applyFont="1" applyFill="1" applyAlignment="1">
      <alignment horizontal="right"/>
    </xf>
    <xf numFmtId="0" fontId="21" fillId="3" borderId="0" xfId="7996" applyFont="1" applyFill="1" applyAlignment="1">
      <alignment horizontal="right"/>
    </xf>
    <xf numFmtId="0" fontId="22" fillId="3" borderId="0" xfId="7996" applyFont="1" applyFill="1" applyAlignment="1">
      <alignment horizontal="right"/>
    </xf>
    <xf numFmtId="2" fontId="53" fillId="4" borderId="0" xfId="0" applyNumberFormat="1" applyFont="1" applyFill="1" applyAlignment="1">
      <alignment horizontal="right" vertical="top"/>
    </xf>
    <xf numFmtId="167" fontId="21" fillId="3" borderId="0" xfId="7996" applyNumberFormat="1" applyFont="1" applyFill="1" applyAlignment="1">
      <alignment horizontal="right"/>
    </xf>
    <xf numFmtId="0" fontId="41" fillId="6" borderId="17" xfId="7990" applyFont="1" applyFill="1" applyBorder="1" applyAlignment="1">
      <alignment horizontal="right" vertical="center"/>
    </xf>
    <xf numFmtId="0" fontId="41" fillId="6" borderId="18" xfId="7990" applyFont="1" applyFill="1" applyBorder="1" applyAlignment="1">
      <alignment horizontal="right" vertical="center"/>
    </xf>
    <xf numFmtId="164" fontId="20" fillId="0" borderId="0" xfId="0" applyFont="1" applyFill="1" applyBorder="1"/>
    <xf numFmtId="164" fontId="20" fillId="0" borderId="18" xfId="0" applyFont="1" applyFill="1" applyBorder="1"/>
    <xf numFmtId="4" fontId="33" fillId="0" borderId="18" xfId="7996" applyNumberFormat="1" applyFont="1" applyFill="1" applyBorder="1" applyAlignment="1">
      <alignment horizontal="left"/>
    </xf>
    <xf numFmtId="3" fontId="21" fillId="3" borderId="0" xfId="7996" applyNumberFormat="1" applyFont="1" applyFill="1" applyAlignment="1"/>
    <xf numFmtId="0" fontId="41" fillId="6" borderId="17" xfId="7990" applyFont="1" applyFill="1" applyBorder="1" applyAlignment="1">
      <alignment vertical="center"/>
    </xf>
    <xf numFmtId="0" fontId="41" fillId="6" borderId="18" xfId="7990" applyFont="1" applyFill="1" applyBorder="1" applyAlignment="1">
      <alignment vertical="center"/>
    </xf>
    <xf numFmtId="4" fontId="33" fillId="0" borderId="19" xfId="7996" applyNumberFormat="1" applyFont="1" applyFill="1" applyBorder="1" applyAlignment="1">
      <alignment horizontal="left"/>
    </xf>
    <xf numFmtId="164" fontId="19" fillId="0" borderId="0" xfId="0" applyFont="1" applyBorder="1"/>
    <xf numFmtId="164" fontId="19" fillId="0" borderId="0" xfId="0" applyFont="1" applyBorder="1" applyAlignment="1">
      <alignment horizontal="center"/>
    </xf>
    <xf numFmtId="0" fontId="22" fillId="3" borderId="0" xfId="7996" applyFont="1" applyFill="1" applyAlignment="1"/>
    <xf numFmtId="164" fontId="10" fillId="0" borderId="0" xfId="0" applyFont="1" applyBorder="1"/>
    <xf numFmtId="3" fontId="21" fillId="3" borderId="0" xfId="7996" applyNumberFormat="1" applyFont="1" applyFill="1" applyBorder="1" applyAlignment="1"/>
    <xf numFmtId="2" fontId="21" fillId="3" borderId="0" xfId="7996" applyNumberFormat="1" applyFont="1" applyFill="1" applyBorder="1" applyAlignment="1"/>
    <xf numFmtId="0" fontId="21" fillId="3" borderId="0" xfId="7996" applyFont="1" applyFill="1" applyBorder="1" applyAlignment="1"/>
    <xf numFmtId="164" fontId="22" fillId="0" borderId="0" xfId="0" applyFont="1" applyBorder="1"/>
    <xf numFmtId="0" fontId="54" fillId="5" borderId="2" xfId="7990" applyFont="1" applyFill="1" applyBorder="1" applyAlignment="1">
      <alignment horizontal="right" vertical="center" wrapText="1"/>
    </xf>
    <xf numFmtId="0" fontId="54" fillId="5" borderId="16" xfId="7990" applyFont="1" applyFill="1" applyBorder="1" applyAlignment="1">
      <alignment horizontal="right" vertical="center" wrapText="1"/>
    </xf>
    <xf numFmtId="4" fontId="55" fillId="0" borderId="0" xfId="0" applyNumberFormat="1" applyFont="1" applyFill="1" applyBorder="1"/>
    <xf numFmtId="164" fontId="41" fillId="6" borderId="13" xfId="5" applyFont="1" applyFill="1" applyBorder="1"/>
    <xf numFmtId="164" fontId="42" fillId="6" borderId="1" xfId="5" applyFont="1" applyFill="1" applyBorder="1"/>
    <xf numFmtId="164" fontId="42" fillId="6" borderId="17" xfId="5" applyFont="1" applyFill="1" applyBorder="1"/>
    <xf numFmtId="164" fontId="42" fillId="6" borderId="14" xfId="5" applyFont="1" applyFill="1" applyBorder="1" applyAlignment="1">
      <alignment vertical="center"/>
    </xf>
    <xf numFmtId="164" fontId="42" fillId="6" borderId="0" xfId="5" applyFont="1" applyFill="1" applyBorder="1"/>
    <xf numFmtId="164" fontId="42" fillId="6" borderId="18" xfId="5" applyFont="1" applyFill="1" applyBorder="1"/>
    <xf numFmtId="3" fontId="16" fillId="5" borderId="18" xfId="5" applyNumberFormat="1" applyFont="1" applyFill="1" applyBorder="1" applyAlignment="1">
      <alignment vertical="center" wrapText="1"/>
    </xf>
    <xf numFmtId="3" fontId="16" fillId="5" borderId="18" xfId="5" applyNumberFormat="1" applyFont="1" applyFill="1" applyBorder="1" applyAlignment="1">
      <alignment vertical="center"/>
    </xf>
    <xf numFmtId="3" fontId="16" fillId="5" borderId="18" xfId="5" applyNumberFormat="1" applyFont="1" applyFill="1" applyBorder="1" applyAlignment="1">
      <alignment horizontal="left" vertical="center"/>
    </xf>
    <xf numFmtId="164" fontId="15" fillId="5" borderId="19" xfId="0" applyFont="1" applyFill="1" applyBorder="1" applyAlignment="1">
      <alignment vertical="center"/>
    </xf>
    <xf numFmtId="0" fontId="42" fillId="6" borderId="15" xfId="7990" applyFont="1" applyFill="1" applyBorder="1" applyAlignment="1">
      <alignment vertical="center"/>
    </xf>
    <xf numFmtId="0" fontId="42" fillId="6" borderId="3" xfId="7990" applyFont="1" applyFill="1" applyBorder="1" applyAlignment="1">
      <alignment vertical="center"/>
    </xf>
    <xf numFmtId="0" fontId="42" fillId="6" borderId="19" xfId="7990" applyFont="1" applyFill="1" applyBorder="1" applyAlignment="1">
      <alignment vertical="center"/>
    </xf>
    <xf numFmtId="0" fontId="18" fillId="5" borderId="23" xfId="7990" applyFont="1" applyFill="1" applyBorder="1" applyAlignment="1">
      <alignment horizontal="center" vertical="center"/>
    </xf>
    <xf numFmtId="0" fontId="15" fillId="5" borderId="20" xfId="7990" applyFont="1" applyFill="1" applyBorder="1" applyAlignment="1">
      <alignment horizontal="left" vertical="center" indent="3"/>
    </xf>
    <xf numFmtId="168" fontId="16" fillId="0" borderId="0" xfId="7986" applyNumberFormat="1" applyFont="1" applyFill="1" applyBorder="1" applyAlignment="1">
      <alignment horizontal="left" vertical="center" indent="2"/>
    </xf>
    <xf numFmtId="168" fontId="16" fillId="0" borderId="0" xfId="7986" applyNumberFormat="1" applyFont="1" applyFill="1" applyBorder="1" applyAlignment="1">
      <alignment horizontal="left" vertical="center" indent="3"/>
    </xf>
    <xf numFmtId="168" fontId="16" fillId="0" borderId="18" xfId="7986" applyNumberFormat="1" applyFont="1" applyFill="1" applyBorder="1" applyAlignment="1">
      <alignment horizontal="left" vertical="center" indent="2"/>
    </xf>
    <xf numFmtId="0" fontId="15" fillId="5" borderId="21" xfId="7990" applyFont="1" applyFill="1" applyBorder="1" applyAlignment="1">
      <alignment horizontal="left" vertical="center" indent="3"/>
    </xf>
    <xf numFmtId="164" fontId="20" fillId="5" borderId="21" xfId="0" applyFont="1" applyFill="1" applyBorder="1" applyAlignment="1">
      <alignment horizontal="left" indent="3"/>
    </xf>
    <xf numFmtId="164" fontId="20" fillId="5" borderId="22" xfId="0" applyFont="1" applyFill="1" applyBorder="1" applyAlignment="1">
      <alignment horizontal="left" indent="3"/>
    </xf>
    <xf numFmtId="168" fontId="16" fillId="0" borderId="3" xfId="7986" applyNumberFormat="1" applyFont="1" applyFill="1" applyBorder="1" applyAlignment="1">
      <alignment horizontal="left" vertical="center" indent="2"/>
    </xf>
    <xf numFmtId="168" fontId="16" fillId="0" borderId="3" xfId="7986" applyNumberFormat="1" applyFont="1" applyFill="1" applyBorder="1" applyAlignment="1">
      <alignment horizontal="left" vertical="center" indent="3"/>
    </xf>
    <xf numFmtId="168" fontId="16" fillId="0" borderId="19" xfId="7986" applyNumberFormat="1" applyFont="1" applyFill="1" applyBorder="1" applyAlignment="1">
      <alignment horizontal="left" vertical="center" indent="2"/>
    </xf>
    <xf numFmtId="0" fontId="18" fillId="5" borderId="2" xfId="7990" applyFont="1" applyFill="1" applyBorder="1" applyAlignment="1">
      <alignment horizontal="right" vertical="center" wrapText="1" indent="2"/>
    </xf>
    <xf numFmtId="0" fontId="18" fillId="5" borderId="2" xfId="7990" applyFont="1" applyFill="1" applyBorder="1" applyAlignment="1">
      <alignment horizontal="right" vertical="center" wrapText="1" indent="1"/>
    </xf>
    <xf numFmtId="0" fontId="18" fillId="5" borderId="16" xfId="7990" applyFont="1" applyFill="1" applyBorder="1" applyAlignment="1">
      <alignment horizontal="right" vertical="center" wrapText="1" indent="1"/>
    </xf>
    <xf numFmtId="0" fontId="15" fillId="5" borderId="21" xfId="7990" applyFont="1" applyFill="1" applyBorder="1" applyAlignment="1">
      <alignment horizontal="left" vertical="center"/>
    </xf>
    <xf numFmtId="168" fontId="16" fillId="0" borderId="0" xfId="7986" applyNumberFormat="1" applyFont="1" applyFill="1" applyBorder="1" applyAlignment="1">
      <alignment vertical="center"/>
    </xf>
    <xf numFmtId="168" fontId="16" fillId="0" borderId="18" xfId="7986" applyNumberFormat="1" applyFont="1" applyFill="1" applyBorder="1" applyAlignment="1">
      <alignment vertical="center"/>
    </xf>
    <xf numFmtId="164" fontId="20" fillId="5" borderId="21" xfId="0" applyFont="1" applyFill="1" applyBorder="1" applyAlignment="1">
      <alignment horizontal="left"/>
    </xf>
    <xf numFmtId="164" fontId="20" fillId="5" borderId="22" xfId="0" applyFont="1" applyFill="1" applyBorder="1" applyAlignment="1">
      <alignment horizontal="left"/>
    </xf>
    <xf numFmtId="168" fontId="16" fillId="0" borderId="3" xfId="7986" applyNumberFormat="1" applyFont="1" applyFill="1" applyBorder="1" applyAlignment="1">
      <alignment vertical="center"/>
    </xf>
    <xf numFmtId="168" fontId="16" fillId="0" borderId="19" xfId="7986" applyNumberFormat="1" applyFont="1" applyFill="1" applyBorder="1" applyAlignment="1">
      <alignment vertical="center"/>
    </xf>
    <xf numFmtId="168" fontId="16" fillId="0" borderId="0" xfId="3" applyNumberFormat="1" applyFont="1" applyFill="1" applyBorder="1" applyAlignment="1">
      <alignment vertical="center"/>
    </xf>
    <xf numFmtId="168" fontId="16" fillId="0" borderId="3" xfId="3" applyNumberFormat="1" applyFont="1" applyFill="1" applyBorder="1" applyAlignment="1">
      <alignment vertical="center"/>
    </xf>
    <xf numFmtId="0" fontId="20" fillId="5" borderId="21" xfId="0" applyNumberFormat="1" applyFont="1" applyFill="1" applyBorder="1" applyAlignment="1">
      <alignment horizontal="left"/>
    </xf>
    <xf numFmtId="168" fontId="16" fillId="0" borderId="18" xfId="6" applyNumberFormat="1" applyFont="1" applyFill="1" applyBorder="1" applyAlignment="1">
      <alignment vertical="center"/>
    </xf>
    <xf numFmtId="0" fontId="20" fillId="5" borderId="22" xfId="0" applyNumberFormat="1" applyFont="1" applyFill="1" applyBorder="1" applyAlignment="1">
      <alignment horizontal="left"/>
    </xf>
    <xf numFmtId="168" fontId="16" fillId="0" borderId="19" xfId="6" applyNumberFormat="1" applyFont="1" applyFill="1" applyBorder="1" applyAlignment="1">
      <alignment vertical="center"/>
    </xf>
    <xf numFmtId="184" fontId="22" fillId="0" borderId="0" xfId="1" applyNumberFormat="1" applyFont="1" applyBorder="1" applyAlignment="1">
      <alignment horizontal="left"/>
    </xf>
    <xf numFmtId="184" fontId="22" fillId="0" borderId="1" xfId="1" applyNumberFormat="1" applyFont="1" applyFill="1" applyBorder="1"/>
    <xf numFmtId="184" fontId="22" fillId="0" borderId="1" xfId="1" applyNumberFormat="1" applyFont="1" applyBorder="1"/>
    <xf numFmtId="184" fontId="22" fillId="0" borderId="0" xfId="1" applyNumberFormat="1" applyFont="1" applyFill="1" applyBorder="1"/>
    <xf numFmtId="0" fontId="20" fillId="5" borderId="21" xfId="0" applyNumberFormat="1" applyFont="1" applyFill="1" applyBorder="1" applyAlignment="1">
      <alignment horizontal="left" indent="2"/>
    </xf>
    <xf numFmtId="0" fontId="20" fillId="5" borderId="22" xfId="0" applyNumberFormat="1" applyFont="1" applyFill="1" applyBorder="1" applyAlignment="1">
      <alignment horizontal="left" indent="2"/>
    </xf>
    <xf numFmtId="164" fontId="41" fillId="6" borderId="13" xfId="6" applyFont="1" applyFill="1" applyBorder="1" applyAlignment="1">
      <alignment horizontal="left"/>
    </xf>
    <xf numFmtId="164" fontId="42" fillId="6" borderId="1" xfId="7" applyFont="1" applyFill="1" applyBorder="1"/>
    <xf numFmtId="164" fontId="42" fillId="6" borderId="1" xfId="7" applyFont="1" applyFill="1" applyBorder="1" applyAlignment="1">
      <alignment horizontal="center"/>
    </xf>
    <xf numFmtId="164" fontId="42" fillId="6" borderId="1" xfId="7" applyFont="1" applyFill="1" applyBorder="1" applyAlignment="1">
      <alignment horizontal="center" vertical="center" wrapText="1"/>
    </xf>
    <xf numFmtId="3" fontId="41" fillId="6" borderId="1" xfId="7" applyNumberFormat="1" applyFont="1" applyFill="1" applyBorder="1" applyAlignment="1">
      <alignment horizontal="center"/>
    </xf>
    <xf numFmtId="167" fontId="41" fillId="6" borderId="1" xfId="7" applyNumberFormat="1" applyFont="1" applyFill="1" applyBorder="1" applyAlignment="1">
      <alignment horizontal="center"/>
    </xf>
    <xf numFmtId="167" fontId="41" fillId="6" borderId="1" xfId="7" applyNumberFormat="1" applyFont="1" applyFill="1" applyBorder="1" applyAlignment="1">
      <alignment horizontal="center" vertical="center" wrapText="1"/>
    </xf>
    <xf numFmtId="164" fontId="42" fillId="6" borderId="17" xfId="7" applyFont="1" applyFill="1" applyBorder="1"/>
    <xf numFmtId="164" fontId="16" fillId="0" borderId="0" xfId="7" applyFont="1" applyBorder="1"/>
    <xf numFmtId="164" fontId="42" fillId="6" borderId="14" xfId="6" applyFont="1" applyFill="1" applyBorder="1" applyAlignment="1">
      <alignment horizontal="left"/>
    </xf>
    <xf numFmtId="164" fontId="42" fillId="6" borderId="0" xfId="7" applyFont="1" applyFill="1" applyBorder="1"/>
    <xf numFmtId="164" fontId="42" fillId="6" borderId="0" xfId="7" applyFont="1" applyFill="1" applyBorder="1" applyAlignment="1">
      <alignment horizontal="center"/>
    </xf>
    <xf numFmtId="164" fontId="42" fillId="6" borderId="0" xfId="7" applyFont="1" applyFill="1" applyBorder="1" applyAlignment="1">
      <alignment horizontal="center" vertical="center" wrapText="1"/>
    </xf>
    <xf numFmtId="3" fontId="41" fillId="6" borderId="0" xfId="7" applyNumberFormat="1" applyFont="1" applyFill="1" applyBorder="1" applyAlignment="1">
      <alignment horizontal="center"/>
    </xf>
    <xf numFmtId="167" fontId="41" fillId="6" borderId="0" xfId="7" applyNumberFormat="1" applyFont="1" applyFill="1" applyBorder="1" applyAlignment="1">
      <alignment horizontal="center"/>
    </xf>
    <xf numFmtId="167" fontId="41" fillId="6" borderId="0" xfId="7" applyNumberFormat="1" applyFont="1" applyFill="1" applyBorder="1" applyAlignment="1">
      <alignment horizontal="center" vertical="center" wrapText="1"/>
    </xf>
    <xf numFmtId="167" fontId="42" fillId="6" borderId="18" xfId="7" applyNumberFormat="1" applyFont="1" applyFill="1" applyBorder="1"/>
    <xf numFmtId="164" fontId="15" fillId="5" borderId="13" xfId="6" applyFont="1" applyFill="1" applyBorder="1" applyAlignment="1">
      <alignment vertical="center"/>
    </xf>
    <xf numFmtId="164" fontId="15" fillId="5" borderId="1" xfId="7" applyFont="1" applyFill="1" applyBorder="1" applyAlignment="1">
      <alignment vertical="center"/>
    </xf>
    <xf numFmtId="164" fontId="16" fillId="0" borderId="0" xfId="7" applyFont="1"/>
    <xf numFmtId="164" fontId="15" fillId="5" borderId="15" xfId="7" applyFont="1" applyFill="1" applyBorder="1" applyAlignment="1">
      <alignment vertical="center"/>
    </xf>
    <xf numFmtId="164" fontId="15" fillId="5" borderId="3" xfId="7" applyFont="1" applyFill="1" applyBorder="1" applyAlignment="1">
      <alignment vertical="center"/>
    </xf>
    <xf numFmtId="164" fontId="15" fillId="5" borderId="3" xfId="7" applyFont="1" applyFill="1" applyBorder="1" applyAlignment="1">
      <alignment horizontal="center" vertical="center" wrapText="1"/>
    </xf>
    <xf numFmtId="164" fontId="15" fillId="5" borderId="19" xfId="7" applyFont="1" applyFill="1" applyBorder="1" applyAlignment="1">
      <alignment horizontal="center" vertical="center" wrapText="1"/>
    </xf>
    <xf numFmtId="164" fontId="15" fillId="5" borderId="14" xfId="7" applyFont="1" applyFill="1" applyBorder="1" applyAlignment="1">
      <alignment vertical="center"/>
    </xf>
    <xf numFmtId="164" fontId="56" fillId="5" borderId="0" xfId="7" applyFont="1" applyFill="1" applyBorder="1" applyAlignment="1">
      <alignment vertical="center"/>
    </xf>
    <xf numFmtId="3" fontId="15" fillId="3" borderId="0" xfId="7" applyNumberFormat="1" applyFont="1" applyFill="1" applyBorder="1" applyAlignment="1">
      <alignment horizontal="center" vertical="distributed"/>
    </xf>
    <xf numFmtId="167" fontId="15" fillId="3" borderId="0" xfId="7" applyNumberFormat="1" applyFont="1" applyFill="1" applyBorder="1" applyAlignment="1">
      <alignment horizontal="center" vertical="distributed"/>
    </xf>
    <xf numFmtId="164" fontId="15" fillId="3" borderId="0" xfId="7" applyFont="1" applyFill="1" applyBorder="1" applyAlignment="1">
      <alignment horizontal="center" vertical="distributed"/>
    </xf>
    <xf numFmtId="167" fontId="15" fillId="3" borderId="18" xfId="7" applyNumberFormat="1" applyFont="1" applyFill="1" applyBorder="1" applyAlignment="1">
      <alignment horizontal="center" vertical="distributed"/>
    </xf>
    <xf numFmtId="164" fontId="15" fillId="2" borderId="0" xfId="7" applyFont="1" applyFill="1"/>
    <xf numFmtId="164" fontId="16" fillId="5" borderId="14" xfId="7" applyFont="1" applyFill="1" applyBorder="1" applyAlignment="1">
      <alignment vertical="center"/>
    </xf>
    <xf numFmtId="164" fontId="16" fillId="5" borderId="0" xfId="7" applyFont="1" applyFill="1" applyBorder="1" applyAlignment="1">
      <alignment vertical="center" wrapText="1"/>
    </xf>
    <xf numFmtId="3" fontId="19" fillId="3" borderId="0" xfId="30" applyNumberFormat="1" applyFont="1" applyFill="1" applyBorder="1" applyAlignment="1">
      <alignment horizontal="center" vertical="center"/>
    </xf>
    <xf numFmtId="167" fontId="16" fillId="3" borderId="0" xfId="7" applyNumberFormat="1" applyFont="1" applyFill="1" applyBorder="1" applyAlignment="1">
      <alignment horizontal="center" vertical="distributed"/>
    </xf>
    <xf numFmtId="3" fontId="19" fillId="3" borderId="0" xfId="31" applyNumberFormat="1" applyFont="1" applyFill="1" applyBorder="1" applyAlignment="1">
      <alignment horizontal="center" vertical="center"/>
    </xf>
    <xf numFmtId="3" fontId="16" fillId="3" borderId="0" xfId="7" applyNumberFormat="1" applyFont="1" applyFill="1" applyBorder="1" applyAlignment="1">
      <alignment horizontal="center" vertical="distributed"/>
    </xf>
    <xf numFmtId="167" fontId="16" fillId="3" borderId="18" xfId="7" applyNumberFormat="1" applyFont="1" applyFill="1" applyBorder="1" applyAlignment="1">
      <alignment horizontal="center" vertical="distributed"/>
    </xf>
    <xf numFmtId="3" fontId="19" fillId="3" borderId="0" xfId="32" applyNumberFormat="1" applyFont="1" applyFill="1" applyBorder="1" applyAlignment="1">
      <alignment horizontal="center" vertical="center"/>
    </xf>
    <xf numFmtId="3" fontId="19" fillId="3" borderId="0" xfId="33" applyNumberFormat="1" applyFont="1" applyFill="1" applyBorder="1" applyAlignment="1">
      <alignment horizontal="center" vertical="center"/>
    </xf>
    <xf numFmtId="164" fontId="16" fillId="2" borderId="0" xfId="7" applyFont="1" applyFill="1"/>
    <xf numFmtId="164" fontId="16" fillId="2" borderId="0" xfId="7" applyFont="1" applyFill="1" applyBorder="1"/>
    <xf numFmtId="164" fontId="16" fillId="5" borderId="0" xfId="6" applyFont="1" applyFill="1" applyBorder="1" applyAlignment="1">
      <alignment vertical="center"/>
    </xf>
    <xf numFmtId="164" fontId="16" fillId="3" borderId="0" xfId="7" applyFont="1" applyFill="1" applyBorder="1" applyAlignment="1">
      <alignment horizontal="center" vertical="distributed"/>
    </xf>
    <xf numFmtId="164" fontId="16" fillId="5" borderId="0" xfId="7" applyFont="1" applyFill="1" applyBorder="1" applyAlignment="1">
      <alignment horizontal="left" vertical="center" wrapText="1"/>
    </xf>
    <xf numFmtId="164" fontId="15" fillId="5" borderId="0" xfId="7" applyFont="1" applyFill="1" applyBorder="1" applyAlignment="1">
      <alignment vertical="center" wrapText="1"/>
    </xf>
    <xf numFmtId="3" fontId="19" fillId="3" borderId="0" xfId="34" applyNumberFormat="1" applyFont="1" applyFill="1" applyBorder="1" applyAlignment="1">
      <alignment horizontal="center" vertical="center"/>
    </xf>
    <xf numFmtId="3" fontId="19" fillId="3" borderId="0" xfId="35" applyNumberFormat="1" applyFont="1" applyFill="1" applyBorder="1" applyAlignment="1">
      <alignment horizontal="center" vertical="center"/>
    </xf>
    <xf numFmtId="175" fontId="20" fillId="0" borderId="0" xfId="0" applyNumberFormat="1" applyFont="1" applyBorder="1"/>
    <xf numFmtId="3" fontId="19" fillId="3" borderId="0" xfId="36" applyNumberFormat="1" applyFont="1" applyFill="1" applyBorder="1" applyAlignment="1">
      <alignment horizontal="center" vertical="center"/>
    </xf>
    <xf numFmtId="3" fontId="19" fillId="3" borderId="0" xfId="37" applyNumberFormat="1" applyFont="1" applyFill="1" applyBorder="1" applyAlignment="1">
      <alignment horizontal="center" vertical="center"/>
    </xf>
    <xf numFmtId="1" fontId="16" fillId="3" borderId="0" xfId="7" applyNumberFormat="1" applyFont="1" applyFill="1" applyBorder="1" applyAlignment="1">
      <alignment horizontal="center" vertical="distributed"/>
    </xf>
    <xf numFmtId="164" fontId="16" fillId="5" borderId="0" xfId="6" applyFont="1" applyFill="1" applyBorder="1" applyAlignment="1">
      <alignment vertical="center" wrapText="1"/>
    </xf>
    <xf numFmtId="164" fontId="16" fillId="5" borderId="0" xfId="7" applyFont="1" applyFill="1" applyBorder="1" applyAlignment="1">
      <alignment vertical="center"/>
    </xf>
    <xf numFmtId="164" fontId="16" fillId="3" borderId="0" xfId="7" applyFont="1" applyFill="1" applyBorder="1"/>
    <xf numFmtId="3" fontId="19" fillId="3" borderId="0" xfId="38" applyNumberFormat="1" applyFont="1" applyFill="1" applyBorder="1" applyAlignment="1">
      <alignment horizontal="center" vertical="center"/>
    </xf>
    <xf numFmtId="3" fontId="19" fillId="3" borderId="0" xfId="40" applyNumberFormat="1" applyFont="1" applyFill="1" applyBorder="1" applyAlignment="1">
      <alignment horizontal="center" vertical="center"/>
    </xf>
    <xf numFmtId="3" fontId="19" fillId="3" borderId="0" xfId="41" applyNumberFormat="1" applyFont="1" applyFill="1" applyBorder="1" applyAlignment="1">
      <alignment horizontal="center" vertical="center"/>
    </xf>
    <xf numFmtId="168" fontId="15" fillId="3" borderId="0" xfId="7" applyNumberFormat="1" applyFont="1" applyFill="1" applyBorder="1" applyAlignment="1">
      <alignment horizontal="center" vertical="distributed"/>
    </xf>
    <xf numFmtId="164" fontId="57" fillId="5" borderId="14" xfId="7" applyFont="1" applyFill="1" applyBorder="1" applyAlignment="1">
      <alignment vertical="center"/>
    </xf>
    <xf numFmtId="3" fontId="19" fillId="3" borderId="0" xfId="43" applyNumberFormat="1" applyFont="1" applyFill="1" applyBorder="1" applyAlignment="1">
      <alignment horizontal="center" vertical="center"/>
    </xf>
    <xf numFmtId="3" fontId="19" fillId="3" borderId="0" xfId="45" applyNumberFormat="1" applyFont="1" applyFill="1" applyBorder="1" applyAlignment="1">
      <alignment horizontal="center" vertical="center"/>
    </xf>
    <xf numFmtId="3" fontId="19" fillId="3" borderId="0" xfId="46" applyNumberFormat="1" applyFont="1" applyFill="1" applyBorder="1" applyAlignment="1">
      <alignment horizontal="center" vertical="center"/>
    </xf>
    <xf numFmtId="3" fontId="19" fillId="3" borderId="0" xfId="29" applyNumberFormat="1" applyFont="1" applyFill="1" applyBorder="1" applyAlignment="1">
      <alignment horizontal="center" vertical="center"/>
    </xf>
    <xf numFmtId="3" fontId="16" fillId="3" borderId="0" xfId="26" applyNumberFormat="1" applyFont="1" applyFill="1" applyBorder="1" applyAlignment="1">
      <alignment horizontal="center" vertical="distributed"/>
    </xf>
    <xf numFmtId="164" fontId="15" fillId="5" borderId="15" xfId="6" applyFont="1" applyFill="1" applyBorder="1" applyAlignment="1">
      <alignment vertical="center"/>
    </xf>
    <xf numFmtId="164" fontId="16" fillId="5" borderId="3" xfId="7" applyFont="1" applyFill="1" applyBorder="1" applyAlignment="1">
      <alignment vertical="center"/>
    </xf>
    <xf numFmtId="3" fontId="20" fillId="3" borderId="3" xfId="45" applyNumberFormat="1" applyFont="1" applyFill="1" applyBorder="1" applyAlignment="1">
      <alignment horizontal="center" vertical="center"/>
    </xf>
    <xf numFmtId="167" fontId="15" fillId="3" borderId="3" xfId="7" applyNumberFormat="1" applyFont="1" applyFill="1" applyBorder="1" applyAlignment="1">
      <alignment horizontal="center" vertical="distributed"/>
    </xf>
    <xf numFmtId="3" fontId="20" fillId="3" borderId="3" xfId="46" applyNumberFormat="1" applyFont="1" applyFill="1" applyBorder="1" applyAlignment="1">
      <alignment horizontal="center" vertical="center"/>
    </xf>
    <xf numFmtId="3" fontId="15" fillId="3" borderId="3" xfId="7" applyNumberFormat="1" applyFont="1" applyFill="1" applyBorder="1" applyAlignment="1">
      <alignment horizontal="center" vertical="distributed"/>
    </xf>
    <xf numFmtId="1" fontId="15" fillId="3" borderId="3" xfId="7" applyNumberFormat="1" applyFont="1" applyFill="1" applyBorder="1" applyAlignment="1">
      <alignment horizontal="center" vertical="distributed"/>
    </xf>
    <xf numFmtId="167" fontId="15" fillId="3" borderId="19" xfId="7" applyNumberFormat="1" applyFont="1" applyFill="1" applyBorder="1" applyAlignment="1">
      <alignment horizontal="center" vertical="distributed"/>
    </xf>
    <xf numFmtId="164" fontId="15" fillId="5" borderId="0" xfId="7" applyFont="1" applyFill="1" applyBorder="1" applyAlignment="1">
      <alignment vertical="center"/>
    </xf>
    <xf numFmtId="164" fontId="16" fillId="5" borderId="13" xfId="7" applyFont="1" applyFill="1" applyBorder="1" applyAlignment="1">
      <alignment vertical="center"/>
    </xf>
    <xf numFmtId="3" fontId="15" fillId="3" borderId="1" xfId="7" applyNumberFormat="1" applyFont="1" applyFill="1" applyBorder="1" applyAlignment="1">
      <alignment horizontal="center" vertical="distributed"/>
    </xf>
    <xf numFmtId="168" fontId="15" fillId="3" borderId="1" xfId="7" applyNumberFormat="1" applyFont="1" applyFill="1" applyBorder="1" applyAlignment="1">
      <alignment horizontal="center" vertical="distributed"/>
    </xf>
    <xf numFmtId="167" fontId="15" fillId="3" borderId="1" xfId="7" applyNumberFormat="1" applyFont="1" applyFill="1" applyBorder="1" applyAlignment="1">
      <alignment horizontal="center" vertical="distributed"/>
    </xf>
    <xf numFmtId="167" fontId="15" fillId="3" borderId="17" xfId="7" applyNumberFormat="1" applyFont="1" applyFill="1" applyBorder="1" applyAlignment="1">
      <alignment horizontal="center" vertical="distributed"/>
    </xf>
    <xf numFmtId="164" fontId="15" fillId="5" borderId="2" xfId="7" applyFont="1" applyFill="1" applyBorder="1" applyAlignment="1">
      <alignment vertical="center"/>
    </xf>
    <xf numFmtId="164" fontId="16" fillId="5" borderId="12" xfId="7" applyFont="1" applyFill="1" applyBorder="1" applyAlignment="1">
      <alignment vertical="center"/>
    </xf>
    <xf numFmtId="168" fontId="15" fillId="3" borderId="2" xfId="7" applyNumberFormat="1" applyFont="1" applyFill="1" applyBorder="1" applyAlignment="1">
      <alignment horizontal="center" vertical="distributed"/>
    </xf>
    <xf numFmtId="167" fontId="15" fillId="3" borderId="2" xfId="7" applyNumberFormat="1" applyFont="1" applyFill="1" applyBorder="1" applyAlignment="1">
      <alignment horizontal="center" vertical="distributed"/>
    </xf>
    <xf numFmtId="167" fontId="15" fillId="3" borderId="16" xfId="7" applyNumberFormat="1" applyFont="1" applyFill="1" applyBorder="1" applyAlignment="1">
      <alignment horizontal="center" vertical="distributed"/>
    </xf>
    <xf numFmtId="164" fontId="21" fillId="0" borderId="0" xfId="7" applyFont="1" applyFill="1" applyBorder="1" applyAlignment="1">
      <alignment vertical="center"/>
    </xf>
    <xf numFmtId="3" fontId="45" fillId="3" borderId="0" xfId="7" applyNumberFormat="1" applyFont="1" applyFill="1" applyBorder="1" applyAlignment="1">
      <alignment horizontal="center" vertical="distributed"/>
    </xf>
    <xf numFmtId="168" fontId="45" fillId="3" borderId="0" xfId="7" applyNumberFormat="1" applyFont="1" applyFill="1" applyBorder="1" applyAlignment="1">
      <alignment horizontal="center" vertical="distributed"/>
    </xf>
    <xf numFmtId="167" fontId="45" fillId="3" borderId="0" xfId="7" applyNumberFormat="1" applyFont="1" applyFill="1" applyBorder="1" applyAlignment="1">
      <alignment horizontal="center" vertical="distributed"/>
    </xf>
    <xf numFmtId="164" fontId="45" fillId="2" borderId="0" xfId="7" applyFont="1" applyFill="1"/>
    <xf numFmtId="164" fontId="45" fillId="0" borderId="0" xfId="6" applyFont="1" applyFill="1" applyBorder="1" applyAlignment="1">
      <alignment vertical="center" wrapText="1"/>
    </xf>
    <xf numFmtId="3" fontId="45" fillId="0" borderId="0" xfId="11" applyNumberFormat="1" applyFont="1" applyFill="1" applyBorder="1" applyAlignment="1">
      <alignment horizontal="right" vertical="center" indent="1"/>
    </xf>
    <xf numFmtId="179" fontId="45" fillId="0" borderId="0" xfId="1" applyNumberFormat="1" applyFont="1" applyAlignment="1">
      <alignment vertical="center"/>
    </xf>
    <xf numFmtId="182" fontId="23" fillId="0" borderId="0" xfId="1" applyNumberFormat="1" applyFont="1" applyBorder="1"/>
    <xf numFmtId="164" fontId="23" fillId="0" borderId="0" xfId="0" applyFont="1" applyAlignment="1">
      <alignment horizontal="left" indent="1"/>
    </xf>
    <xf numFmtId="164" fontId="21" fillId="0" borderId="0" xfId="0" applyFont="1" applyAlignment="1">
      <alignment horizontal="left" vertical="center" indent="3"/>
    </xf>
    <xf numFmtId="164" fontId="21" fillId="2" borderId="0" xfId="5" applyFont="1" applyFill="1"/>
    <xf numFmtId="164" fontId="21" fillId="0" borderId="0" xfId="7" applyFont="1"/>
    <xf numFmtId="164" fontId="21" fillId="0" borderId="0" xfId="7" applyFont="1" applyAlignment="1">
      <alignment horizontal="center"/>
    </xf>
    <xf numFmtId="164" fontId="21" fillId="0" borderId="0" xfId="7" applyFont="1" applyAlignment="1">
      <alignment horizontal="center" vertical="center" wrapText="1"/>
    </xf>
    <xf numFmtId="168" fontId="19" fillId="0" borderId="0" xfId="0" applyNumberFormat="1" applyFont="1"/>
    <xf numFmtId="164" fontId="12" fillId="0" borderId="0" xfId="0" applyFont="1"/>
    <xf numFmtId="164" fontId="41" fillId="6" borderId="13" xfId="3" applyFont="1" applyFill="1" applyBorder="1"/>
    <xf numFmtId="164" fontId="42" fillId="6" borderId="1" xfId="3" applyFont="1" applyFill="1" applyBorder="1"/>
    <xf numFmtId="164" fontId="42" fillId="6" borderId="17" xfId="3" applyFont="1" applyFill="1" applyBorder="1"/>
    <xf numFmtId="164" fontId="16" fillId="0" borderId="0" xfId="3" applyFont="1"/>
    <xf numFmtId="164" fontId="42" fillId="6" borderId="14" xfId="3" applyFont="1" applyFill="1" applyBorder="1" applyAlignment="1">
      <alignment vertical="center"/>
    </xf>
    <xf numFmtId="164" fontId="42" fillId="6" borderId="0" xfId="3" applyFont="1" applyFill="1" applyBorder="1"/>
    <xf numFmtId="164" fontId="42" fillId="6" borderId="18" xfId="3" applyFont="1" applyFill="1" applyBorder="1"/>
    <xf numFmtId="164" fontId="15" fillId="5" borderId="23" xfId="3" applyFont="1" applyFill="1" applyBorder="1" applyAlignment="1">
      <alignment horizontal="center" vertical="center"/>
    </xf>
    <xf numFmtId="164" fontId="16" fillId="5" borderId="21" xfId="3" applyFont="1" applyFill="1" applyBorder="1" applyAlignment="1">
      <alignment vertical="center"/>
    </xf>
    <xf numFmtId="164" fontId="16" fillId="5" borderId="21" xfId="0" applyFont="1" applyFill="1" applyBorder="1" applyAlignment="1">
      <alignment horizontal="justify" vertical="center"/>
    </xf>
    <xf numFmtId="164" fontId="15" fillId="5" borderId="21" xfId="3" applyFont="1" applyFill="1" applyBorder="1" applyAlignment="1">
      <alignment vertical="center"/>
    </xf>
    <xf numFmtId="164" fontId="16" fillId="5" borderId="22" xfId="3" applyFont="1" applyFill="1" applyBorder="1" applyAlignment="1">
      <alignment vertical="center"/>
    </xf>
    <xf numFmtId="164" fontId="21" fillId="0" borderId="0" xfId="3" applyFont="1"/>
    <xf numFmtId="164" fontId="58" fillId="0" borderId="0" xfId="3" applyFont="1"/>
    <xf numFmtId="168" fontId="58" fillId="0" borderId="0" xfId="1" applyNumberFormat="1" applyFont="1" applyBorder="1" applyAlignment="1">
      <alignment horizontal="right" vertical="center"/>
    </xf>
    <xf numFmtId="164" fontId="58" fillId="0" borderId="0" xfId="3" applyFont="1" applyAlignment="1">
      <alignment vertical="center"/>
    </xf>
    <xf numFmtId="164" fontId="58" fillId="0" borderId="0" xfId="0" applyFont="1" applyAlignment="1">
      <alignment horizontal="justify" vertical="center"/>
    </xf>
    <xf numFmtId="164" fontId="59" fillId="0" borderId="0" xfId="3" applyFont="1" applyAlignment="1">
      <alignment vertical="center"/>
    </xf>
    <xf numFmtId="164" fontId="58" fillId="0" borderId="3" xfId="3" applyFont="1" applyBorder="1" applyAlignment="1">
      <alignment vertical="center"/>
    </xf>
    <xf numFmtId="164" fontId="58" fillId="0" borderId="0" xfId="7" applyFont="1" applyFill="1"/>
    <xf numFmtId="164" fontId="58" fillId="0" borderId="0" xfId="7" applyFont="1" applyFill="1" applyAlignment="1">
      <alignment horizontal="center"/>
    </xf>
    <xf numFmtId="164" fontId="58" fillId="0" borderId="0" xfId="7" applyFont="1" applyFill="1" applyAlignment="1">
      <alignment horizontal="center" vertical="center" wrapText="1"/>
    </xf>
    <xf numFmtId="3" fontId="59" fillId="0" borderId="0" xfId="7" applyNumberFormat="1" applyFont="1" applyFill="1" applyBorder="1" applyAlignment="1">
      <alignment horizontal="center"/>
    </xf>
    <xf numFmtId="167" fontId="59" fillId="0" borderId="0" xfId="7" applyNumberFormat="1" applyFont="1" applyFill="1" applyBorder="1" applyAlignment="1">
      <alignment horizontal="center"/>
    </xf>
    <xf numFmtId="167" fontId="59" fillId="0" borderId="0" xfId="7" applyNumberFormat="1" applyFont="1" applyFill="1" applyBorder="1" applyAlignment="1">
      <alignment horizontal="center" vertical="center" wrapText="1"/>
    </xf>
    <xf numFmtId="164" fontId="58" fillId="0" borderId="0" xfId="7" applyFont="1"/>
    <xf numFmtId="3" fontId="58" fillId="0" borderId="0" xfId="7" applyNumberFormat="1" applyFont="1" applyAlignment="1">
      <alignment horizontal="center"/>
    </xf>
    <xf numFmtId="164" fontId="58" fillId="0" borderId="0" xfId="7" applyFont="1" applyAlignment="1">
      <alignment horizontal="center"/>
    </xf>
    <xf numFmtId="164" fontId="58" fillId="0" borderId="0" xfId="7" applyFont="1" applyAlignment="1">
      <alignment horizontal="center" vertical="center" wrapText="1"/>
    </xf>
    <xf numFmtId="3" fontId="59" fillId="3" borderId="0" xfId="7" applyNumberFormat="1" applyFont="1" applyFill="1" applyBorder="1" applyAlignment="1">
      <alignment horizontal="center" vertical="distributed"/>
    </xf>
    <xf numFmtId="167" fontId="58" fillId="0" borderId="0" xfId="7" applyNumberFormat="1" applyFont="1"/>
    <xf numFmtId="164" fontId="58" fillId="0" borderId="0" xfId="7" applyFont="1" applyBorder="1" applyAlignment="1">
      <alignment horizontal="center"/>
    </xf>
    <xf numFmtId="164" fontId="58" fillId="0" borderId="0" xfId="7" applyFont="1" applyBorder="1"/>
    <xf numFmtId="167" fontId="58" fillId="0" borderId="0" xfId="2" applyNumberFormat="1" applyFont="1"/>
    <xf numFmtId="3" fontId="60" fillId="3" borderId="0" xfId="29" applyNumberFormat="1" applyFont="1" applyFill="1" applyBorder="1" applyAlignment="1">
      <alignment horizontal="center" vertical="center"/>
    </xf>
    <xf numFmtId="181" fontId="58" fillId="0" borderId="0" xfId="7" applyNumberFormat="1" applyFont="1" applyAlignment="1">
      <alignment horizontal="center"/>
    </xf>
    <xf numFmtId="3" fontId="58" fillId="0" borderId="0" xfId="7" applyNumberFormat="1" applyFont="1"/>
    <xf numFmtId="164" fontId="61" fillId="6" borderId="13" xfId="3" applyFont="1" applyFill="1" applyBorder="1"/>
    <xf numFmtId="164" fontId="62" fillId="6" borderId="1" xfId="3" applyFont="1" applyFill="1" applyBorder="1"/>
    <xf numFmtId="164" fontId="62" fillId="6" borderId="17" xfId="3" applyFont="1" applyFill="1" applyBorder="1"/>
    <xf numFmtId="164" fontId="58" fillId="0" borderId="0" xfId="3" applyFont="1" applyBorder="1"/>
    <xf numFmtId="164" fontId="62" fillId="6" borderId="14" xfId="5" applyFont="1" applyFill="1" applyBorder="1" applyAlignment="1">
      <alignment vertical="center"/>
    </xf>
    <xf numFmtId="164" fontId="62" fillId="6" borderId="0" xfId="3" applyFont="1" applyFill="1" applyBorder="1"/>
    <xf numFmtId="164" fontId="62" fillId="6" borderId="18" xfId="3" applyFont="1" applyFill="1" applyBorder="1"/>
    <xf numFmtId="165" fontId="59" fillId="5" borderId="2" xfId="3" applyNumberFormat="1" applyFont="1" applyFill="1" applyBorder="1" applyAlignment="1">
      <alignment horizontal="center" vertical="center"/>
    </xf>
    <xf numFmtId="165" fontId="59" fillId="5" borderId="16" xfId="3" applyNumberFormat="1" applyFont="1" applyFill="1" applyBorder="1" applyAlignment="1">
      <alignment horizontal="center" vertical="center"/>
    </xf>
    <xf numFmtId="164" fontId="58" fillId="0" borderId="0" xfId="2" applyFont="1"/>
    <xf numFmtId="164" fontId="58" fillId="0" borderId="0" xfId="2" applyFont="1" applyBorder="1"/>
    <xf numFmtId="164" fontId="16" fillId="0" borderId="0" xfId="2" applyFont="1"/>
    <xf numFmtId="179" fontId="58" fillId="0" borderId="0" xfId="1" applyNumberFormat="1" applyFont="1"/>
    <xf numFmtId="164" fontId="16" fillId="0" borderId="0" xfId="3" applyFont="1" applyBorder="1"/>
    <xf numFmtId="164" fontId="16" fillId="5" borderId="21" xfId="3" applyFont="1" applyFill="1" applyBorder="1" applyAlignment="1">
      <alignment horizontal="left" vertical="center" wrapText="1"/>
    </xf>
    <xf numFmtId="3" fontId="16" fillId="0" borderId="0" xfId="6" applyNumberFormat="1" applyFont="1" applyBorder="1" applyAlignment="1">
      <alignment horizontal="right" vertical="center" indent="1"/>
    </xf>
    <xf numFmtId="164" fontId="16" fillId="5" borderId="21" xfId="3" applyFont="1" applyFill="1" applyBorder="1" applyAlignment="1">
      <alignment horizontal="left" vertical="center"/>
    </xf>
    <xf numFmtId="164" fontId="15" fillId="5" borderId="22" xfId="3" applyFont="1" applyFill="1" applyBorder="1" applyAlignment="1">
      <alignment horizontal="left" vertical="center" indent="1"/>
    </xf>
    <xf numFmtId="164" fontId="21" fillId="0" borderId="0" xfId="3" applyFont="1" applyBorder="1"/>
    <xf numFmtId="164" fontId="21" fillId="0" borderId="0" xfId="2" applyFont="1" applyBorder="1"/>
    <xf numFmtId="179" fontId="21" fillId="0" borderId="0" xfId="1" applyNumberFormat="1" applyFont="1" applyBorder="1"/>
    <xf numFmtId="164" fontId="16" fillId="0" borderId="0" xfId="3" applyFont="1" applyFill="1" applyBorder="1"/>
    <xf numFmtId="165" fontId="15" fillId="0" borderId="0" xfId="3" applyNumberFormat="1" applyFont="1" applyFill="1" applyBorder="1" applyAlignment="1">
      <alignment horizontal="center" vertical="center"/>
    </xf>
    <xf numFmtId="3" fontId="15" fillId="0" borderId="0" xfId="6" applyNumberFormat="1" applyFont="1" applyBorder="1" applyAlignment="1">
      <alignment horizontal="right" vertical="center" indent="1"/>
    </xf>
    <xf numFmtId="3" fontId="21" fillId="0" borderId="0" xfId="7" applyNumberFormat="1" applyFont="1" applyBorder="1" applyAlignment="1">
      <alignment horizontal="right" vertical="center"/>
    </xf>
    <xf numFmtId="164" fontId="15" fillId="5" borderId="12" xfId="3" applyFont="1" applyFill="1" applyBorder="1" applyAlignment="1">
      <alignment horizontal="center" vertical="center"/>
    </xf>
    <xf numFmtId="164" fontId="16" fillId="5" borderId="14" xfId="3" applyFont="1" applyFill="1" applyBorder="1" applyAlignment="1">
      <alignment horizontal="left" vertical="center" wrapText="1"/>
    </xf>
    <xf numFmtId="164" fontId="16" fillId="5" borderId="14" xfId="3" applyFont="1" applyFill="1" applyBorder="1" applyAlignment="1">
      <alignment horizontal="left" vertical="center"/>
    </xf>
    <xf numFmtId="164" fontId="15" fillId="5" borderId="15" xfId="3" applyFont="1" applyFill="1" applyBorder="1" applyAlignment="1">
      <alignment horizontal="left" vertical="center" indent="1"/>
    </xf>
    <xf numFmtId="175" fontId="12" fillId="0" borderId="0" xfId="0" applyNumberFormat="1" applyFont="1"/>
    <xf numFmtId="164" fontId="15" fillId="5" borderId="22" xfId="3" applyFont="1" applyFill="1" applyBorder="1" applyAlignment="1">
      <alignment horizontal="left" vertical="center"/>
    </xf>
    <xf numFmtId="0" fontId="58" fillId="0" borderId="0" xfId="3" applyNumberFormat="1" applyFont="1" applyBorder="1"/>
    <xf numFmtId="167" fontId="58" fillId="0" borderId="0" xfId="3" applyNumberFormat="1" applyFont="1" applyBorder="1"/>
    <xf numFmtId="168" fontId="59" fillId="0" borderId="0" xfId="3" applyNumberFormat="1" applyFont="1" applyFill="1" applyBorder="1" applyAlignment="1">
      <alignment vertical="center"/>
    </xf>
    <xf numFmtId="167" fontId="59" fillId="0" borderId="0" xfId="3" applyNumberFormat="1" applyFont="1" applyBorder="1"/>
    <xf numFmtId="164" fontId="16" fillId="0" borderId="0" xfId="3" applyFont="1" applyBorder="1" applyAlignment="1">
      <alignment horizontal="left" vertical="center"/>
    </xf>
    <xf numFmtId="3" fontId="58" fillId="0" borderId="0" xfId="7" applyNumberFormat="1" applyFont="1" applyBorder="1" applyAlignment="1">
      <alignment horizontal="right" vertical="center"/>
    </xf>
    <xf numFmtId="164" fontId="59" fillId="5" borderId="12" xfId="3" applyFont="1" applyFill="1" applyBorder="1" applyAlignment="1">
      <alignment horizontal="center" vertical="center"/>
    </xf>
    <xf numFmtId="164" fontId="58" fillId="5" borderId="14" xfId="3" applyFont="1" applyFill="1" applyBorder="1" applyAlignment="1">
      <alignment horizontal="left" vertical="center" wrapText="1"/>
    </xf>
    <xf numFmtId="164" fontId="58" fillId="5" borderId="14" xfId="3" applyFont="1" applyFill="1" applyBorder="1" applyAlignment="1">
      <alignment horizontal="left" vertical="center"/>
    </xf>
    <xf numFmtId="164" fontId="59" fillId="5" borderId="15" xfId="3" applyFont="1" applyFill="1" applyBorder="1" applyAlignment="1">
      <alignment horizontal="left" vertical="center" indent="1"/>
    </xf>
    <xf numFmtId="164" fontId="41" fillId="6" borderId="13" xfId="3" applyFont="1" applyFill="1" applyBorder="1" applyAlignment="1"/>
    <xf numFmtId="164" fontId="42" fillId="6" borderId="1" xfId="3" applyFont="1" applyFill="1" applyBorder="1" applyAlignment="1"/>
    <xf numFmtId="164" fontId="42" fillId="6" borderId="17" xfId="3" applyFont="1" applyFill="1" applyBorder="1" applyAlignment="1"/>
    <xf numFmtId="164" fontId="42" fillId="6" borderId="0" xfId="3" applyFont="1" applyFill="1" applyBorder="1" applyAlignment="1"/>
    <xf numFmtId="164" fontId="42" fillId="6" borderId="18" xfId="3" applyFont="1" applyFill="1" applyBorder="1" applyAlignment="1"/>
    <xf numFmtId="164" fontId="15" fillId="5" borderId="23" xfId="3" applyFont="1" applyFill="1" applyBorder="1" applyAlignment="1">
      <alignment vertical="center"/>
    </xf>
    <xf numFmtId="164" fontId="15" fillId="5" borderId="22" xfId="3" applyFont="1" applyFill="1" applyBorder="1" applyAlignment="1">
      <alignment vertical="center"/>
    </xf>
    <xf numFmtId="164" fontId="21" fillId="0" borderId="0" xfId="5" applyFont="1" applyAlignment="1"/>
    <xf numFmtId="164" fontId="21" fillId="0" borderId="0" xfId="3" applyFont="1" applyAlignment="1"/>
    <xf numFmtId="164" fontId="58" fillId="0" borderId="0" xfId="3" applyFont="1" applyFill="1" applyBorder="1"/>
    <xf numFmtId="164" fontId="58" fillId="0" borderId="0" xfId="3" applyFont="1" applyFill="1"/>
    <xf numFmtId="164" fontId="16" fillId="0" borderId="0" xfId="3" applyFont="1" applyFill="1"/>
    <xf numFmtId="167" fontId="16" fillId="0" borderId="0" xfId="3" applyNumberFormat="1" applyFont="1" applyBorder="1"/>
    <xf numFmtId="164" fontId="21" fillId="0" borderId="0" xfId="3" applyFont="1" applyBorder="1" applyAlignment="1">
      <alignment horizontal="left" vertical="center" wrapText="1"/>
    </xf>
    <xf numFmtId="173" fontId="21" fillId="0" borderId="0" xfId="1" applyFont="1" applyBorder="1"/>
    <xf numFmtId="165" fontId="15" fillId="5" borderId="2" xfId="5" applyNumberFormat="1" applyFont="1" applyFill="1" applyBorder="1" applyAlignment="1">
      <alignment horizontal="center" vertical="center"/>
    </xf>
    <xf numFmtId="164" fontId="12" fillId="0" borderId="0" xfId="0" applyFont="1" applyBorder="1"/>
    <xf numFmtId="167" fontId="15" fillId="0" borderId="0" xfId="3" applyNumberFormat="1" applyFont="1" applyBorder="1"/>
    <xf numFmtId="3" fontId="21" fillId="0" borderId="0" xfId="6" applyNumberFormat="1" applyFont="1" applyBorder="1" applyAlignment="1">
      <alignment horizontal="right" vertical="center" indent="1"/>
    </xf>
    <xf numFmtId="164" fontId="16" fillId="3" borderId="0" xfId="3" applyFont="1" applyFill="1" applyBorder="1" applyAlignment="1">
      <alignment horizontal="left" vertical="center"/>
    </xf>
    <xf numFmtId="164" fontId="16" fillId="3" borderId="0" xfId="3" applyFont="1" applyFill="1"/>
    <xf numFmtId="164" fontId="58" fillId="0" borderId="0" xfId="3" applyFont="1" applyAlignment="1">
      <alignment horizontal="right"/>
    </xf>
    <xf numFmtId="164" fontId="21" fillId="0" borderId="0" xfId="3" applyFont="1" applyAlignment="1">
      <alignment horizontal="right"/>
    </xf>
    <xf numFmtId="164" fontId="42" fillId="6" borderId="1" xfId="3" applyFont="1" applyFill="1" applyBorder="1" applyAlignment="1">
      <alignment horizontal="right"/>
    </xf>
    <xf numFmtId="164" fontId="42" fillId="6" borderId="17" xfId="3" applyFont="1" applyFill="1" applyBorder="1" applyAlignment="1">
      <alignment horizontal="right"/>
    </xf>
    <xf numFmtId="164" fontId="42" fillId="6" borderId="0" xfId="3" applyFont="1" applyFill="1" applyBorder="1" applyAlignment="1">
      <alignment horizontal="right"/>
    </xf>
    <xf numFmtId="164" fontId="42" fillId="6" borderId="18" xfId="3" applyFont="1" applyFill="1" applyBorder="1" applyAlignment="1">
      <alignment horizontal="right"/>
    </xf>
    <xf numFmtId="164" fontId="58" fillId="0" borderId="0" xfId="6" applyFont="1" applyFill="1"/>
    <xf numFmtId="164" fontId="58" fillId="0" borderId="0" xfId="7" applyFont="1" applyFill="1" applyBorder="1"/>
    <xf numFmtId="164" fontId="59" fillId="0" borderId="0" xfId="7" applyFont="1"/>
    <xf numFmtId="3" fontId="15" fillId="0" borderId="0" xfId="7" applyNumberFormat="1" applyFont="1" applyBorder="1" applyAlignment="1">
      <alignment horizontal="right" vertical="center"/>
    </xf>
    <xf numFmtId="3" fontId="16" fillId="0" borderId="0" xfId="7" applyNumberFormat="1" applyFont="1" applyBorder="1" applyAlignment="1">
      <alignment horizontal="right" vertical="center"/>
    </xf>
    <xf numFmtId="164" fontId="15" fillId="0" borderId="0" xfId="7" applyFont="1"/>
    <xf numFmtId="164" fontId="15" fillId="5" borderId="0" xfId="6" applyFont="1" applyFill="1" applyBorder="1" applyAlignment="1">
      <alignment vertical="center"/>
    </xf>
    <xf numFmtId="3" fontId="15" fillId="0" borderId="3" xfId="7" applyNumberFormat="1" applyFont="1" applyBorder="1" applyAlignment="1">
      <alignment horizontal="right" vertical="center"/>
    </xf>
    <xf numFmtId="3" fontId="45" fillId="0" borderId="0" xfId="7" applyNumberFormat="1" applyFont="1" applyBorder="1" applyAlignment="1">
      <alignment horizontal="right" vertical="center"/>
    </xf>
    <xf numFmtId="164" fontId="21" fillId="0" borderId="0" xfId="5" applyFont="1" applyFill="1" applyBorder="1"/>
    <xf numFmtId="3" fontId="45" fillId="0" borderId="0" xfId="7" applyNumberFormat="1" applyFont="1" applyFill="1" applyBorder="1" applyAlignment="1">
      <alignment vertical="center"/>
    </xf>
    <xf numFmtId="164" fontId="21" fillId="0" borderId="0" xfId="7" applyFont="1" applyFill="1"/>
    <xf numFmtId="164" fontId="45" fillId="0" borderId="0" xfId="7" applyFont="1"/>
    <xf numFmtId="164" fontId="42" fillId="6" borderId="18" xfId="7" applyFont="1" applyFill="1" applyBorder="1"/>
    <xf numFmtId="164" fontId="15" fillId="5" borderId="15" xfId="7" applyFont="1" applyFill="1" applyBorder="1" applyAlignment="1"/>
    <xf numFmtId="3" fontId="15" fillId="0" borderId="18" xfId="7" applyNumberFormat="1" applyFont="1" applyBorder="1" applyAlignment="1">
      <alignment horizontal="right" vertical="center"/>
    </xf>
    <xf numFmtId="164" fontId="15" fillId="5" borderId="14" xfId="7" applyFont="1" applyFill="1" applyBorder="1"/>
    <xf numFmtId="3" fontId="16" fillId="0" borderId="18" xfId="7" applyNumberFormat="1" applyFont="1" applyBorder="1" applyAlignment="1">
      <alignment horizontal="right" vertical="center"/>
    </xf>
    <xf numFmtId="164" fontId="16" fillId="5" borderId="14" xfId="7" applyFont="1" applyFill="1" applyBorder="1"/>
    <xf numFmtId="164" fontId="15" fillId="5" borderId="14" xfId="6" applyFont="1" applyFill="1" applyBorder="1" applyAlignment="1">
      <alignment vertical="center"/>
    </xf>
    <xf numFmtId="3" fontId="15" fillId="0" borderId="19" xfId="7" applyNumberFormat="1" applyFont="1" applyBorder="1" applyAlignment="1">
      <alignment horizontal="right" vertical="center"/>
    </xf>
    <xf numFmtId="164" fontId="15" fillId="5" borderId="17" xfId="7" applyFont="1" applyFill="1" applyBorder="1" applyAlignment="1">
      <alignment vertical="center"/>
    </xf>
    <xf numFmtId="164" fontId="15" fillId="5" borderId="19" xfId="7" applyFont="1" applyFill="1" applyBorder="1"/>
    <xf numFmtId="164" fontId="16" fillId="5" borderId="18" xfId="7" applyFont="1" applyFill="1" applyBorder="1" applyAlignment="1">
      <alignment vertical="center"/>
    </xf>
    <xf numFmtId="164" fontId="16" fillId="5" borderId="18" xfId="7" applyFont="1" applyFill="1" applyBorder="1" applyAlignment="1">
      <alignment vertical="center" wrapText="1"/>
    </xf>
    <xf numFmtId="164" fontId="16" fillId="5" borderId="18" xfId="6" applyFont="1" applyFill="1" applyBorder="1"/>
    <xf numFmtId="164" fontId="16" fillId="5" borderId="18" xfId="6" applyFont="1" applyFill="1" applyBorder="1" applyAlignment="1">
      <alignment vertical="center"/>
    </xf>
    <xf numFmtId="164" fontId="15" fillId="5" borderId="18" xfId="7" applyFont="1" applyFill="1" applyBorder="1" applyAlignment="1">
      <alignment vertical="center"/>
    </xf>
    <xf numFmtId="164" fontId="16" fillId="5" borderId="18" xfId="7" applyFont="1" applyFill="1" applyBorder="1" applyAlignment="1">
      <alignment horizontal="left" vertical="center" wrapText="1"/>
    </xf>
    <xf numFmtId="164" fontId="16" fillId="5" borderId="18" xfId="6" applyFont="1" applyFill="1" applyBorder="1" applyAlignment="1">
      <alignment vertical="center" wrapText="1"/>
    </xf>
    <xf numFmtId="164" fontId="16" fillId="5" borderId="19" xfId="7" applyFont="1" applyFill="1" applyBorder="1" applyAlignment="1">
      <alignment vertical="center"/>
    </xf>
    <xf numFmtId="164" fontId="59" fillId="0" borderId="0" xfId="7" applyFont="1" applyBorder="1"/>
    <xf numFmtId="164" fontId="16" fillId="0" borderId="0" xfId="7" applyFont="1" applyFill="1" applyBorder="1"/>
    <xf numFmtId="165" fontId="15" fillId="0" borderId="0" xfId="6" applyNumberFormat="1" applyFont="1" applyFill="1" applyBorder="1" applyAlignment="1">
      <alignment horizontal="center" vertical="center" wrapText="1"/>
    </xf>
    <xf numFmtId="164" fontId="16" fillId="0" borderId="0" xfId="7" applyFont="1" applyBorder="1" applyAlignment="1">
      <alignment horizontal="center" vertical="center"/>
    </xf>
    <xf numFmtId="175" fontId="16" fillId="0" borderId="0" xfId="1" applyNumberFormat="1" applyFont="1"/>
    <xf numFmtId="167" fontId="15" fillId="0" borderId="0" xfId="7" applyNumberFormat="1" applyFont="1" applyBorder="1"/>
    <xf numFmtId="167" fontId="16" fillId="0" borderId="0" xfId="7" applyNumberFormat="1" applyFont="1" applyBorder="1"/>
    <xf numFmtId="164" fontId="15" fillId="0" borderId="0" xfId="7" applyFont="1" applyBorder="1"/>
    <xf numFmtId="164" fontId="15" fillId="0" borderId="0" xfId="7" applyFont="1" applyFill="1" applyBorder="1"/>
    <xf numFmtId="167" fontId="45" fillId="0" borderId="0" xfId="7" applyNumberFormat="1" applyFont="1" applyBorder="1"/>
    <xf numFmtId="164" fontId="21" fillId="0" borderId="0" xfId="7" applyFont="1" applyBorder="1"/>
    <xf numFmtId="164" fontId="45" fillId="0" borderId="0" xfId="7" applyFont="1" applyBorder="1"/>
    <xf numFmtId="164" fontId="58" fillId="0" borderId="0" xfId="6" applyFont="1"/>
    <xf numFmtId="3" fontId="58" fillId="0" borderId="0" xfId="0" applyNumberFormat="1" applyFont="1" applyFill="1" applyBorder="1" applyAlignment="1">
      <alignment horizontal="right" vertical="center" indent="1"/>
    </xf>
    <xf numFmtId="3" fontId="16" fillId="0" borderId="0" xfId="7" quotePrefix="1" applyNumberFormat="1" applyFont="1" applyFill="1" applyBorder="1" applyAlignment="1">
      <alignment horizontal="right" vertical="center" indent="1"/>
    </xf>
    <xf numFmtId="3" fontId="16" fillId="0" borderId="0" xfId="7" applyNumberFormat="1" applyFont="1" applyFill="1" applyBorder="1" applyAlignment="1">
      <alignment horizontal="right" vertical="center" indent="1"/>
    </xf>
    <xf numFmtId="3" fontId="15" fillId="0" borderId="0" xfId="7" applyNumberFormat="1" applyFont="1" applyFill="1" applyBorder="1" applyAlignment="1">
      <alignment horizontal="right" vertical="center" indent="1"/>
    </xf>
    <xf numFmtId="3" fontId="16" fillId="0" borderId="0" xfId="0" applyNumberFormat="1" applyFont="1" applyFill="1" applyBorder="1" applyAlignment="1">
      <alignment horizontal="right" vertical="center" indent="1"/>
    </xf>
    <xf numFmtId="164" fontId="15" fillId="5" borderId="0" xfId="7" applyFont="1" applyFill="1" applyBorder="1" applyAlignment="1">
      <alignment horizontal="left" vertical="center" wrapText="1"/>
    </xf>
    <xf numFmtId="3" fontId="15" fillId="0" borderId="0" xfId="7" quotePrefix="1" applyNumberFormat="1" applyFont="1" applyFill="1" applyBorder="1" applyAlignment="1">
      <alignment horizontal="right" vertical="center" indent="1"/>
    </xf>
    <xf numFmtId="164" fontId="15" fillId="5" borderId="3" xfId="6" applyFont="1" applyFill="1" applyBorder="1" applyAlignment="1">
      <alignment vertical="center" wrapText="1"/>
    </xf>
    <xf numFmtId="3" fontId="15" fillId="0" borderId="3" xfId="7" applyNumberFormat="1" applyFont="1" applyFill="1" applyBorder="1" applyAlignment="1">
      <alignment horizontal="right" vertical="center" indent="1"/>
    </xf>
    <xf numFmtId="3" fontId="45" fillId="0" borderId="0" xfId="7" applyNumberFormat="1" applyFont="1" applyFill="1" applyBorder="1" applyAlignment="1">
      <alignment horizontal="right" vertical="center" indent="1"/>
    </xf>
    <xf numFmtId="172" fontId="21" fillId="0" borderId="0" xfId="7" applyNumberFormat="1" applyFont="1" applyBorder="1"/>
    <xf numFmtId="173" fontId="21" fillId="0" borderId="0" xfId="1" applyFont="1" applyBorder="1" applyAlignment="1">
      <alignment horizontal="right" vertical="center"/>
    </xf>
    <xf numFmtId="164" fontId="41" fillId="6" borderId="1" xfId="7" applyFont="1" applyFill="1" applyBorder="1"/>
    <xf numFmtId="164" fontId="41" fillId="6" borderId="17" xfId="7" applyFont="1" applyFill="1" applyBorder="1"/>
    <xf numFmtId="164" fontId="15" fillId="5" borderId="19" xfId="7" applyFont="1" applyFill="1" applyBorder="1" applyAlignment="1">
      <alignment vertical="center"/>
    </xf>
    <xf numFmtId="164" fontId="59" fillId="0" borderId="0" xfId="7" applyFont="1" applyAlignment="1">
      <alignment horizontal="right" vertical="center"/>
    </xf>
    <xf numFmtId="0" fontId="12" fillId="0" borderId="0" xfId="0" applyNumberFormat="1" applyFont="1"/>
    <xf numFmtId="164" fontId="58" fillId="0" borderId="0" xfId="7" applyFont="1" applyAlignment="1">
      <alignment horizontal="right" vertical="center"/>
    </xf>
    <xf numFmtId="164" fontId="58" fillId="0" borderId="0" xfId="7" applyFont="1" applyAlignment="1">
      <alignment vertical="center"/>
    </xf>
    <xf numFmtId="164" fontId="42" fillId="6" borderId="0" xfId="7" applyFont="1" applyFill="1" applyBorder="1" applyAlignment="1">
      <alignment horizontal="right" vertical="center"/>
    </xf>
    <xf numFmtId="3" fontId="16" fillId="0" borderId="0" xfId="7" quotePrefix="1" applyNumberFormat="1" applyFont="1" applyBorder="1" applyAlignment="1">
      <alignment horizontal="right" vertical="center" indent="1"/>
    </xf>
    <xf numFmtId="169" fontId="16" fillId="0" borderId="0" xfId="7" applyNumberFormat="1" applyFont="1" applyBorder="1" applyAlignment="1">
      <alignment horizontal="right" vertical="center" indent="1"/>
    </xf>
    <xf numFmtId="3" fontId="16" fillId="3" borderId="0" xfId="0" applyNumberFormat="1" applyFont="1" applyFill="1" applyBorder="1" applyAlignment="1">
      <alignment horizontal="right" vertical="center" indent="1"/>
    </xf>
    <xf numFmtId="169" fontId="15" fillId="0" borderId="0" xfId="7" applyNumberFormat="1" applyFont="1" applyBorder="1" applyAlignment="1">
      <alignment horizontal="right" vertical="center" indent="1"/>
    </xf>
    <xf numFmtId="3" fontId="15" fillId="0" borderId="0" xfId="7" applyNumberFormat="1" applyFont="1" applyBorder="1" applyAlignment="1">
      <alignment horizontal="right" vertical="center" indent="1"/>
    </xf>
    <xf numFmtId="3" fontId="16" fillId="0" borderId="0" xfId="7" applyNumberFormat="1" applyFont="1" applyBorder="1" applyAlignment="1">
      <alignment horizontal="right" vertical="center" indent="1"/>
    </xf>
    <xf numFmtId="0" fontId="16" fillId="0" borderId="0" xfId="0" applyNumberFormat="1" applyFont="1"/>
    <xf numFmtId="3" fontId="45" fillId="0" borderId="0" xfId="7" quotePrefix="1" applyNumberFormat="1" applyFont="1" applyBorder="1" applyAlignment="1">
      <alignment horizontal="right" vertical="center" indent="1"/>
    </xf>
    <xf numFmtId="164" fontId="21" fillId="0" borderId="0" xfId="0" applyFont="1" applyAlignment="1">
      <alignment horizontal="left" indent="3"/>
    </xf>
    <xf numFmtId="3" fontId="45" fillId="0" borderId="0" xfId="7" applyNumberFormat="1" applyFont="1" applyBorder="1" applyAlignment="1">
      <alignment vertical="distributed"/>
    </xf>
    <xf numFmtId="3" fontId="45" fillId="0" borderId="0" xfId="7" applyNumberFormat="1" applyFont="1" applyFill="1" applyBorder="1" applyAlignment="1">
      <alignment vertical="distributed"/>
    </xf>
    <xf numFmtId="169" fontId="21" fillId="0" borderId="0" xfId="7" applyNumberFormat="1" applyFont="1" applyFill="1"/>
    <xf numFmtId="164" fontId="21" fillId="0" borderId="0" xfId="7" applyFont="1" applyAlignment="1">
      <alignment horizontal="right" vertical="center"/>
    </xf>
    <xf numFmtId="164" fontId="21" fillId="0" borderId="0" xfId="6" applyFont="1" applyFill="1" applyBorder="1" applyAlignment="1">
      <alignment vertical="center"/>
    </xf>
    <xf numFmtId="3" fontId="21" fillId="0" borderId="0" xfId="7" applyNumberFormat="1" applyFont="1" applyFill="1" applyBorder="1" applyAlignment="1">
      <alignment horizontal="right" vertical="center" indent="1"/>
    </xf>
    <xf numFmtId="164" fontId="41" fillId="6" borderId="1" xfId="7" applyFont="1" applyFill="1" applyBorder="1" applyAlignment="1">
      <alignment horizontal="right" vertical="center"/>
    </xf>
    <xf numFmtId="164" fontId="41" fillId="6" borderId="17" xfId="7" applyFont="1" applyFill="1" applyBorder="1" applyAlignment="1">
      <alignment horizontal="right" vertical="center"/>
    </xf>
    <xf numFmtId="164" fontId="42" fillId="6" borderId="18" xfId="7" applyFont="1" applyFill="1" applyBorder="1" applyAlignment="1">
      <alignment horizontal="right" vertical="center"/>
    </xf>
    <xf numFmtId="179" fontId="16" fillId="0" borderId="0" xfId="1" applyNumberFormat="1" applyFont="1" applyBorder="1" applyAlignment="1">
      <alignment horizontal="right" vertical="center"/>
    </xf>
    <xf numFmtId="164" fontId="16" fillId="5" borderId="14" xfId="7" applyFont="1" applyFill="1" applyBorder="1" applyAlignment="1">
      <alignment vertical="center" wrapText="1"/>
    </xf>
    <xf numFmtId="164" fontId="15" fillId="5" borderId="18" xfId="7" applyFont="1" applyFill="1" applyBorder="1" applyAlignment="1">
      <alignment vertical="center" wrapText="1"/>
    </xf>
    <xf numFmtId="164" fontId="15" fillId="5" borderId="19" xfId="6" applyFont="1" applyFill="1" applyBorder="1" applyAlignment="1">
      <alignment vertical="center" wrapText="1"/>
    </xf>
    <xf numFmtId="164" fontId="15" fillId="0" borderId="0" xfId="7" applyFont="1" applyBorder="1" applyAlignment="1"/>
    <xf numFmtId="164" fontId="15" fillId="0" borderId="0" xfId="7" applyFont="1" applyAlignment="1"/>
    <xf numFmtId="3" fontId="15" fillId="0" borderId="3" xfId="7" applyNumberFormat="1" applyFont="1" applyBorder="1" applyAlignment="1">
      <alignment horizontal="right" vertical="center" indent="1"/>
    </xf>
    <xf numFmtId="3" fontId="45" fillId="0" borderId="0" xfId="7" applyNumberFormat="1" applyFont="1" applyBorder="1" applyAlignment="1">
      <alignment horizontal="right" vertical="center" indent="1"/>
    </xf>
    <xf numFmtId="164" fontId="45" fillId="2" borderId="0" xfId="7" applyFont="1" applyFill="1" applyBorder="1"/>
    <xf numFmtId="3" fontId="15" fillId="0" borderId="18" xfId="7" applyNumberFormat="1" applyFont="1" applyBorder="1" applyAlignment="1">
      <alignment horizontal="right" vertical="center" indent="1"/>
    </xf>
    <xf numFmtId="3" fontId="16" fillId="0" borderId="18" xfId="7" applyNumberFormat="1" applyFont="1" applyBorder="1" applyAlignment="1">
      <alignment horizontal="right" vertical="center" indent="1"/>
    </xf>
    <xf numFmtId="164" fontId="16" fillId="5" borderId="14" xfId="7" applyFont="1" applyFill="1" applyBorder="1" applyAlignment="1"/>
    <xf numFmtId="3" fontId="15" fillId="0" borderId="19" xfId="7" applyNumberFormat="1" applyFont="1" applyBorder="1" applyAlignment="1">
      <alignment horizontal="right" vertical="center" indent="1"/>
    </xf>
    <xf numFmtId="164" fontId="56" fillId="5" borderId="18" xfId="7" applyFont="1" applyFill="1" applyBorder="1" applyAlignment="1">
      <alignment vertical="center"/>
    </xf>
    <xf numFmtId="3" fontId="58" fillId="0" borderId="0" xfId="27" applyNumberFormat="1" applyFont="1" applyFill="1" applyBorder="1" applyAlignment="1">
      <alignment horizontal="right" vertical="center" wrapText="1" indent="1"/>
    </xf>
    <xf numFmtId="179" fontId="15" fillId="0" borderId="0" xfId="1" applyNumberFormat="1" applyFont="1" applyFill="1" applyBorder="1" applyAlignment="1">
      <alignment horizontal="right" vertical="center"/>
    </xf>
    <xf numFmtId="3" fontId="15" fillId="0" borderId="0" xfId="0" applyNumberFormat="1" applyFont="1" applyFill="1" applyBorder="1" applyAlignment="1">
      <alignment horizontal="right" vertical="center" indent="1"/>
    </xf>
    <xf numFmtId="179" fontId="16" fillId="0" borderId="0" xfId="1" applyNumberFormat="1" applyFont="1"/>
    <xf numFmtId="3" fontId="16" fillId="2" borderId="0" xfId="7" applyNumberFormat="1" applyFont="1" applyFill="1" applyBorder="1" applyAlignment="1">
      <alignment horizontal="right" vertical="center" indent="1"/>
    </xf>
    <xf numFmtId="169" fontId="15" fillId="0" borderId="0" xfId="7" applyNumberFormat="1" applyFont="1" applyFill="1" applyBorder="1" applyAlignment="1">
      <alignment horizontal="right" vertical="center" indent="1"/>
    </xf>
    <xf numFmtId="179" fontId="16" fillId="0" borderId="0" xfId="1" quotePrefix="1" applyNumberFormat="1" applyFont="1" applyBorder="1" applyAlignment="1">
      <alignment horizontal="right" vertical="center" indent="1"/>
    </xf>
    <xf numFmtId="164" fontId="16" fillId="0" borderId="0" xfId="7" applyFont="1" applyBorder="1" applyAlignment="1">
      <alignment vertical="center"/>
    </xf>
    <xf numFmtId="169" fontId="16" fillId="0" borderId="0" xfId="7" applyNumberFormat="1" applyFont="1" applyFill="1" applyBorder="1" applyAlignment="1">
      <alignment horizontal="right" vertical="center" indent="1"/>
    </xf>
    <xf numFmtId="169" fontId="15" fillId="0" borderId="3" xfId="7" applyNumberFormat="1" applyFont="1" applyBorder="1" applyAlignment="1">
      <alignment horizontal="right" vertical="center" indent="1"/>
    </xf>
    <xf numFmtId="3" fontId="21" fillId="0" borderId="0" xfId="7" applyNumberFormat="1" applyFont="1" applyFill="1" applyBorder="1" applyAlignment="1">
      <alignment vertical="distributed"/>
    </xf>
    <xf numFmtId="3" fontId="21" fillId="0" borderId="0" xfId="7" applyNumberFormat="1" applyFont="1" applyFill="1" applyBorder="1" applyAlignment="1">
      <alignment horizontal="center" vertical="center"/>
    </xf>
    <xf numFmtId="164" fontId="45" fillId="0" borderId="0" xfId="7" applyFont="1" applyFill="1" applyBorder="1"/>
    <xf numFmtId="169" fontId="45" fillId="0" borderId="0" xfId="7" applyNumberFormat="1" applyFont="1" applyBorder="1" applyAlignment="1">
      <alignment horizontal="right" vertical="center" indent="1"/>
    </xf>
    <xf numFmtId="179" fontId="21" fillId="0" borderId="0" xfId="1" applyNumberFormat="1" applyFont="1" applyAlignment="1">
      <alignment horizontal="right" vertical="center"/>
    </xf>
    <xf numFmtId="180" fontId="45" fillId="0" borderId="0" xfId="7" applyNumberFormat="1" applyFont="1" applyFill="1" applyBorder="1"/>
    <xf numFmtId="3" fontId="21" fillId="0" borderId="0" xfId="26" applyNumberFormat="1" applyFont="1" applyFill="1" applyBorder="1" applyAlignment="1">
      <alignment horizontal="right" vertical="center" indent="1"/>
    </xf>
    <xf numFmtId="3" fontId="21" fillId="0" borderId="0" xfId="27" applyNumberFormat="1" applyFont="1" applyFill="1" applyBorder="1" applyAlignment="1">
      <alignment horizontal="right" vertical="center" wrapText="1" indent="1"/>
    </xf>
    <xf numFmtId="179" fontId="15" fillId="0" borderId="18" xfId="1" applyNumberFormat="1" applyFont="1" applyFill="1" applyBorder="1" applyAlignment="1">
      <alignment horizontal="right" vertical="center"/>
    </xf>
    <xf numFmtId="179" fontId="16" fillId="0" borderId="18" xfId="1" applyNumberFormat="1" applyFont="1" applyBorder="1" applyAlignment="1">
      <alignment horizontal="right" vertical="center"/>
    </xf>
    <xf numFmtId="179" fontId="16" fillId="0" borderId="0" xfId="1" applyNumberFormat="1" applyFont="1" applyBorder="1"/>
    <xf numFmtId="3" fontId="16" fillId="0" borderId="18" xfId="7" quotePrefix="1" applyNumberFormat="1" applyFont="1" applyFill="1" applyBorder="1" applyAlignment="1">
      <alignment horizontal="right" vertical="center" indent="1"/>
    </xf>
    <xf numFmtId="3" fontId="16" fillId="0" borderId="18" xfId="1" applyNumberFormat="1" applyFont="1" applyBorder="1" applyAlignment="1">
      <alignment horizontal="right" vertical="center"/>
    </xf>
    <xf numFmtId="3" fontId="15" fillId="0" borderId="18" xfId="7" applyNumberFormat="1" applyFont="1" applyFill="1" applyBorder="1" applyAlignment="1">
      <alignment horizontal="right" vertical="center" indent="1"/>
    </xf>
    <xf numFmtId="169" fontId="15" fillId="0" borderId="19" xfId="7" applyNumberFormat="1" applyFont="1" applyBorder="1" applyAlignment="1">
      <alignment horizontal="right" vertical="center" indent="1"/>
    </xf>
    <xf numFmtId="164" fontId="16" fillId="5" borderId="18" xfId="7" applyFont="1" applyFill="1" applyBorder="1"/>
    <xf numFmtId="164" fontId="15" fillId="5" borderId="18" xfId="7" applyFont="1" applyFill="1" applyBorder="1"/>
    <xf numFmtId="164" fontId="16" fillId="5" borderId="18" xfId="7" applyFont="1" applyFill="1" applyBorder="1" applyAlignment="1">
      <alignment wrapText="1"/>
    </xf>
    <xf numFmtId="164" fontId="15" fillId="5" borderId="15" xfId="7" applyFont="1" applyFill="1" applyBorder="1"/>
    <xf numFmtId="164" fontId="15" fillId="5" borderId="19" xfId="7" applyFont="1" applyFill="1" applyBorder="1" applyAlignment="1">
      <alignment vertical="center" wrapText="1"/>
    </xf>
    <xf numFmtId="164" fontId="12" fillId="0" borderId="0" xfId="26" applyFont="1"/>
    <xf numFmtId="164" fontId="12" fillId="0" borderId="0" xfId="26" applyFont="1" applyBorder="1"/>
    <xf numFmtId="164" fontId="12" fillId="0" borderId="0" xfId="26" applyFont="1" applyAlignment="1">
      <alignment horizontal="center"/>
    </xf>
    <xf numFmtId="164" fontId="11" fillId="0" borderId="0" xfId="26" applyFont="1" applyAlignment="1">
      <alignment horizontal="center"/>
    </xf>
    <xf numFmtId="164" fontId="11" fillId="0" borderId="0" xfId="26" applyFont="1"/>
    <xf numFmtId="3" fontId="58" fillId="0" borderId="0" xfId="3" applyNumberFormat="1" applyFont="1"/>
    <xf numFmtId="164" fontId="12" fillId="0" borderId="0" xfId="26" applyFont="1" applyBorder="1" applyAlignment="1">
      <alignment horizontal="center"/>
    </xf>
    <xf numFmtId="164" fontId="16" fillId="0" borderId="0" xfId="26" applyFont="1"/>
    <xf numFmtId="164" fontId="63" fillId="6" borderId="0" xfId="26" applyFont="1" applyFill="1" applyBorder="1" applyAlignment="1">
      <alignment horizontal="center"/>
    </xf>
    <xf numFmtId="164" fontId="16" fillId="0" borderId="0" xfId="26" applyFont="1" applyBorder="1"/>
    <xf numFmtId="164" fontId="15" fillId="5" borderId="2" xfId="26" applyFont="1" applyFill="1" applyBorder="1" applyAlignment="1">
      <alignment horizontal="center" vertical="center" wrapText="1"/>
    </xf>
    <xf numFmtId="164" fontId="15" fillId="0" borderId="0" xfId="26" applyFont="1" applyAlignment="1">
      <alignment vertical="center" wrapText="1"/>
    </xf>
    <xf numFmtId="164" fontId="21" fillId="0" borderId="0" xfId="26" applyFont="1" applyAlignment="1">
      <alignment horizontal="center"/>
    </xf>
    <xf numFmtId="164" fontId="45" fillId="0" borderId="0" xfId="26" applyFont="1" applyAlignment="1">
      <alignment horizontal="center"/>
    </xf>
    <xf numFmtId="164" fontId="45" fillId="0" borderId="0" xfId="26" applyFont="1"/>
    <xf numFmtId="3" fontId="21" fillId="0" borderId="0" xfId="3" applyNumberFormat="1" applyFont="1"/>
    <xf numFmtId="164" fontId="41" fillId="6" borderId="13" xfId="26" applyFont="1" applyFill="1" applyBorder="1" applyAlignment="1"/>
    <xf numFmtId="164" fontId="42" fillId="6" borderId="1" xfId="26" applyFont="1" applyFill="1" applyBorder="1" applyAlignment="1">
      <alignment horizontal="center"/>
    </xf>
    <xf numFmtId="164" fontId="42" fillId="6" borderId="17" xfId="26" applyFont="1" applyFill="1" applyBorder="1" applyAlignment="1">
      <alignment horizontal="center"/>
    </xf>
    <xf numFmtId="164" fontId="63" fillId="6" borderId="18" xfId="26" applyFont="1" applyFill="1" applyBorder="1" applyAlignment="1">
      <alignment horizontal="center"/>
    </xf>
    <xf numFmtId="164" fontId="15" fillId="5" borderId="16" xfId="26" applyFont="1" applyFill="1" applyBorder="1" applyAlignment="1">
      <alignment horizontal="center" vertical="center" wrapText="1"/>
    </xf>
    <xf numFmtId="164" fontId="15" fillId="5" borderId="23" xfId="26" applyFont="1" applyFill="1" applyBorder="1" applyAlignment="1">
      <alignment horizontal="center" vertical="center" wrapText="1"/>
    </xf>
    <xf numFmtId="0" fontId="16" fillId="5" borderId="21" xfId="13" applyNumberFormat="1" applyFont="1" applyFill="1" applyBorder="1" applyAlignment="1">
      <alignment horizontal="center"/>
    </xf>
    <xf numFmtId="0" fontId="16" fillId="5" borderId="22" xfId="13" applyNumberFormat="1" applyFont="1" applyFill="1" applyBorder="1" applyAlignment="1">
      <alignment horizontal="center"/>
    </xf>
    <xf numFmtId="3" fontId="59" fillId="0" borderId="0" xfId="26" applyNumberFormat="1" applyFont="1" applyBorder="1" applyAlignment="1">
      <alignment horizontal="right" vertical="center" indent="1"/>
    </xf>
    <xf numFmtId="164" fontId="16" fillId="0" borderId="0" xfId="2" applyFont="1" applyFill="1"/>
    <xf numFmtId="3" fontId="58" fillId="0" borderId="0" xfId="3" applyNumberFormat="1" applyFont="1" applyFill="1"/>
    <xf numFmtId="174" fontId="58" fillId="0" borderId="0" xfId="1" applyNumberFormat="1" applyFont="1" applyFill="1"/>
    <xf numFmtId="167" fontId="58" fillId="0" borderId="0" xfId="1" applyNumberFormat="1" applyFont="1" applyFill="1"/>
    <xf numFmtId="180" fontId="11" fillId="0" borderId="0" xfId="26" applyNumberFormat="1" applyFont="1"/>
    <xf numFmtId="165" fontId="16" fillId="0" borderId="0" xfId="5" applyNumberFormat="1" applyFont="1"/>
    <xf numFmtId="168" fontId="58" fillId="0" borderId="0" xfId="17" applyNumberFormat="1" applyFont="1" applyBorder="1" applyAlignment="1">
      <alignment horizontal="center" vertical="center"/>
    </xf>
    <xf numFmtId="173" fontId="11" fillId="0" borderId="0" xfId="1" applyFont="1" applyAlignment="1">
      <alignment horizontal="center"/>
    </xf>
    <xf numFmtId="168" fontId="58" fillId="0" borderId="0" xfId="13" applyNumberFormat="1" applyFont="1" applyBorder="1" applyAlignment="1">
      <alignment horizontal="center" vertical="center"/>
    </xf>
    <xf numFmtId="165" fontId="16" fillId="0" borderId="0" xfId="5" applyNumberFormat="1" applyFont="1" applyAlignment="1">
      <alignment horizontal="right"/>
    </xf>
    <xf numFmtId="164" fontId="58" fillId="0" borderId="0" xfId="13" applyFont="1" applyBorder="1" applyAlignment="1">
      <alignment wrapText="1"/>
    </xf>
    <xf numFmtId="164" fontId="65" fillId="0" borderId="0" xfId="13" applyFont="1" applyBorder="1" applyAlignment="1">
      <alignment wrapText="1"/>
    </xf>
    <xf numFmtId="167" fontId="58" fillId="0" borderId="0" xfId="13" applyNumberFormat="1" applyFont="1" applyBorder="1" applyAlignment="1">
      <alignment horizontal="center"/>
    </xf>
    <xf numFmtId="168" fontId="12" fillId="0" borderId="0" xfId="26" applyNumberFormat="1" applyFont="1" applyBorder="1" applyAlignment="1">
      <alignment horizontal="center"/>
    </xf>
    <xf numFmtId="0" fontId="16" fillId="5" borderId="14" xfId="13" applyNumberFormat="1" applyFont="1" applyFill="1" applyBorder="1" applyAlignment="1">
      <alignment horizontal="center" vertical="center"/>
    </xf>
    <xf numFmtId="0" fontId="16" fillId="5" borderId="15" xfId="13" applyNumberFormat="1" applyFont="1" applyFill="1" applyBorder="1" applyAlignment="1">
      <alignment horizontal="center" vertical="center"/>
    </xf>
    <xf numFmtId="0" fontId="16" fillId="5" borderId="21" xfId="13" applyNumberFormat="1" applyFont="1" applyFill="1" applyBorder="1" applyAlignment="1">
      <alignment horizontal="center" vertical="center"/>
    </xf>
    <xf numFmtId="0" fontId="16" fillId="5" borderId="22" xfId="13" applyNumberFormat="1" applyFont="1" applyFill="1" applyBorder="1" applyAlignment="1">
      <alignment horizontal="center" vertical="center"/>
    </xf>
    <xf numFmtId="3" fontId="12" fillId="0" borderId="0" xfId="26" applyNumberFormat="1" applyFont="1" applyBorder="1" applyAlignment="1">
      <alignment horizontal="center" vertical="center"/>
    </xf>
    <xf numFmtId="164" fontId="16" fillId="0" borderId="0" xfId="26" applyFont="1" applyAlignment="1">
      <alignment vertical="center" wrapText="1"/>
    </xf>
    <xf numFmtId="3" fontId="16" fillId="0" borderId="0" xfId="26" applyNumberFormat="1" applyFont="1" applyFill="1" applyBorder="1" applyAlignment="1">
      <alignment horizontal="right" vertical="center" indent="1"/>
    </xf>
    <xf numFmtId="164" fontId="21" fillId="0" borderId="0" xfId="26" applyFont="1"/>
    <xf numFmtId="164" fontId="63" fillId="6" borderId="1" xfId="26" applyFont="1" applyFill="1" applyBorder="1" applyAlignment="1">
      <alignment horizontal="center"/>
    </xf>
    <xf numFmtId="164" fontId="63" fillId="6" borderId="17" xfId="26" applyFont="1" applyFill="1" applyBorder="1" applyAlignment="1">
      <alignment horizontal="center"/>
    </xf>
    <xf numFmtId="164" fontId="42" fillId="6" borderId="14" xfId="26" applyFont="1" applyFill="1" applyBorder="1" applyAlignment="1">
      <alignment vertical="center"/>
    </xf>
    <xf numFmtId="0" fontId="16" fillId="5" borderId="21" xfId="13" applyNumberFormat="1" applyFont="1" applyFill="1" applyBorder="1" applyAlignment="1">
      <alignment horizontal="center" vertical="center" wrapText="1"/>
    </xf>
    <xf numFmtId="164" fontId="16" fillId="0" borderId="0" xfId="17" applyFont="1"/>
    <xf numFmtId="164" fontId="58" fillId="0" borderId="0" xfId="17" applyFont="1"/>
    <xf numFmtId="164" fontId="58" fillId="0" borderId="0" xfId="0" applyFont="1"/>
    <xf numFmtId="165" fontId="58" fillId="0" borderId="0" xfId="17" applyNumberFormat="1" applyFont="1" applyFill="1" applyBorder="1" applyAlignment="1">
      <alignment horizontal="left"/>
    </xf>
    <xf numFmtId="3" fontId="60" fillId="0" borderId="0" xfId="24" applyNumberFormat="1" applyFont="1" applyBorder="1" applyAlignment="1">
      <alignment horizontal="center"/>
    </xf>
    <xf numFmtId="3" fontId="58" fillId="0" borderId="0" xfId="17" applyNumberFormat="1" applyFont="1" applyFill="1" applyBorder="1" applyAlignment="1">
      <alignment horizontal="center" vertical="center"/>
    </xf>
    <xf numFmtId="3" fontId="60" fillId="0" borderId="0" xfId="25" applyNumberFormat="1" applyFont="1" applyBorder="1" applyAlignment="1">
      <alignment horizontal="center"/>
    </xf>
    <xf numFmtId="169" fontId="58" fillId="0" borderId="0" xfId="0" applyNumberFormat="1" applyFont="1" applyBorder="1" applyAlignment="1">
      <alignment horizontal="center"/>
    </xf>
    <xf numFmtId="164" fontId="58" fillId="0" borderId="0" xfId="17" applyFont="1" applyBorder="1"/>
    <xf numFmtId="169" fontId="12" fillId="0" borderId="0" xfId="0" applyNumberFormat="1" applyFont="1" applyBorder="1"/>
    <xf numFmtId="169" fontId="58" fillId="0" borderId="0" xfId="17" applyNumberFormat="1" applyFont="1" applyBorder="1"/>
    <xf numFmtId="3" fontId="58" fillId="0" borderId="0" xfId="17" applyNumberFormat="1" applyFont="1" applyBorder="1" applyAlignment="1">
      <alignment horizontal="center" vertical="center"/>
    </xf>
    <xf numFmtId="3" fontId="12" fillId="0" borderId="0" xfId="0" applyNumberFormat="1" applyFont="1" applyFill="1" applyBorder="1" applyAlignment="1">
      <alignment vertical="top"/>
    </xf>
    <xf numFmtId="164" fontId="21" fillId="0" borderId="0" xfId="17" applyFont="1"/>
    <xf numFmtId="3" fontId="21" fillId="0" borderId="0" xfId="17" applyNumberFormat="1" applyFont="1" applyBorder="1"/>
    <xf numFmtId="164" fontId="21" fillId="0" borderId="0" xfId="0" applyFont="1" applyBorder="1"/>
    <xf numFmtId="164" fontId="15" fillId="5" borderId="2" xfId="17" applyFont="1" applyFill="1" applyBorder="1" applyAlignment="1">
      <alignment horizontal="center" vertical="center" wrapText="1"/>
    </xf>
    <xf numFmtId="164" fontId="41" fillId="6" borderId="17" xfId="17" applyFont="1" applyFill="1" applyBorder="1"/>
    <xf numFmtId="164" fontId="42" fillId="6" borderId="0" xfId="17" applyFont="1" applyFill="1" applyBorder="1" applyAlignment="1"/>
    <xf numFmtId="164" fontId="41" fillId="6" borderId="18" xfId="17" applyFont="1" applyFill="1" applyBorder="1"/>
    <xf numFmtId="164" fontId="15" fillId="5" borderId="12" xfId="17" applyFont="1" applyFill="1" applyBorder="1" applyAlignment="1">
      <alignment horizontal="center" vertical="center" wrapText="1"/>
    </xf>
    <xf numFmtId="164" fontId="15" fillId="5" borderId="16" xfId="17" applyFont="1" applyFill="1" applyBorder="1" applyAlignment="1">
      <alignment horizontal="center" vertical="center" wrapText="1"/>
    </xf>
    <xf numFmtId="0" fontId="58" fillId="0" borderId="9" xfId="13" applyNumberFormat="1" applyFont="1" applyFill="1" applyBorder="1" applyAlignment="1">
      <alignment horizontal="center" vertical="center"/>
    </xf>
    <xf numFmtId="168" fontId="58" fillId="0" borderId="10" xfId="13" applyNumberFormat="1" applyFont="1" applyFill="1" applyBorder="1" applyAlignment="1">
      <alignment horizontal="center" vertical="center"/>
    </xf>
    <xf numFmtId="168" fontId="58" fillId="0" borderId="11" xfId="13" applyNumberFormat="1" applyFont="1" applyFill="1" applyBorder="1" applyAlignment="1">
      <alignment horizontal="center" vertical="center"/>
    </xf>
    <xf numFmtId="0" fontId="58" fillId="0" borderId="4" xfId="13" applyNumberFormat="1" applyFont="1" applyFill="1" applyBorder="1" applyAlignment="1">
      <alignment horizontal="center" vertical="center"/>
    </xf>
    <xf numFmtId="168" fontId="58" fillId="0" borderId="0" xfId="13" applyNumberFormat="1" applyFont="1" applyFill="1" applyBorder="1" applyAlignment="1">
      <alignment horizontal="center" vertical="center"/>
    </xf>
    <xf numFmtId="168" fontId="58" fillId="0" borderId="5" xfId="13" applyNumberFormat="1" applyFont="1" applyFill="1" applyBorder="1" applyAlignment="1">
      <alignment horizontal="center" vertical="center"/>
    </xf>
    <xf numFmtId="167" fontId="58" fillId="0" borderId="0" xfId="13" applyNumberFormat="1" applyFont="1" applyFill="1" applyBorder="1" applyAlignment="1">
      <alignment horizontal="center"/>
    </xf>
    <xf numFmtId="0" fontId="58" fillId="0" borderId="6" xfId="13" applyNumberFormat="1" applyFont="1" applyFill="1" applyBorder="1" applyAlignment="1">
      <alignment horizontal="center" vertical="center"/>
    </xf>
    <xf numFmtId="168" fontId="58" fillId="0" borderId="7" xfId="13" applyNumberFormat="1" applyFont="1" applyFill="1" applyBorder="1" applyAlignment="1">
      <alignment horizontal="center" vertical="center"/>
    </xf>
    <xf numFmtId="164" fontId="58" fillId="0" borderId="7" xfId="17" applyFont="1" applyBorder="1"/>
    <xf numFmtId="168" fontId="58" fillId="0" borderId="8" xfId="13" applyNumberFormat="1" applyFont="1" applyFill="1" applyBorder="1" applyAlignment="1">
      <alignment horizontal="center" vertical="center"/>
    </xf>
    <xf numFmtId="164" fontId="15" fillId="5" borderId="23" xfId="17" applyFont="1" applyFill="1" applyBorder="1" applyAlignment="1">
      <alignment horizontal="center" vertical="center" wrapText="1"/>
    </xf>
    <xf numFmtId="164" fontId="59" fillId="0" borderId="0" xfId="17" applyFont="1"/>
    <xf numFmtId="164" fontId="59" fillId="0" borderId="0" xfId="17" applyFont="1" applyBorder="1"/>
    <xf numFmtId="1" fontId="58" fillId="0" borderId="0" xfId="17" applyNumberFormat="1" applyFont="1" applyBorder="1" applyAlignment="1">
      <alignment horizontal="center"/>
    </xf>
    <xf numFmtId="3" fontId="60" fillId="0" borderId="0" xfId="21" applyNumberFormat="1" applyFont="1" applyBorder="1" applyAlignment="1">
      <alignment horizontal="center"/>
    </xf>
    <xf numFmtId="3" fontId="60" fillId="0" borderId="0" xfId="22" applyNumberFormat="1" applyFont="1" applyBorder="1" applyAlignment="1">
      <alignment horizontal="center"/>
    </xf>
    <xf numFmtId="3" fontId="60" fillId="0" borderId="0" xfId="23" applyNumberFormat="1" applyFont="1" applyBorder="1" applyAlignment="1">
      <alignment horizontal="center"/>
    </xf>
    <xf numFmtId="3" fontId="58" fillId="0" borderId="0" xfId="17" applyNumberFormat="1" applyFont="1" applyBorder="1" applyAlignment="1">
      <alignment horizontal="center"/>
    </xf>
    <xf numFmtId="3" fontId="12" fillId="0" borderId="0" xfId="0" applyNumberFormat="1" applyFont="1" applyBorder="1" applyProtection="1"/>
    <xf numFmtId="3" fontId="58" fillId="0" borderId="0" xfId="17" applyNumberFormat="1" applyFont="1" applyBorder="1" applyProtection="1"/>
    <xf numFmtId="3" fontId="58" fillId="0" borderId="0" xfId="17" applyNumberFormat="1" applyFont="1" applyBorder="1" applyAlignment="1" applyProtection="1">
      <alignment horizontal="center"/>
    </xf>
    <xf numFmtId="175" fontId="31" fillId="2" borderId="0" xfId="0" applyNumberFormat="1" applyFont="1" applyFill="1" applyBorder="1" applyAlignment="1">
      <alignment horizontal="center" vertical="top"/>
    </xf>
    <xf numFmtId="3" fontId="12" fillId="0" borderId="0" xfId="0" applyNumberFormat="1" applyFont="1" applyProtection="1"/>
    <xf numFmtId="164" fontId="42" fillId="6" borderId="0" xfId="17" applyFont="1" applyFill="1" applyBorder="1"/>
    <xf numFmtId="164" fontId="45" fillId="0" borderId="0" xfId="17" applyFont="1"/>
    <xf numFmtId="164" fontId="41" fillId="6" borderId="13" xfId="17" applyFont="1" applyFill="1" applyBorder="1" applyAlignment="1"/>
    <xf numFmtId="164" fontId="42" fillId="6" borderId="1" xfId="17" applyFont="1" applyFill="1" applyBorder="1"/>
    <xf numFmtId="164" fontId="42" fillId="6" borderId="17" xfId="17" applyFont="1" applyFill="1" applyBorder="1"/>
    <xf numFmtId="164" fontId="42" fillId="6" borderId="18" xfId="17" applyFont="1" applyFill="1" applyBorder="1"/>
    <xf numFmtId="164" fontId="66" fillId="0" borderId="0" xfId="13" applyFont="1" applyBorder="1" applyAlignment="1">
      <alignment vertical="center" wrapText="1"/>
    </xf>
    <xf numFmtId="164" fontId="58" fillId="0" borderId="0" xfId="17" applyFont="1" applyFill="1" applyBorder="1"/>
    <xf numFmtId="164" fontId="59" fillId="0" borderId="0" xfId="17" applyFont="1" applyFill="1" applyBorder="1"/>
    <xf numFmtId="164" fontId="12" fillId="0" borderId="0" xfId="0" applyFont="1" applyFill="1" applyBorder="1"/>
    <xf numFmtId="3" fontId="58" fillId="0" borderId="10" xfId="17" applyNumberFormat="1" applyFont="1" applyFill="1" applyBorder="1" applyAlignment="1">
      <alignment horizontal="center" vertical="center"/>
    </xf>
    <xf numFmtId="3" fontId="58" fillId="0" borderId="11" xfId="17" applyNumberFormat="1" applyFont="1" applyFill="1" applyBorder="1" applyAlignment="1">
      <alignment horizontal="center" vertical="center"/>
    </xf>
    <xf numFmtId="175" fontId="14" fillId="0" borderId="0" xfId="0" applyNumberFormat="1" applyFont="1" applyFill="1" applyBorder="1"/>
    <xf numFmtId="3" fontId="58" fillId="0" borderId="5" xfId="17" applyNumberFormat="1" applyFont="1" applyFill="1" applyBorder="1" applyAlignment="1">
      <alignment horizontal="center" vertical="center"/>
    </xf>
    <xf numFmtId="1" fontId="58" fillId="0" borderId="4" xfId="17" applyNumberFormat="1" applyFont="1" applyFill="1" applyBorder="1" applyAlignment="1">
      <alignment horizontal="center" vertical="center"/>
    </xf>
    <xf numFmtId="3" fontId="58" fillId="0" borderId="7" xfId="17" applyNumberFormat="1" applyFont="1" applyFill="1" applyBorder="1" applyAlignment="1">
      <alignment horizontal="center" vertical="center"/>
    </xf>
    <xf numFmtId="3" fontId="58" fillId="0" borderId="8" xfId="17" applyNumberFormat="1" applyFont="1" applyFill="1" applyBorder="1" applyAlignment="1">
      <alignment horizontal="center" vertical="center"/>
    </xf>
    <xf numFmtId="164" fontId="21" fillId="0" borderId="0" xfId="13" applyFont="1" applyAlignment="1"/>
    <xf numFmtId="164" fontId="41" fillId="6" borderId="13" xfId="17" applyFont="1" applyFill="1" applyBorder="1"/>
    <xf numFmtId="165" fontId="16" fillId="5" borderId="21" xfId="17" applyNumberFormat="1" applyFont="1" applyFill="1" applyBorder="1" applyAlignment="1">
      <alignment horizontal="center" vertical="center"/>
    </xf>
    <xf numFmtId="165" fontId="16" fillId="5" borderId="22" xfId="17" applyNumberFormat="1" applyFont="1" applyFill="1" applyBorder="1" applyAlignment="1">
      <alignment horizontal="center" vertical="center"/>
    </xf>
    <xf numFmtId="168" fontId="21" fillId="0" borderId="0" xfId="17" applyNumberFormat="1" applyFont="1" applyBorder="1"/>
    <xf numFmtId="2" fontId="21" fillId="0" borderId="0" xfId="17" applyNumberFormat="1" applyFont="1" applyBorder="1"/>
    <xf numFmtId="3" fontId="58" fillId="0" borderId="0" xfId="17" applyNumberFormat="1" applyFont="1" applyBorder="1"/>
    <xf numFmtId="168" fontId="58" fillId="0" borderId="0" xfId="17" applyNumberFormat="1" applyFont="1" applyBorder="1"/>
    <xf numFmtId="2" fontId="58" fillId="0" borderId="0" xfId="17" applyNumberFormat="1" applyFont="1" applyBorder="1"/>
    <xf numFmtId="3" fontId="58" fillId="0" borderId="0" xfId="17" applyNumberFormat="1" applyFont="1" applyFill="1" applyBorder="1" applyAlignment="1">
      <alignment horizontal="center"/>
    </xf>
    <xf numFmtId="3" fontId="12" fillId="0" borderId="0" xfId="0" applyNumberFormat="1" applyFont="1" applyBorder="1"/>
    <xf numFmtId="165" fontId="16" fillId="5" borderId="14" xfId="17" applyNumberFormat="1" applyFont="1" applyFill="1" applyBorder="1" applyAlignment="1">
      <alignment horizontal="center" vertical="center"/>
    </xf>
    <xf numFmtId="165" fontId="16" fillId="5" borderId="15" xfId="17" applyNumberFormat="1" applyFont="1" applyFill="1" applyBorder="1" applyAlignment="1">
      <alignment horizontal="center" vertical="center"/>
    </xf>
    <xf numFmtId="165" fontId="58" fillId="0" borderId="9" xfId="17" applyNumberFormat="1" applyFont="1" applyFill="1" applyBorder="1" applyAlignment="1">
      <alignment horizontal="left"/>
    </xf>
    <xf numFmtId="3" fontId="58" fillId="0" borderId="10" xfId="17" applyNumberFormat="1" applyFont="1" applyFill="1" applyBorder="1" applyAlignment="1">
      <alignment horizontal="center"/>
    </xf>
    <xf numFmtId="3" fontId="58" fillId="0" borderId="11" xfId="17" applyNumberFormat="1" applyFont="1" applyFill="1" applyBorder="1" applyAlignment="1">
      <alignment horizontal="center"/>
    </xf>
    <xf numFmtId="165" fontId="58" fillId="0" borderId="4" xfId="17" applyNumberFormat="1" applyFont="1" applyFill="1" applyBorder="1" applyAlignment="1">
      <alignment horizontal="left"/>
    </xf>
    <xf numFmtId="3" fontId="60" fillId="0" borderId="0" xfId="18" applyNumberFormat="1" applyFont="1" applyFill="1" applyBorder="1" applyAlignment="1">
      <alignment horizontal="center"/>
    </xf>
    <xf numFmtId="3" fontId="60" fillId="0" borderId="0" xfId="19" applyNumberFormat="1" applyFont="1" applyFill="1" applyBorder="1" applyAlignment="1">
      <alignment horizontal="center"/>
    </xf>
    <xf numFmtId="3" fontId="58" fillId="0" borderId="0" xfId="20" applyNumberFormat="1" applyFont="1" applyFill="1" applyBorder="1" applyAlignment="1">
      <alignment horizontal="center" vertical="center" wrapText="1"/>
    </xf>
    <xf numFmtId="3" fontId="58" fillId="0" borderId="5" xfId="17" applyNumberFormat="1" applyFont="1" applyFill="1" applyBorder="1" applyAlignment="1">
      <alignment horizontal="center"/>
    </xf>
    <xf numFmtId="3" fontId="60" fillId="0" borderId="5" xfId="18" applyNumberFormat="1" applyFont="1" applyFill="1" applyBorder="1" applyAlignment="1">
      <alignment horizontal="center"/>
    </xf>
    <xf numFmtId="165" fontId="58" fillId="0" borderId="6" xfId="17" applyNumberFormat="1" applyFont="1" applyFill="1" applyBorder="1" applyAlignment="1">
      <alignment horizontal="left"/>
    </xf>
    <xf numFmtId="3" fontId="60" fillId="0" borderId="7" xfId="18" applyNumberFormat="1" applyFont="1" applyFill="1" applyBorder="1" applyAlignment="1">
      <alignment horizontal="center"/>
    </xf>
    <xf numFmtId="3" fontId="60" fillId="0" borderId="8" xfId="18" applyNumberFormat="1" applyFont="1" applyFill="1" applyBorder="1" applyAlignment="1">
      <alignment horizontal="center"/>
    </xf>
    <xf numFmtId="164" fontId="21" fillId="0" borderId="0" xfId="13" applyFont="1" applyAlignment="1">
      <alignment horizontal="center"/>
    </xf>
    <xf numFmtId="164" fontId="21" fillId="0" borderId="0" xfId="13" applyFont="1"/>
    <xf numFmtId="164" fontId="58" fillId="0" borderId="0" xfId="13" applyFont="1"/>
    <xf numFmtId="164" fontId="58" fillId="0" borderId="0" xfId="13" applyFont="1" applyAlignment="1">
      <alignment horizontal="center"/>
    </xf>
    <xf numFmtId="164" fontId="58" fillId="0" borderId="0" xfId="13" applyFont="1" applyBorder="1"/>
    <xf numFmtId="164" fontId="58" fillId="0" borderId="0" xfId="13" applyFont="1" applyBorder="1" applyAlignment="1">
      <alignment horizontal="center"/>
    </xf>
    <xf numFmtId="164" fontId="41" fillId="6" borderId="13" xfId="13" applyFont="1" applyFill="1" applyBorder="1"/>
    <xf numFmtId="164" fontId="42" fillId="6" borderId="1" xfId="13" applyFont="1" applyFill="1" applyBorder="1" applyAlignment="1">
      <alignment horizontal="center"/>
    </xf>
    <xf numFmtId="164" fontId="42" fillId="6" borderId="17" xfId="13" applyFont="1" applyFill="1" applyBorder="1" applyAlignment="1">
      <alignment horizontal="center"/>
    </xf>
    <xf numFmtId="164" fontId="42" fillId="6" borderId="0" xfId="13" applyFont="1" applyFill="1" applyBorder="1" applyAlignment="1">
      <alignment horizontal="center"/>
    </xf>
    <xf numFmtId="164" fontId="42" fillId="6" borderId="18" xfId="13" applyFont="1" applyFill="1" applyBorder="1" applyAlignment="1">
      <alignment horizontal="center"/>
    </xf>
    <xf numFmtId="164" fontId="15" fillId="5" borderId="23" xfId="13" applyFont="1" applyFill="1" applyBorder="1" applyAlignment="1">
      <alignment horizontal="center" vertical="center" wrapText="1"/>
    </xf>
    <xf numFmtId="164" fontId="15" fillId="5" borderId="2" xfId="13" applyFont="1" applyFill="1" applyBorder="1" applyAlignment="1">
      <alignment horizontal="center" vertical="center" wrapText="1"/>
    </xf>
    <xf numFmtId="164" fontId="15" fillId="5" borderId="16" xfId="13" applyFont="1" applyFill="1" applyBorder="1" applyAlignment="1">
      <alignment horizontal="center" vertical="center" wrapText="1"/>
    </xf>
    <xf numFmtId="165" fontId="16" fillId="5" borderId="21" xfId="13" applyNumberFormat="1" applyFont="1" applyFill="1" applyBorder="1" applyAlignment="1">
      <alignment horizontal="center"/>
    </xf>
    <xf numFmtId="165" fontId="16" fillId="5" borderId="22" xfId="13" applyNumberFormat="1" applyFont="1" applyFill="1" applyBorder="1" applyAlignment="1">
      <alignment horizontal="center"/>
    </xf>
    <xf numFmtId="164" fontId="15" fillId="0" borderId="0" xfId="0" applyFont="1"/>
    <xf numFmtId="164" fontId="41" fillId="6" borderId="0" xfId="13" applyFont="1" applyFill="1" applyBorder="1"/>
    <xf numFmtId="164" fontId="42" fillId="6" borderId="0" xfId="13" applyFont="1" applyFill="1" applyAlignment="1">
      <alignment vertical="center"/>
    </xf>
    <xf numFmtId="164" fontId="42" fillId="6" borderId="0" xfId="13" applyFont="1" applyFill="1" applyAlignment="1">
      <alignment horizontal="center"/>
    </xf>
    <xf numFmtId="165" fontId="16" fillId="5" borderId="21" xfId="13" applyNumberFormat="1" applyFont="1" applyFill="1" applyBorder="1" applyAlignment="1">
      <alignment horizontal="center" vertical="center"/>
    </xf>
    <xf numFmtId="165" fontId="16" fillId="5" borderId="22" xfId="13" applyNumberFormat="1" applyFont="1" applyFill="1" applyBorder="1" applyAlignment="1">
      <alignment horizontal="center" vertical="center"/>
    </xf>
    <xf numFmtId="164" fontId="58" fillId="0" borderId="0" xfId="13" applyFont="1" applyFill="1"/>
    <xf numFmtId="3" fontId="60" fillId="0" borderId="0" xfId="16" applyNumberFormat="1" applyFont="1" applyBorder="1" applyAlignment="1">
      <alignment horizontal="right" vertical="center" indent="1"/>
    </xf>
    <xf numFmtId="3" fontId="60" fillId="0" borderId="0" xfId="16" applyNumberFormat="1" applyFont="1" applyFill="1" applyBorder="1" applyAlignment="1">
      <alignment horizontal="right" vertical="center" indent="1"/>
    </xf>
    <xf numFmtId="164" fontId="42" fillId="6" borderId="1" xfId="6" applyFont="1" applyFill="1" applyBorder="1"/>
    <xf numFmtId="164" fontId="15" fillId="0" borderId="0" xfId="6" applyFont="1"/>
    <xf numFmtId="3" fontId="41" fillId="6" borderId="0" xfId="6" applyNumberFormat="1" applyFont="1" applyFill="1" applyBorder="1" applyAlignment="1"/>
    <xf numFmtId="164" fontId="16" fillId="0" borderId="0" xfId="6" applyFont="1"/>
    <xf numFmtId="164" fontId="57" fillId="5" borderId="17" xfId="6" applyFont="1" applyFill="1" applyBorder="1" applyAlignment="1">
      <alignment vertical="center"/>
    </xf>
    <xf numFmtId="164" fontId="57" fillId="5" borderId="14" xfId="6" applyFont="1" applyFill="1" applyBorder="1" applyAlignment="1"/>
    <xf numFmtId="164" fontId="15" fillId="5" borderId="19" xfId="6" applyFont="1" applyFill="1" applyBorder="1"/>
    <xf numFmtId="164" fontId="15" fillId="5" borderId="13" xfId="7" applyFont="1" applyFill="1" applyBorder="1" applyAlignment="1">
      <alignment vertical="center"/>
    </xf>
    <xf numFmtId="164" fontId="56" fillId="5" borderId="17" xfId="6" applyFont="1" applyFill="1" applyBorder="1" applyAlignment="1">
      <alignment vertical="center"/>
    </xf>
    <xf numFmtId="164" fontId="16" fillId="5" borderId="14" xfId="6" applyFont="1" applyFill="1" applyBorder="1" applyAlignment="1">
      <alignment vertical="center"/>
    </xf>
    <xf numFmtId="164" fontId="16" fillId="5" borderId="18" xfId="6" applyFont="1" applyFill="1" applyBorder="1" applyAlignment="1">
      <alignment horizontal="left" vertical="center"/>
    </xf>
    <xf numFmtId="164" fontId="57" fillId="5" borderId="18" xfId="6" applyFont="1" applyFill="1" applyBorder="1" applyAlignment="1">
      <alignment vertical="center"/>
    </xf>
    <xf numFmtId="164" fontId="16" fillId="5" borderId="19" xfId="6" applyFont="1" applyFill="1" applyBorder="1" applyAlignment="1">
      <alignment vertical="center"/>
    </xf>
    <xf numFmtId="3" fontId="45" fillId="0" borderId="0" xfId="6" applyNumberFormat="1" applyFont="1" applyBorder="1" applyAlignment="1">
      <alignment horizontal="right" vertical="center" indent="1"/>
    </xf>
    <xf numFmtId="167" fontId="45" fillId="0" borderId="0" xfId="6" applyNumberFormat="1" applyFont="1"/>
    <xf numFmtId="164" fontId="21" fillId="0" borderId="0" xfId="6" applyFont="1"/>
    <xf numFmtId="3" fontId="21" fillId="2" borderId="0" xfId="5" applyNumberFormat="1" applyFont="1" applyFill="1" applyBorder="1" applyAlignment="1">
      <alignment horizontal="right" vertical="center" indent="1"/>
    </xf>
    <xf numFmtId="164" fontId="16" fillId="0" borderId="0" xfId="0" applyFont="1" applyFill="1"/>
    <xf numFmtId="3" fontId="15" fillId="0" borderId="0" xfId="6" applyNumberFormat="1" applyFont="1" applyFill="1" applyBorder="1" applyAlignment="1">
      <alignment horizontal="right" vertical="center" indent="1"/>
    </xf>
    <xf numFmtId="173" fontId="21" fillId="0" borderId="0" xfId="1" applyFont="1" applyBorder="1" applyAlignment="1">
      <alignment horizontal="right" vertical="center" indent="1"/>
    </xf>
    <xf numFmtId="3" fontId="59" fillId="0" borderId="0" xfId="6" applyNumberFormat="1" applyFont="1" applyBorder="1" applyAlignment="1">
      <alignment vertical="center"/>
    </xf>
    <xf numFmtId="164" fontId="59" fillId="0" borderId="0" xfId="6" applyFont="1" applyAlignment="1">
      <alignment horizontal="left"/>
    </xf>
    <xf numFmtId="179" fontId="58" fillId="0" borderId="0" xfId="1" applyNumberFormat="1" applyFont="1" applyAlignment="1">
      <alignment horizontal="center" vertical="center"/>
    </xf>
    <xf numFmtId="164" fontId="42" fillId="6" borderId="1" xfId="6" applyFont="1" applyFill="1" applyBorder="1" applyAlignment="1">
      <alignment horizontal="center" vertical="center"/>
    </xf>
    <xf numFmtId="164" fontId="42" fillId="6" borderId="17" xfId="6" applyFont="1" applyFill="1" applyBorder="1" applyAlignment="1">
      <alignment horizontal="center" vertical="center"/>
    </xf>
    <xf numFmtId="164" fontId="42" fillId="6" borderId="0" xfId="0" applyFont="1" applyFill="1" applyBorder="1" applyAlignment="1">
      <alignment horizontal="center" vertical="center"/>
    </xf>
    <xf numFmtId="164" fontId="42" fillId="6" borderId="18" xfId="0" applyFont="1" applyFill="1" applyBorder="1" applyAlignment="1">
      <alignment horizontal="center" vertical="center"/>
    </xf>
    <xf numFmtId="164" fontId="15" fillId="5" borderId="19" xfId="6" applyFont="1" applyFill="1" applyBorder="1" applyAlignment="1">
      <alignment vertical="center"/>
    </xf>
    <xf numFmtId="164" fontId="15" fillId="0" borderId="0" xfId="6" applyFont="1" applyAlignment="1">
      <alignment vertical="center"/>
    </xf>
    <xf numFmtId="3" fontId="16" fillId="0" borderId="0" xfId="0" applyNumberFormat="1" applyFont="1" applyBorder="1" applyAlignment="1">
      <alignment horizontal="right" vertical="center" indent="1"/>
    </xf>
    <xf numFmtId="3" fontId="16" fillId="0" borderId="0" xfId="0" applyNumberFormat="1" applyFont="1" applyBorder="1" applyAlignment="1">
      <alignment horizontal="left" vertical="center" indent="1"/>
    </xf>
    <xf numFmtId="164" fontId="16" fillId="0" borderId="0" xfId="6" applyFont="1" applyAlignment="1">
      <alignment vertical="center"/>
    </xf>
    <xf numFmtId="164" fontId="15" fillId="5" borderId="18" xfId="6" applyFont="1" applyFill="1" applyBorder="1" applyAlignment="1">
      <alignment vertical="center" wrapText="1"/>
    </xf>
    <xf numFmtId="164" fontId="16" fillId="0" borderId="0" xfId="0" applyFont="1" applyAlignment="1">
      <alignment horizontal="left" indent="1"/>
    </xf>
    <xf numFmtId="164" fontId="16" fillId="0" borderId="0" xfId="7" applyFont="1" applyAlignment="1">
      <alignment vertical="center"/>
    </xf>
    <xf numFmtId="164" fontId="15" fillId="0" borderId="0" xfId="7" applyFont="1" applyAlignment="1">
      <alignment vertical="center"/>
    </xf>
    <xf numFmtId="164" fontId="15" fillId="5" borderId="18" xfId="6" applyFont="1" applyFill="1" applyBorder="1" applyAlignment="1">
      <alignment vertical="center"/>
    </xf>
    <xf numFmtId="173" fontId="16" fillId="0" borderId="0" xfId="1" applyFont="1" applyAlignment="1">
      <alignment horizontal="left" indent="1"/>
    </xf>
    <xf numFmtId="164" fontId="15" fillId="0" borderId="0" xfId="2" applyFont="1" applyAlignment="1">
      <alignment vertical="center"/>
    </xf>
    <xf numFmtId="3" fontId="21" fillId="0" borderId="0" xfId="0" applyNumberFormat="1" applyFont="1" applyBorder="1" applyAlignment="1">
      <alignment horizontal="right" vertical="center" indent="1"/>
    </xf>
    <xf numFmtId="164" fontId="21" fillId="0" borderId="0" xfId="0" applyFont="1" applyAlignment="1">
      <alignment horizontal="left" indent="1"/>
    </xf>
    <xf numFmtId="164" fontId="45" fillId="0" borderId="0" xfId="2" applyFont="1" applyAlignment="1">
      <alignment vertical="center"/>
    </xf>
    <xf numFmtId="164" fontId="45" fillId="0" borderId="0" xfId="6" applyFont="1" applyFill="1" applyAlignment="1">
      <alignment vertical="center"/>
    </xf>
    <xf numFmtId="3" fontId="45" fillId="0" borderId="0" xfId="6" applyNumberFormat="1" applyFont="1" applyFill="1" applyBorder="1" applyAlignment="1">
      <alignment vertical="center"/>
    </xf>
    <xf numFmtId="164" fontId="58" fillId="0" borderId="0" xfId="6" applyFont="1" applyFill="1" applyBorder="1" applyAlignment="1">
      <alignment vertical="center"/>
    </xf>
    <xf numFmtId="3" fontId="59" fillId="0" borderId="0" xfId="6" applyNumberFormat="1" applyFont="1" applyFill="1" applyBorder="1" applyAlignment="1">
      <alignment vertical="center"/>
    </xf>
    <xf numFmtId="3" fontId="58" fillId="0" borderId="0" xfId="0" applyNumberFormat="1" applyFont="1" applyBorder="1" applyAlignment="1">
      <alignment horizontal="right" vertical="center" indent="1"/>
    </xf>
    <xf numFmtId="164" fontId="12" fillId="0" borderId="0" xfId="0" applyFont="1" applyAlignment="1">
      <alignment horizontal="left" indent="1"/>
    </xf>
    <xf numFmtId="164" fontId="59" fillId="0" borderId="0" xfId="6" applyFont="1" applyFill="1" applyAlignment="1">
      <alignment vertical="center"/>
    </xf>
    <xf numFmtId="0" fontId="16" fillId="5" borderId="14" xfId="5" quotePrefix="1" applyNumberFormat="1" applyFont="1" applyFill="1" applyBorder="1" applyAlignment="1">
      <alignment horizontal="center" vertical="center"/>
    </xf>
    <xf numFmtId="164" fontId="21" fillId="2" borderId="0" xfId="2" applyFont="1" applyFill="1"/>
    <xf numFmtId="164" fontId="59" fillId="0" borderId="0" xfId="5" applyFont="1"/>
    <xf numFmtId="164" fontId="58" fillId="0" borderId="0" xfId="5" applyFont="1"/>
    <xf numFmtId="3" fontId="58" fillId="2" borderId="0" xfId="5" applyNumberFormat="1" applyFont="1" applyFill="1" applyBorder="1" applyAlignment="1">
      <alignment horizontal="right" vertical="center" indent="1"/>
    </xf>
    <xf numFmtId="164" fontId="58" fillId="0" borderId="0" xfId="5" applyFont="1" applyAlignment="1">
      <alignment horizontal="center"/>
    </xf>
    <xf numFmtId="164" fontId="42" fillId="6" borderId="1" xfId="5" applyFont="1" applyFill="1" applyBorder="1" applyAlignment="1">
      <alignment horizontal="center"/>
    </xf>
    <xf numFmtId="164" fontId="42" fillId="6" borderId="17" xfId="5" applyFont="1" applyFill="1" applyBorder="1" applyAlignment="1">
      <alignment horizontal="center"/>
    </xf>
    <xf numFmtId="164" fontId="42" fillId="6" borderId="0" xfId="5" applyFont="1" applyFill="1" applyBorder="1" applyAlignment="1">
      <alignment horizontal="center"/>
    </xf>
    <xf numFmtId="164" fontId="42" fillId="6" borderId="18" xfId="5" applyFont="1" applyFill="1" applyBorder="1" applyAlignment="1">
      <alignment horizontal="center"/>
    </xf>
    <xf numFmtId="3" fontId="16" fillId="0" borderId="0" xfId="5" applyNumberFormat="1" applyFont="1" applyAlignment="1">
      <alignment horizontal="right" vertical="center" indent="1"/>
    </xf>
    <xf numFmtId="164" fontId="15" fillId="5" borderId="15" xfId="5" applyFont="1" applyFill="1" applyBorder="1"/>
    <xf numFmtId="3" fontId="58" fillId="0" borderId="0" xfId="5" applyNumberFormat="1" applyFont="1" applyFill="1" applyBorder="1" applyAlignment="1">
      <alignment horizontal="left" vertical="center"/>
    </xf>
    <xf numFmtId="0" fontId="14" fillId="0" borderId="0" xfId="0" applyNumberFormat="1" applyFont="1" applyFill="1" applyBorder="1"/>
    <xf numFmtId="3" fontId="58" fillId="0" borderId="0" xfId="5" applyNumberFormat="1" applyFont="1" applyAlignment="1">
      <alignment horizontal="right" vertical="center" indent="1"/>
    </xf>
    <xf numFmtId="43" fontId="14" fillId="0" borderId="0" xfId="0" applyNumberFormat="1" applyFont="1" applyFill="1" applyBorder="1"/>
    <xf numFmtId="164" fontId="59" fillId="0" borderId="0" xfId="5" applyFont="1" applyFill="1" applyBorder="1"/>
    <xf numFmtId="164" fontId="58" fillId="0" borderId="0" xfId="5" applyFont="1" applyFill="1" applyBorder="1"/>
    <xf numFmtId="164" fontId="41" fillId="6" borderId="0" xfId="2" applyFont="1" applyFill="1" applyBorder="1"/>
    <xf numFmtId="164" fontId="42" fillId="6" borderId="0" xfId="2" applyFont="1" applyFill="1" applyBorder="1"/>
    <xf numFmtId="164" fontId="42" fillId="6" borderId="0" xfId="2" applyFont="1" applyFill="1" applyBorder="1" applyAlignment="1">
      <alignment horizontal="center"/>
    </xf>
    <xf numFmtId="164" fontId="16" fillId="0" borderId="0" xfId="2" applyFont="1" applyFill="1" applyBorder="1" applyAlignment="1">
      <alignment horizontal="center"/>
    </xf>
    <xf numFmtId="164" fontId="16" fillId="5" borderId="13" xfId="2" applyFont="1" applyFill="1" applyBorder="1"/>
    <xf numFmtId="164" fontId="16" fillId="5" borderId="1" xfId="2" applyFont="1" applyFill="1" applyBorder="1"/>
    <xf numFmtId="164" fontId="16" fillId="5" borderId="1" xfId="2" applyFont="1" applyFill="1" applyBorder="1" applyAlignment="1">
      <alignment horizontal="center"/>
    </xf>
    <xf numFmtId="164" fontId="16" fillId="5" borderId="17" xfId="2" applyFont="1" applyFill="1" applyBorder="1" applyAlignment="1">
      <alignment horizontal="center"/>
    </xf>
    <xf numFmtId="164" fontId="16" fillId="0" borderId="0" xfId="2" applyFont="1" applyFill="1" applyAlignment="1">
      <alignment horizontal="center"/>
    </xf>
    <xf numFmtId="164" fontId="15" fillId="5" borderId="20" xfId="2" applyFont="1" applyFill="1" applyBorder="1" applyAlignment="1">
      <alignment horizontal="center"/>
    </xf>
    <xf numFmtId="164" fontId="15" fillId="5" borderId="2" xfId="2" applyFont="1" applyFill="1" applyBorder="1" applyAlignment="1">
      <alignment horizontal="centerContinuous"/>
    </xf>
    <xf numFmtId="164" fontId="15" fillId="5" borderId="1" xfId="2" applyFont="1" applyFill="1" applyBorder="1" applyAlignment="1">
      <alignment horizontal="center"/>
    </xf>
    <xf numFmtId="164" fontId="15" fillId="5" borderId="17" xfId="2" applyFont="1" applyFill="1" applyBorder="1" applyAlignment="1">
      <alignment horizontal="center"/>
    </xf>
    <xf numFmtId="164" fontId="15" fillId="0" borderId="0" xfId="2" applyFont="1" applyFill="1" applyBorder="1" applyAlignment="1">
      <alignment horizontal="center"/>
    </xf>
    <xf numFmtId="164" fontId="16" fillId="0" borderId="0" xfId="2" applyFont="1" applyAlignment="1">
      <alignment horizontal="center"/>
    </xf>
    <xf numFmtId="164" fontId="16" fillId="0" borderId="0" xfId="2" applyFont="1" applyAlignment="1">
      <alignment horizontal="right"/>
    </xf>
    <xf numFmtId="164" fontId="15" fillId="5" borderId="22" xfId="2" applyFont="1" applyFill="1" applyBorder="1" applyAlignment="1">
      <alignment horizontal="center" vertical="center" wrapText="1"/>
    </xf>
    <xf numFmtId="164" fontId="16" fillId="5" borderId="3" xfId="2" applyFont="1" applyFill="1" applyBorder="1" applyAlignment="1">
      <alignment horizontal="center" vertical="center" wrapText="1"/>
    </xf>
    <xf numFmtId="164" fontId="15" fillId="5" borderId="3" xfId="2" applyFont="1" applyFill="1" applyBorder="1" applyAlignment="1">
      <alignment horizontal="center" vertical="center" wrapText="1"/>
    </xf>
    <xf numFmtId="164" fontId="15" fillId="5" borderId="19" xfId="2" applyFont="1" applyFill="1" applyBorder="1" applyAlignment="1">
      <alignment horizontal="center" vertical="center" wrapText="1"/>
    </xf>
    <xf numFmtId="164" fontId="16" fillId="0" borderId="0" xfId="2" applyFont="1" applyAlignment="1">
      <alignment vertical="center" wrapText="1"/>
    </xf>
    <xf numFmtId="165" fontId="16" fillId="5" borderId="21" xfId="2" applyNumberFormat="1" applyFont="1" applyFill="1" applyBorder="1" applyAlignment="1">
      <alignment horizontal="center" vertical="center"/>
    </xf>
    <xf numFmtId="3" fontId="16" fillId="0" borderId="0" xfId="2" applyNumberFormat="1" applyFont="1" applyBorder="1" applyAlignment="1">
      <alignment horizontal="right" vertical="center" indent="1"/>
    </xf>
    <xf numFmtId="2" fontId="16" fillId="0" borderId="0" xfId="2" applyNumberFormat="1" applyFont="1" applyFill="1" applyBorder="1" applyAlignment="1">
      <alignment horizontal="right" vertical="center" wrapText="1" indent="1"/>
    </xf>
    <xf numFmtId="2" fontId="16" fillId="0" borderId="18" xfId="2" applyNumberFormat="1" applyFont="1" applyFill="1" applyBorder="1" applyAlignment="1">
      <alignment horizontal="right" vertical="center" wrapText="1" indent="1"/>
    </xf>
    <xf numFmtId="3" fontId="16" fillId="0" borderId="0" xfId="2" applyNumberFormat="1" applyFont="1" applyAlignment="1">
      <alignment horizontal="left"/>
    </xf>
    <xf numFmtId="165" fontId="16" fillId="5" borderId="22" xfId="2" applyNumberFormat="1" applyFont="1" applyFill="1" applyBorder="1" applyAlignment="1">
      <alignment horizontal="center" vertical="center"/>
    </xf>
    <xf numFmtId="3" fontId="16" fillId="0" borderId="3" xfId="0" applyNumberFormat="1" applyFont="1" applyBorder="1" applyAlignment="1">
      <alignment horizontal="right" vertical="center" indent="1"/>
    </xf>
    <xf numFmtId="3" fontId="16" fillId="0" borderId="3" xfId="2" applyNumberFormat="1" applyFont="1" applyBorder="1" applyAlignment="1">
      <alignment horizontal="right" vertical="center" indent="1"/>
    </xf>
    <xf numFmtId="3" fontId="16" fillId="0" borderId="3" xfId="2" applyNumberFormat="1" applyFont="1" applyBorder="1" applyAlignment="1">
      <alignment horizontal="center" vertical="center"/>
    </xf>
    <xf numFmtId="2" fontId="16" fillId="0" borderId="3" xfId="2" applyNumberFormat="1" applyFont="1" applyFill="1" applyBorder="1" applyAlignment="1">
      <alignment horizontal="right" vertical="center" wrapText="1" indent="1"/>
    </xf>
    <xf numFmtId="2" fontId="16" fillId="0" borderId="19" xfId="2" applyNumberFormat="1" applyFont="1" applyFill="1" applyBorder="1" applyAlignment="1">
      <alignment horizontal="right" vertical="center" wrapText="1" indent="1"/>
    </xf>
    <xf numFmtId="2" fontId="16" fillId="0" borderId="0" xfId="2" applyNumberFormat="1" applyFont="1" applyFill="1" applyBorder="1" applyAlignment="1">
      <alignment horizontal="center" vertical="center" wrapText="1"/>
    </xf>
    <xf numFmtId="4" fontId="16" fillId="0" borderId="0" xfId="2" applyNumberFormat="1" applyFont="1" applyFill="1" applyAlignment="1">
      <alignment horizontal="center"/>
    </xf>
    <xf numFmtId="164" fontId="21" fillId="0" borderId="0" xfId="2" applyFont="1" applyBorder="1" applyAlignment="1">
      <alignment horizontal="left" vertical="center"/>
    </xf>
    <xf numFmtId="3" fontId="21" fillId="0" borderId="0" xfId="0" applyNumberFormat="1" applyFont="1" applyBorder="1" applyAlignment="1">
      <alignment horizontal="right" vertical="center"/>
    </xf>
    <xf numFmtId="3" fontId="21" fillId="0" borderId="0" xfId="2" applyNumberFormat="1" applyFont="1" applyBorder="1" applyAlignment="1">
      <alignment horizontal="center" vertical="center"/>
    </xf>
    <xf numFmtId="2" fontId="21" fillId="0" borderId="0" xfId="2" applyNumberFormat="1" applyFont="1" applyFill="1" applyBorder="1" applyAlignment="1">
      <alignment horizontal="center" vertical="center" wrapText="1"/>
    </xf>
    <xf numFmtId="3" fontId="21" fillId="0" borderId="0" xfId="0" applyNumberFormat="1" applyFont="1" applyBorder="1" applyAlignment="1">
      <alignment vertical="center"/>
    </xf>
    <xf numFmtId="4" fontId="21" fillId="0" borderId="0" xfId="2" applyNumberFormat="1" applyFont="1" applyAlignment="1">
      <alignment horizontal="center"/>
    </xf>
    <xf numFmtId="167" fontId="21" fillId="0" borderId="0" xfId="2" applyNumberFormat="1" applyFont="1"/>
    <xf numFmtId="167" fontId="21" fillId="0" borderId="0" xfId="2" applyNumberFormat="1" applyFont="1" applyFill="1"/>
    <xf numFmtId="164" fontId="21" fillId="0" borderId="0" xfId="2" applyFont="1" applyFill="1"/>
    <xf numFmtId="164" fontId="21" fillId="0" borderId="0" xfId="2" applyFont="1" applyAlignment="1">
      <alignment horizontal="center"/>
    </xf>
    <xf numFmtId="168" fontId="21" fillId="0" borderId="0" xfId="2" applyNumberFormat="1" applyFont="1"/>
    <xf numFmtId="3" fontId="21" fillId="0" borderId="0" xfId="0" applyNumberFormat="1" applyFont="1" applyBorder="1"/>
    <xf numFmtId="3" fontId="21" fillId="0" borderId="0" xfId="0" applyNumberFormat="1" applyFont="1" applyBorder="1" applyAlignment="1">
      <alignment horizontal="center" vertical="center"/>
    </xf>
    <xf numFmtId="3" fontId="21" fillId="0" borderId="0" xfId="2" applyNumberFormat="1" applyFont="1" applyBorder="1" applyAlignment="1">
      <alignment horizontal="center"/>
    </xf>
    <xf numFmtId="3" fontId="21" fillId="0" borderId="0" xfId="0" applyNumberFormat="1" applyFont="1" applyFill="1" applyBorder="1" applyAlignment="1">
      <alignment horizontal="right" vertical="center" indent="1"/>
    </xf>
    <xf numFmtId="3" fontId="21" fillId="0" borderId="0" xfId="2" applyNumberFormat="1" applyFont="1" applyFill="1" applyBorder="1" applyAlignment="1">
      <alignment horizontal="right" vertical="center" indent="1"/>
    </xf>
    <xf numFmtId="164" fontId="21" fillId="0" borderId="0" xfId="2" applyFont="1" applyFill="1" applyBorder="1"/>
    <xf numFmtId="2" fontId="21" fillId="0" borderId="0" xfId="2" applyNumberFormat="1" applyFont="1" applyFill="1" applyBorder="1" applyAlignment="1">
      <alignment horizontal="right" vertical="center" wrapText="1" indent="1"/>
    </xf>
    <xf numFmtId="178" fontId="21" fillId="0" borderId="0" xfId="0" applyNumberFormat="1" applyFont="1"/>
    <xf numFmtId="164" fontId="21" fillId="0" borderId="0" xfId="0" applyFont="1" applyFill="1" applyBorder="1" applyAlignment="1">
      <alignment vertical="center"/>
    </xf>
    <xf numFmtId="3" fontId="21" fillId="0" borderId="0" xfId="2" applyNumberFormat="1" applyFont="1" applyFill="1" applyBorder="1" applyAlignment="1">
      <alignment horizontal="center" vertical="center"/>
    </xf>
    <xf numFmtId="3" fontId="21" fillId="0" borderId="0" xfId="2" applyNumberFormat="1" applyFont="1" applyBorder="1" applyAlignment="1">
      <alignment horizontal="right" vertical="center" indent="1"/>
    </xf>
    <xf numFmtId="167" fontId="21" fillId="0" borderId="0" xfId="2" applyNumberFormat="1" applyFont="1" applyFill="1" applyBorder="1"/>
    <xf numFmtId="168" fontId="58" fillId="0" borderId="0" xfId="2" applyNumberFormat="1" applyFont="1" applyFill="1" applyBorder="1" applyAlignment="1">
      <alignment horizontal="right" vertical="center" indent="1"/>
    </xf>
    <xf numFmtId="3" fontId="58" fillId="0" borderId="0" xfId="2" applyNumberFormat="1" applyFont="1" applyFill="1" applyBorder="1" applyAlignment="1">
      <alignment horizontal="center" vertical="center"/>
    </xf>
    <xf numFmtId="3" fontId="58" fillId="0" borderId="0" xfId="2" applyNumberFormat="1" applyFont="1" applyBorder="1" applyAlignment="1">
      <alignment horizontal="right" vertical="center" indent="1"/>
    </xf>
    <xf numFmtId="3" fontId="58" fillId="0" borderId="0" xfId="0" applyNumberFormat="1" applyFont="1" applyBorder="1" applyAlignment="1">
      <alignment horizontal="center" vertical="center"/>
    </xf>
    <xf numFmtId="167" fontId="58" fillId="0" borderId="0" xfId="2" applyNumberFormat="1" applyFont="1" applyAlignment="1">
      <alignment horizontal="right"/>
    </xf>
    <xf numFmtId="164" fontId="16" fillId="0" borderId="0" xfId="2" applyFont="1" applyFill="1" applyBorder="1"/>
    <xf numFmtId="180" fontId="58" fillId="0" borderId="0" xfId="2" applyNumberFormat="1" applyFont="1" applyFill="1" applyBorder="1"/>
    <xf numFmtId="164" fontId="58" fillId="0" borderId="0" xfId="2" applyFont="1" applyFill="1" applyBorder="1"/>
    <xf numFmtId="170" fontId="58" fillId="0" borderId="0" xfId="2" applyNumberFormat="1" applyFont="1" applyFill="1" applyBorder="1" applyAlignment="1">
      <alignment horizontal="center"/>
    </xf>
    <xf numFmtId="2" fontId="58" fillId="0" borderId="0" xfId="2" applyNumberFormat="1" applyFont="1"/>
    <xf numFmtId="164" fontId="58" fillId="0" borderId="0" xfId="2" applyFont="1" applyAlignment="1">
      <alignment horizontal="center"/>
    </xf>
    <xf numFmtId="3" fontId="12" fillId="0" borderId="0" xfId="0" applyNumberFormat="1" applyFont="1" applyBorder="1" applyAlignment="1">
      <alignment horizontal="center" vertical="center"/>
    </xf>
    <xf numFmtId="169" fontId="58" fillId="0" borderId="0" xfId="2" applyNumberFormat="1" applyFont="1" applyFill="1" applyBorder="1" applyAlignment="1">
      <alignment horizontal="center" vertical="center"/>
    </xf>
    <xf numFmtId="2" fontId="58" fillId="0" borderId="0" xfId="2" applyNumberFormat="1" applyFont="1" applyFill="1" applyBorder="1" applyAlignment="1">
      <alignment horizontal="center"/>
    </xf>
    <xf numFmtId="164" fontId="58" fillId="0" borderId="0" xfId="2" applyFont="1" applyFill="1" applyBorder="1" applyAlignment="1">
      <alignment horizontal="center"/>
    </xf>
    <xf numFmtId="168" fontId="58" fillId="0" borderId="0" xfId="2" applyNumberFormat="1" applyFont="1" applyAlignment="1">
      <alignment horizontal="center"/>
    </xf>
    <xf numFmtId="3" fontId="58" fillId="0" borderId="0" xfId="2" applyNumberFormat="1" applyFont="1" applyFill="1" applyBorder="1" applyAlignment="1">
      <alignment horizontal="center"/>
    </xf>
    <xf numFmtId="3" fontId="58" fillId="0" borderId="0" xfId="2" applyNumberFormat="1" applyFont="1" applyBorder="1" applyAlignment="1">
      <alignment horizontal="center" vertical="center"/>
    </xf>
    <xf numFmtId="2" fontId="58" fillId="0" borderId="0" xfId="2" applyNumberFormat="1" applyFont="1" applyAlignment="1">
      <alignment horizontal="center"/>
    </xf>
    <xf numFmtId="4" fontId="12" fillId="0" borderId="0" xfId="0" applyNumberFormat="1" applyFont="1" applyAlignment="1">
      <alignment horizontal="right"/>
    </xf>
    <xf numFmtId="4" fontId="58" fillId="0" borderId="0" xfId="2" applyNumberFormat="1" applyFont="1" applyAlignment="1">
      <alignment horizontal="right"/>
    </xf>
    <xf numFmtId="0" fontId="58" fillId="0" borderId="0" xfId="2" applyNumberFormat="1" applyFont="1"/>
    <xf numFmtId="170" fontId="12" fillId="3" borderId="0" xfId="0" applyNumberFormat="1" applyFont="1" applyFill="1"/>
    <xf numFmtId="3" fontId="58" fillId="0" borderId="0" xfId="4" applyNumberFormat="1" applyFont="1" applyBorder="1" applyAlignment="1">
      <alignment horizontal="center"/>
    </xf>
    <xf numFmtId="171" fontId="58" fillId="0" borderId="0" xfId="2" applyNumberFormat="1" applyFont="1"/>
    <xf numFmtId="2" fontId="58" fillId="0" borderId="0" xfId="2" applyNumberFormat="1" applyFont="1" applyBorder="1" applyAlignment="1">
      <alignment horizontal="center"/>
    </xf>
    <xf numFmtId="3" fontId="58" fillId="0" borderId="0" xfId="2" applyNumberFormat="1" applyFont="1"/>
    <xf numFmtId="3" fontId="58" fillId="0" borderId="0" xfId="0" applyNumberFormat="1" applyFont="1" applyBorder="1" applyAlignment="1">
      <alignment horizontal="right" vertical="center"/>
    </xf>
    <xf numFmtId="3" fontId="58" fillId="0" borderId="0" xfId="0" applyNumberFormat="1" applyFont="1" applyBorder="1" applyAlignment="1">
      <alignment horizontal="center"/>
    </xf>
    <xf numFmtId="0" fontId="12" fillId="3" borderId="0" xfId="0" applyNumberFormat="1" applyFont="1" applyFill="1"/>
    <xf numFmtId="166" fontId="58" fillId="0" borderId="0" xfId="2" applyNumberFormat="1" applyFont="1"/>
    <xf numFmtId="3" fontId="58" fillId="0" borderId="0" xfId="2" applyNumberFormat="1" applyFont="1" applyBorder="1" applyAlignment="1">
      <alignment horizontal="center"/>
    </xf>
    <xf numFmtId="4" fontId="58" fillId="0" borderId="0" xfId="2" applyNumberFormat="1" applyFont="1"/>
    <xf numFmtId="164" fontId="42" fillId="6" borderId="0" xfId="2" applyFont="1" applyFill="1"/>
    <xf numFmtId="164" fontId="42" fillId="6" borderId="0" xfId="2" applyFont="1" applyFill="1" applyAlignment="1">
      <alignment horizontal="center"/>
    </xf>
    <xf numFmtId="176" fontId="21" fillId="0" borderId="0" xfId="2" applyNumberFormat="1" applyFont="1" applyBorder="1" applyAlignment="1">
      <alignment horizontal="center" vertical="center"/>
    </xf>
    <xf numFmtId="165" fontId="58" fillId="0" borderId="0" xfId="2" applyNumberFormat="1" applyFont="1" applyFill="1" applyBorder="1" applyAlignment="1">
      <alignment horizontal="center" vertical="center"/>
    </xf>
    <xf numFmtId="3" fontId="58" fillId="0" borderId="0" xfId="2" applyNumberFormat="1" applyFont="1" applyFill="1" applyBorder="1" applyAlignment="1">
      <alignment horizontal="right" vertical="center" indent="1"/>
    </xf>
    <xf numFmtId="2" fontId="58" fillId="0" borderId="0" xfId="2" applyNumberFormat="1" applyFont="1" applyFill="1" applyBorder="1" applyAlignment="1">
      <alignment horizontal="right" vertical="center" wrapText="1" indent="1"/>
    </xf>
    <xf numFmtId="3" fontId="58" fillId="0" borderId="0" xfId="0" applyNumberFormat="1" applyFont="1" applyBorder="1"/>
    <xf numFmtId="164" fontId="12" fillId="0" borderId="0" xfId="0" applyFont="1" applyFill="1" applyBorder="1" applyAlignment="1">
      <alignment vertical="center"/>
    </xf>
    <xf numFmtId="174" fontId="12" fillId="0" borderId="0" xfId="1" applyNumberFormat="1" applyFont="1" applyBorder="1" applyAlignment="1">
      <alignment horizontal="center"/>
    </xf>
    <xf numFmtId="174" fontId="58" fillId="0" borderId="0" xfId="1" applyNumberFormat="1" applyFont="1" applyFill="1" applyBorder="1"/>
    <xf numFmtId="167" fontId="58" fillId="0" borderId="0" xfId="2" applyNumberFormat="1" applyFont="1" applyFill="1" applyBorder="1"/>
    <xf numFmtId="174" fontId="12" fillId="0" borderId="0" xfId="1" applyNumberFormat="1" applyFont="1" applyFill="1" applyBorder="1" applyAlignment="1">
      <alignment horizontal="center"/>
    </xf>
    <xf numFmtId="4" fontId="58" fillId="0" borderId="0" xfId="2" applyNumberFormat="1" applyFont="1" applyBorder="1" applyAlignment="1">
      <alignment horizontal="center" vertical="center"/>
    </xf>
    <xf numFmtId="0" fontId="42" fillId="6" borderId="17" xfId="7046" applyFont="1" applyFill="1" applyBorder="1"/>
    <xf numFmtId="0" fontId="41" fillId="6" borderId="14" xfId="7046" applyFont="1" applyFill="1" applyBorder="1"/>
    <xf numFmtId="0" fontId="42" fillId="6" borderId="18" xfId="7046" applyFont="1" applyFill="1" applyBorder="1"/>
    <xf numFmtId="0" fontId="18" fillId="5" borderId="2" xfId="7046" applyFont="1" applyFill="1" applyBorder="1" applyAlignment="1">
      <alignment horizontal="center"/>
    </xf>
    <xf numFmtId="0" fontId="28" fillId="5" borderId="2" xfId="7046" applyFont="1" applyFill="1" applyBorder="1" applyAlignment="1">
      <alignment horizontal="center"/>
    </xf>
    <xf numFmtId="0" fontId="18" fillId="5" borderId="16" xfId="7046" applyFont="1" applyFill="1" applyBorder="1" applyAlignment="1">
      <alignment horizontal="center"/>
    </xf>
    <xf numFmtId="4" fontId="18" fillId="5" borderId="21" xfId="7046" applyNumberFormat="1" applyFont="1" applyFill="1" applyBorder="1"/>
    <xf numFmtId="4" fontId="15" fillId="0" borderId="0" xfId="7046" applyNumberFormat="1" applyFont="1" applyBorder="1"/>
    <xf numFmtId="4" fontId="20" fillId="0" borderId="0" xfId="0" applyNumberFormat="1" applyFont="1" applyBorder="1"/>
    <xf numFmtId="4" fontId="15" fillId="0" borderId="18" xfId="7046" applyNumberFormat="1" applyFont="1" applyBorder="1"/>
    <xf numFmtId="0" fontId="18" fillId="5" borderId="21" xfId="7046" applyFont="1" applyFill="1" applyBorder="1"/>
    <xf numFmtId="3" fontId="15" fillId="0" borderId="0" xfId="7046" applyNumberFormat="1" applyFont="1" applyBorder="1"/>
    <xf numFmtId="168" fontId="15" fillId="0" borderId="0" xfId="7046" applyNumberFormat="1" applyFont="1" applyBorder="1"/>
    <xf numFmtId="3" fontId="20" fillId="0" borderId="0" xfId="0" applyNumberFormat="1" applyFont="1" applyBorder="1" applyAlignment="1">
      <alignment horizontal="right"/>
    </xf>
    <xf numFmtId="168" fontId="15" fillId="0" borderId="18" xfId="7046" applyNumberFormat="1" applyFont="1" applyBorder="1"/>
    <xf numFmtId="0" fontId="18" fillId="5" borderId="21" xfId="7046" applyFont="1" applyFill="1" applyBorder="1" applyAlignment="1">
      <alignment horizontal="left" indent="2"/>
    </xf>
    <xf numFmtId="0" fontId="28" fillId="5" borderId="21" xfId="7046" applyFont="1" applyFill="1" applyBorder="1" applyAlignment="1">
      <alignment horizontal="left" indent="4"/>
    </xf>
    <xf numFmtId="3" fontId="16" fillId="0" borderId="0" xfId="7046" applyNumberFormat="1" applyFont="1" applyBorder="1"/>
    <xf numFmtId="168" fontId="16" fillId="0" borderId="0" xfId="7046" applyNumberFormat="1" applyFont="1" applyBorder="1"/>
    <xf numFmtId="3" fontId="19" fillId="0" borderId="0" xfId="0" applyNumberFormat="1" applyFont="1" applyBorder="1" applyAlignment="1">
      <alignment horizontal="right"/>
    </xf>
    <xf numFmtId="168" fontId="16" fillId="0" borderId="18" xfId="7046" applyNumberFormat="1" applyFont="1" applyBorder="1"/>
    <xf numFmtId="3" fontId="19" fillId="0" borderId="0" xfId="0" applyNumberFormat="1" applyFont="1" applyBorder="1"/>
    <xf numFmtId="3" fontId="20" fillId="0" borderId="0" xfId="0" applyNumberFormat="1" applyFont="1" applyBorder="1"/>
    <xf numFmtId="167" fontId="16" fillId="0" borderId="0" xfId="7046" applyNumberFormat="1" applyFont="1" applyBorder="1"/>
    <xf numFmtId="0" fontId="18" fillId="5" borderId="21" xfId="7046" applyFont="1" applyFill="1" applyBorder="1" applyAlignment="1">
      <alignment horizontal="left" wrapText="1" indent="2"/>
    </xf>
    <xf numFmtId="3" fontId="15" fillId="0" borderId="0" xfId="0" applyNumberFormat="1" applyFont="1" applyBorder="1" applyAlignment="1">
      <alignment horizontal="right"/>
    </xf>
    <xf numFmtId="0" fontId="18" fillId="5" borderId="21" xfId="7046" applyFont="1" applyFill="1" applyBorder="1" applyAlignment="1">
      <alignment horizontal="left" indent="4"/>
    </xf>
    <xf numFmtId="0" fontId="18" fillId="5" borderId="22" xfId="7046" applyFont="1" applyFill="1" applyBorder="1"/>
    <xf numFmtId="4" fontId="15" fillId="0" borderId="3" xfId="7046" applyNumberFormat="1" applyFont="1" applyBorder="1"/>
    <xf numFmtId="168" fontId="15" fillId="0" borderId="3" xfId="7046" applyNumberFormat="1" applyFont="1" applyBorder="1"/>
    <xf numFmtId="4" fontId="20" fillId="0" borderId="3" xfId="0" applyNumberFormat="1" applyFont="1" applyBorder="1"/>
    <xf numFmtId="3" fontId="20" fillId="3" borderId="3" xfId="0" applyNumberFormat="1" applyFont="1" applyFill="1" applyBorder="1" applyAlignment="1">
      <alignment horizontal="right"/>
    </xf>
    <xf numFmtId="168" fontId="15" fillId="0" borderId="19" xfId="7046" applyNumberFormat="1" applyFont="1" applyBorder="1"/>
    <xf numFmtId="0" fontId="21" fillId="0" borderId="0" xfId="7046" applyFont="1"/>
    <xf numFmtId="4" fontId="18" fillId="5" borderId="20" xfId="7046" applyNumberFormat="1" applyFont="1" applyFill="1" applyBorder="1"/>
    <xf numFmtId="3" fontId="15" fillId="0" borderId="3" xfId="7046" applyNumberFormat="1" applyFont="1" applyBorder="1"/>
    <xf numFmtId="3" fontId="21" fillId="0" borderId="0" xfId="7046" applyNumberFormat="1" applyFont="1"/>
    <xf numFmtId="0" fontId="12" fillId="0" borderId="0" xfId="7046" applyFont="1"/>
    <xf numFmtId="0" fontId="67" fillId="3" borderId="0" xfId="7987" applyFont="1" applyFill="1"/>
    <xf numFmtId="3" fontId="21" fillId="3" borderId="0" xfId="7987" applyNumberFormat="1" applyFont="1" applyFill="1"/>
    <xf numFmtId="0" fontId="67" fillId="0" borderId="0" xfId="7987" applyFont="1"/>
    <xf numFmtId="3" fontId="23" fillId="0" borderId="0" xfId="0" applyNumberFormat="1" applyFont="1"/>
    <xf numFmtId="3" fontId="68" fillId="0" borderId="0" xfId="0" applyNumberFormat="1" applyFont="1" applyFill="1"/>
    <xf numFmtId="3" fontId="13" fillId="0" borderId="0" xfId="0" applyNumberFormat="1" applyFont="1"/>
    <xf numFmtId="3" fontId="69" fillId="0" borderId="0" xfId="0" applyNumberFormat="1" applyFont="1" applyFill="1"/>
    <xf numFmtId="3" fontId="21" fillId="0" borderId="0" xfId="0" applyNumberFormat="1" applyFont="1"/>
    <xf numFmtId="3" fontId="22" fillId="0" borderId="0" xfId="0" applyNumberFormat="1" applyFont="1" applyFill="1"/>
    <xf numFmtId="3" fontId="21" fillId="0" borderId="0" xfId="7" applyNumberFormat="1" applyFont="1" applyBorder="1" applyAlignment="1">
      <alignment horizontal="right" vertical="center" indent="1"/>
    </xf>
    <xf numFmtId="0" fontId="41" fillId="6" borderId="1" xfId="7990" applyFont="1" applyFill="1" applyBorder="1" applyAlignment="1">
      <alignment horizontal="left" vertical="center"/>
    </xf>
    <xf numFmtId="0" fontId="41" fillId="6" borderId="0" xfId="7990" applyFont="1" applyFill="1" applyBorder="1" applyAlignment="1">
      <alignment horizontal="left" vertical="center"/>
    </xf>
    <xf numFmtId="0" fontId="70" fillId="0" borderId="0" xfId="7046" applyFont="1" applyAlignment="1" applyProtection="1">
      <alignment horizontal="left" vertical="center"/>
      <protection locked="0"/>
    </xf>
    <xf numFmtId="49" fontId="71" fillId="0" borderId="0" xfId="7991" applyNumberFormat="1" applyFont="1" applyAlignment="1" applyProtection="1">
      <alignment horizontal="left" vertical="center"/>
      <protection locked="0"/>
    </xf>
    <xf numFmtId="0" fontId="71" fillId="0" borderId="0" xfId="7991" applyFont="1" applyAlignment="1" applyProtection="1">
      <alignment horizontal="left" vertical="center"/>
      <protection locked="0"/>
    </xf>
    <xf numFmtId="0" fontId="70" fillId="0" borderId="0" xfId="7046" applyFont="1" applyFill="1" applyAlignment="1" applyProtection="1">
      <alignment horizontal="left" vertical="center"/>
      <protection locked="0"/>
    </xf>
    <xf numFmtId="0" fontId="71" fillId="0" borderId="0" xfId="7991" applyFont="1" applyFill="1" applyAlignment="1" applyProtection="1">
      <alignment horizontal="left" vertical="center"/>
      <protection locked="0"/>
    </xf>
    <xf numFmtId="0" fontId="70" fillId="0" borderId="0" xfId="7046" applyFont="1" applyFill="1" applyAlignment="1" applyProtection="1">
      <alignment horizontal="left" vertical="center" wrapText="1"/>
      <protection locked="0"/>
    </xf>
    <xf numFmtId="0" fontId="70" fillId="0" borderId="0" xfId="7046" applyFont="1" applyAlignment="1" applyProtection="1">
      <alignment horizontal="left"/>
      <protection locked="0"/>
    </xf>
    <xf numFmtId="179" fontId="15" fillId="0" borderId="0" xfId="1" applyNumberFormat="1" applyFont="1" applyFill="1" applyBorder="1"/>
    <xf numFmtId="179" fontId="15" fillId="0" borderId="18" xfId="1" applyNumberFormat="1" applyFont="1" applyFill="1" applyBorder="1"/>
    <xf numFmtId="164" fontId="16" fillId="0" borderId="18" xfId="7" applyFont="1" applyBorder="1"/>
    <xf numFmtId="3" fontId="15" fillId="0" borderId="18" xfId="7" quotePrefix="1" applyNumberFormat="1" applyFont="1" applyFill="1" applyBorder="1" applyAlignment="1">
      <alignment horizontal="right" vertical="center" indent="1"/>
    </xf>
    <xf numFmtId="3" fontId="15" fillId="0" borderId="19" xfId="7" applyNumberFormat="1" applyFont="1" applyFill="1" applyBorder="1" applyAlignment="1">
      <alignment horizontal="right" vertical="center" indent="1"/>
    </xf>
    <xf numFmtId="164" fontId="17" fillId="0" borderId="0" xfId="0" applyFont="1" applyFill="1"/>
    <xf numFmtId="167" fontId="15" fillId="0" borderId="0" xfId="7" applyNumberFormat="1" applyFont="1" applyFill="1" applyBorder="1" applyAlignment="1">
      <alignment horizontal="center" vertical="distributed"/>
    </xf>
    <xf numFmtId="0" fontId="58" fillId="0" borderId="0" xfId="3" applyNumberFormat="1" applyFont="1" applyFill="1" applyBorder="1"/>
    <xf numFmtId="167" fontId="58" fillId="0" borderId="0" xfId="3" applyNumberFormat="1" applyFont="1" applyFill="1" applyBorder="1"/>
    <xf numFmtId="167" fontId="16" fillId="0" borderId="0" xfId="3" applyNumberFormat="1" applyFont="1" applyFill="1" applyBorder="1"/>
    <xf numFmtId="3" fontId="16" fillId="0" borderId="0" xfId="6" applyNumberFormat="1" applyFont="1" applyFill="1" applyBorder="1" applyAlignment="1">
      <alignment horizontal="right" vertical="center" indent="1"/>
    </xf>
    <xf numFmtId="164" fontId="16" fillId="0" borderId="0" xfId="7" applyFont="1" applyFill="1"/>
    <xf numFmtId="1" fontId="16" fillId="0" borderId="0" xfId="1" applyNumberFormat="1" applyFont="1" applyFill="1" applyBorder="1" applyAlignment="1">
      <alignment horizontal="center" vertical="center"/>
    </xf>
    <xf numFmtId="175" fontId="16" fillId="0" borderId="0" xfId="1" applyNumberFormat="1" applyFont="1" applyFill="1"/>
    <xf numFmtId="164" fontId="15" fillId="0" borderId="0" xfId="7" applyFont="1" applyFill="1"/>
    <xf numFmtId="164" fontId="16" fillId="0" borderId="0" xfId="0" applyFont="1" applyFill="1" applyBorder="1"/>
    <xf numFmtId="164" fontId="16" fillId="0" borderId="0" xfId="6" applyFont="1" applyFill="1"/>
    <xf numFmtId="164" fontId="15" fillId="0" borderId="0" xfId="6" applyFont="1" applyFill="1" applyAlignment="1">
      <alignment vertical="center"/>
    </xf>
    <xf numFmtId="164" fontId="16" fillId="0" borderId="0" xfId="5" applyFont="1" applyFill="1"/>
    <xf numFmtId="3" fontId="16" fillId="0" borderId="0" xfId="5" applyNumberFormat="1" applyFont="1" applyFill="1" applyAlignment="1">
      <alignment horizontal="right" vertical="center" indent="1"/>
    </xf>
    <xf numFmtId="164" fontId="16" fillId="0" borderId="0" xfId="2" applyFont="1" applyFill="1" applyAlignment="1">
      <alignment vertical="center" wrapText="1"/>
    </xf>
    <xf numFmtId="3" fontId="16" fillId="0" borderId="0" xfId="2" applyNumberFormat="1" applyFont="1" applyFill="1" applyAlignment="1">
      <alignment horizontal="left"/>
    </xf>
    <xf numFmtId="164" fontId="12" fillId="0" borderId="0" xfId="0" applyFont="1" applyFill="1"/>
    <xf numFmtId="164" fontId="42" fillId="0" borderId="0" xfId="0" applyFont="1" applyFill="1"/>
    <xf numFmtId="164" fontId="16" fillId="0" borderId="0" xfId="0" applyFont="1" applyFill="1" applyAlignment="1">
      <alignment horizontal="center"/>
    </xf>
    <xf numFmtId="0" fontId="18" fillId="5" borderId="2" xfId="7046" applyFont="1" applyFill="1" applyBorder="1" applyAlignment="1">
      <alignment horizontal="center"/>
    </xf>
    <xf numFmtId="2" fontId="19" fillId="0" borderId="18" xfId="7990" applyNumberFormat="1" applyFont="1" applyFill="1" applyBorder="1" applyAlignment="1">
      <alignment horizontal="center" vertical="center" wrapText="1"/>
    </xf>
    <xf numFmtId="2" fontId="20" fillId="0" borderId="18" xfId="7990" applyNumberFormat="1" applyFont="1" applyFill="1" applyBorder="1" applyAlignment="1">
      <alignment horizontal="center" vertical="center" wrapText="1"/>
    </xf>
    <xf numFmtId="2" fontId="19" fillId="0" borderId="19" xfId="7990" applyNumberFormat="1" applyFont="1" applyFill="1" applyBorder="1" applyAlignment="1">
      <alignment horizontal="center" vertical="center" wrapText="1"/>
    </xf>
    <xf numFmtId="2" fontId="19" fillId="0" borderId="0" xfId="7990" applyNumberFormat="1" applyFont="1" applyFill="1" applyBorder="1" applyAlignment="1">
      <alignment horizontal="center" vertical="center" wrapText="1"/>
    </xf>
    <xf numFmtId="2" fontId="20" fillId="0" borderId="0" xfId="7990" applyNumberFormat="1" applyFont="1" applyFill="1" applyBorder="1" applyAlignment="1">
      <alignment horizontal="center" vertical="center" wrapText="1"/>
    </xf>
    <xf numFmtId="2" fontId="19" fillId="0" borderId="3" xfId="7990" applyNumberFormat="1" applyFont="1" applyFill="1" applyBorder="1" applyAlignment="1">
      <alignment horizontal="center" vertical="center" wrapText="1"/>
    </xf>
    <xf numFmtId="168" fontId="19" fillId="0" borderId="0" xfId="7990" applyNumberFormat="1" applyFont="1" applyFill="1" applyBorder="1" applyAlignment="1">
      <alignment horizontal="right" vertical="center" wrapText="1" indent="3"/>
    </xf>
    <xf numFmtId="168" fontId="20" fillId="0" borderId="0" xfId="7990" applyNumberFormat="1" applyFont="1" applyFill="1" applyBorder="1" applyAlignment="1">
      <alignment horizontal="right" vertical="center" wrapText="1" indent="3"/>
    </xf>
    <xf numFmtId="168" fontId="19" fillId="0" borderId="3" xfId="7990" applyNumberFormat="1" applyFont="1" applyFill="1" applyBorder="1" applyAlignment="1">
      <alignment horizontal="right" vertical="center" wrapText="1" indent="3"/>
    </xf>
    <xf numFmtId="3" fontId="16" fillId="0" borderId="0" xfId="5" applyNumberFormat="1" applyFont="1" applyBorder="1" applyAlignment="1">
      <alignment horizontal="right" vertical="center" indent="3"/>
    </xf>
    <xf numFmtId="3" fontId="16" fillId="0" borderId="18" xfId="5" applyNumberFormat="1" applyFont="1" applyBorder="1" applyAlignment="1">
      <alignment horizontal="right" vertical="center" indent="3"/>
    </xf>
    <xf numFmtId="3" fontId="16" fillId="0" borderId="0" xfId="5" applyNumberFormat="1" applyFont="1" applyFill="1" applyBorder="1" applyAlignment="1">
      <alignment horizontal="right" vertical="center" indent="3"/>
    </xf>
    <xf numFmtId="3" fontId="15" fillId="0" borderId="3" xfId="5" applyNumberFormat="1" applyFont="1" applyFill="1" applyBorder="1" applyAlignment="1">
      <alignment horizontal="right" vertical="center" indent="3"/>
    </xf>
    <xf numFmtId="3" fontId="15" fillId="0" borderId="19" xfId="5" applyNumberFormat="1" applyFont="1" applyFill="1" applyBorder="1" applyAlignment="1">
      <alignment horizontal="right" vertical="center" indent="3"/>
    </xf>
    <xf numFmtId="3" fontId="16" fillId="2" borderId="0" xfId="5" applyNumberFormat="1" applyFont="1" applyFill="1" applyBorder="1" applyAlignment="1">
      <alignment horizontal="right" vertical="center" indent="3"/>
    </xf>
    <xf numFmtId="3" fontId="16" fillId="2" borderId="18" xfId="5" applyNumberFormat="1" applyFont="1" applyFill="1" applyBorder="1" applyAlignment="1">
      <alignment horizontal="right" vertical="center" indent="3"/>
    </xf>
    <xf numFmtId="3" fontId="15" fillId="2" borderId="3" xfId="5" applyNumberFormat="1" applyFont="1" applyFill="1" applyBorder="1" applyAlignment="1">
      <alignment horizontal="right" vertical="center" indent="3"/>
    </xf>
    <xf numFmtId="3" fontId="15" fillId="2" borderId="19" xfId="5" applyNumberFormat="1" applyFont="1" applyFill="1" applyBorder="1" applyAlignment="1">
      <alignment horizontal="right" vertical="center" indent="3"/>
    </xf>
    <xf numFmtId="3" fontId="15" fillId="0" borderId="0" xfId="6" applyNumberFormat="1" applyFont="1" applyBorder="1" applyAlignment="1">
      <alignment horizontal="right" vertical="center" indent="2"/>
    </xf>
    <xf numFmtId="3" fontId="16" fillId="0" borderId="0" xfId="0" applyNumberFormat="1" applyFont="1" applyBorder="1" applyAlignment="1">
      <alignment horizontal="right" vertical="center" indent="2"/>
    </xf>
    <xf numFmtId="3" fontId="20" fillId="0" borderId="0" xfId="8" applyNumberFormat="1" applyFont="1" applyBorder="1" applyAlignment="1">
      <alignment horizontal="right" vertical="center" indent="2"/>
    </xf>
    <xf numFmtId="3" fontId="16" fillId="0" borderId="0" xfId="6" applyNumberFormat="1" applyFont="1" applyBorder="1" applyAlignment="1">
      <alignment horizontal="right" vertical="center" indent="2"/>
    </xf>
    <xf numFmtId="3" fontId="15" fillId="0" borderId="0" xfId="11" applyNumberFormat="1" applyFont="1" applyFill="1" applyBorder="1" applyAlignment="1">
      <alignment horizontal="right" vertical="center" indent="2"/>
    </xf>
    <xf numFmtId="3" fontId="15" fillId="0" borderId="3" xfId="11" applyNumberFormat="1" applyFont="1" applyFill="1" applyBorder="1" applyAlignment="1">
      <alignment horizontal="right" vertical="center" indent="2"/>
    </xf>
    <xf numFmtId="3" fontId="15" fillId="0" borderId="0" xfId="6" applyNumberFormat="1" applyFont="1" applyBorder="1" applyAlignment="1">
      <alignment horizontal="right" vertical="center" indent="3"/>
    </xf>
    <xf numFmtId="3" fontId="16" fillId="0" borderId="0" xfId="0" applyNumberFormat="1" applyFont="1" applyBorder="1" applyAlignment="1">
      <alignment horizontal="right" vertical="center" indent="3"/>
    </xf>
    <xf numFmtId="3" fontId="19" fillId="0" borderId="0" xfId="8" applyNumberFormat="1" applyFont="1" applyBorder="1" applyAlignment="1">
      <alignment horizontal="right" vertical="center" indent="3"/>
    </xf>
    <xf numFmtId="3" fontId="20" fillId="0" borderId="0" xfId="8" applyNumberFormat="1" applyFont="1" applyBorder="1" applyAlignment="1">
      <alignment horizontal="right" vertical="center" indent="3"/>
    </xf>
    <xf numFmtId="3" fontId="16" fillId="0" borderId="0" xfId="6" applyNumberFormat="1" applyFont="1" applyBorder="1" applyAlignment="1">
      <alignment horizontal="right" vertical="center" indent="3"/>
    </xf>
    <xf numFmtId="3" fontId="19" fillId="0" borderId="0" xfId="9" applyNumberFormat="1" applyFont="1" applyBorder="1" applyAlignment="1">
      <alignment horizontal="right" vertical="center" indent="3"/>
    </xf>
    <xf numFmtId="3" fontId="20" fillId="0" borderId="0" xfId="9" applyNumberFormat="1" applyFont="1" applyBorder="1" applyAlignment="1">
      <alignment horizontal="right" vertical="center" indent="3"/>
    </xf>
    <xf numFmtId="3" fontId="19" fillId="0" borderId="0" xfId="10" applyNumberFormat="1" applyFont="1" applyBorder="1" applyAlignment="1">
      <alignment horizontal="right" vertical="center" indent="3"/>
    </xf>
    <xf numFmtId="3" fontId="20" fillId="0" borderId="0" xfId="10" applyNumberFormat="1" applyFont="1" applyBorder="1" applyAlignment="1">
      <alignment horizontal="right" vertical="center" indent="3"/>
    </xf>
    <xf numFmtId="3" fontId="16" fillId="0" borderId="0" xfId="7" applyNumberFormat="1" applyFont="1" applyBorder="1" applyAlignment="1">
      <alignment horizontal="right" vertical="center" indent="3"/>
    </xf>
    <xf numFmtId="3" fontId="16" fillId="0" borderId="0" xfId="11" applyNumberFormat="1" applyFont="1" applyFill="1" applyBorder="1" applyAlignment="1">
      <alignment horizontal="right" vertical="center" indent="3"/>
    </xf>
    <xf numFmtId="3" fontId="15" fillId="0" borderId="0" xfId="11" applyNumberFormat="1" applyFont="1" applyFill="1" applyBorder="1" applyAlignment="1">
      <alignment horizontal="right" vertical="center" indent="3"/>
    </xf>
    <xf numFmtId="3" fontId="15" fillId="0" borderId="0" xfId="0" applyNumberFormat="1" applyFont="1" applyFill="1" applyBorder="1" applyAlignment="1">
      <alignment horizontal="right" vertical="center" indent="3"/>
    </xf>
    <xf numFmtId="3" fontId="15" fillId="0" borderId="3" xfId="11" applyNumberFormat="1" applyFont="1" applyFill="1" applyBorder="1" applyAlignment="1">
      <alignment horizontal="right" vertical="center" indent="3"/>
    </xf>
    <xf numFmtId="3" fontId="16" fillId="0" borderId="0" xfId="0" applyNumberFormat="1" applyFont="1" applyBorder="1" applyAlignment="1">
      <alignment horizontal="right" vertical="center"/>
    </xf>
    <xf numFmtId="3" fontId="16" fillId="0" borderId="18" xfId="0" applyNumberFormat="1" applyFont="1" applyBorder="1" applyAlignment="1">
      <alignment horizontal="right" vertical="center"/>
    </xf>
    <xf numFmtId="3" fontId="20" fillId="0" borderId="0" xfId="8" applyNumberFormat="1" applyFont="1" applyBorder="1" applyAlignment="1">
      <alignment horizontal="right" vertical="center"/>
    </xf>
    <xf numFmtId="3" fontId="20" fillId="0" borderId="18" xfId="8" applyNumberFormat="1" applyFont="1" applyBorder="1" applyAlignment="1">
      <alignment horizontal="right" vertical="center"/>
    </xf>
    <xf numFmtId="3" fontId="15" fillId="0" borderId="0" xfId="11" applyNumberFormat="1" applyFont="1" applyFill="1" applyBorder="1" applyAlignment="1">
      <alignment horizontal="right" vertical="center"/>
    </xf>
    <xf numFmtId="3" fontId="15" fillId="0" borderId="18" xfId="11" applyNumberFormat="1" applyFont="1" applyFill="1" applyBorder="1" applyAlignment="1">
      <alignment horizontal="right" vertical="center"/>
    </xf>
    <xf numFmtId="3" fontId="15" fillId="0" borderId="0" xfId="1" applyNumberFormat="1" applyFont="1" applyBorder="1" applyAlignment="1">
      <alignment horizontal="right" vertical="center" indent="2"/>
    </xf>
    <xf numFmtId="3" fontId="15" fillId="0" borderId="0" xfId="1" applyNumberFormat="1" applyFont="1" applyBorder="1" applyAlignment="1">
      <alignment horizontal="right" vertical="center"/>
    </xf>
    <xf numFmtId="3" fontId="15" fillId="0" borderId="18" xfId="1" applyNumberFormat="1" applyFont="1" applyBorder="1" applyAlignment="1">
      <alignment horizontal="right" vertical="center"/>
    </xf>
    <xf numFmtId="3" fontId="20" fillId="0" borderId="0" xfId="1" applyNumberFormat="1" applyFont="1" applyBorder="1" applyAlignment="1">
      <alignment horizontal="right" vertical="center" indent="2"/>
    </xf>
    <xf numFmtId="3" fontId="20" fillId="0" borderId="0" xfId="1" applyNumberFormat="1" applyFont="1" applyBorder="1" applyAlignment="1">
      <alignment horizontal="right" vertical="center"/>
    </xf>
    <xf numFmtId="3" fontId="20" fillId="0" borderId="18" xfId="1" applyNumberFormat="1" applyFont="1" applyBorder="1" applyAlignment="1">
      <alignment horizontal="right" vertical="center"/>
    </xf>
    <xf numFmtId="3" fontId="16" fillId="0" borderId="0" xfId="1" applyNumberFormat="1" applyFont="1" applyBorder="1" applyAlignment="1">
      <alignment horizontal="right" vertical="center" indent="2"/>
    </xf>
    <xf numFmtId="3" fontId="16" fillId="0" borderId="0" xfId="1" applyNumberFormat="1" applyFont="1" applyBorder="1" applyAlignment="1">
      <alignment horizontal="right" vertical="center"/>
    </xf>
    <xf numFmtId="3" fontId="15" fillId="0" borderId="3" xfId="11" applyNumberFormat="1" applyFont="1" applyFill="1" applyBorder="1" applyAlignment="1">
      <alignment horizontal="right" vertical="center"/>
    </xf>
    <xf numFmtId="3" fontId="15" fillId="0" borderId="19" xfId="11" applyNumberFormat="1" applyFont="1" applyFill="1" applyBorder="1" applyAlignment="1">
      <alignment horizontal="right" vertical="center"/>
    </xf>
    <xf numFmtId="3" fontId="15" fillId="0" borderId="18" xfId="6" applyNumberFormat="1" applyFont="1" applyBorder="1" applyAlignment="1">
      <alignment horizontal="right" vertical="center" indent="2"/>
    </xf>
    <xf numFmtId="3" fontId="15" fillId="0" borderId="3" xfId="6" applyNumberFormat="1" applyFont="1" applyBorder="1" applyAlignment="1">
      <alignment horizontal="right" vertical="center" indent="2"/>
    </xf>
    <xf numFmtId="3" fontId="15" fillId="0" borderId="18" xfId="6" applyNumberFormat="1" applyFont="1" applyBorder="1" applyAlignment="1">
      <alignment horizontal="right" vertical="center" indent="3"/>
    </xf>
    <xf numFmtId="3" fontId="16" fillId="0" borderId="18" xfId="6" applyNumberFormat="1" applyFont="1" applyBorder="1" applyAlignment="1">
      <alignment horizontal="right" vertical="center" indent="3"/>
    </xf>
    <xf numFmtId="3" fontId="15" fillId="0" borderId="3" xfId="6" applyNumberFormat="1" applyFont="1" applyBorder="1" applyAlignment="1">
      <alignment horizontal="right" vertical="center" indent="3"/>
    </xf>
    <xf numFmtId="3" fontId="15" fillId="0" borderId="19" xfId="6" applyNumberFormat="1" applyFont="1" applyBorder="1" applyAlignment="1">
      <alignment horizontal="right" vertical="center" indent="3"/>
    </xf>
    <xf numFmtId="169" fontId="16" fillId="0" borderId="0" xfId="6" applyNumberFormat="1" applyFont="1" applyBorder="1" applyAlignment="1">
      <alignment horizontal="right" vertical="center" indent="2"/>
    </xf>
    <xf numFmtId="169" fontId="16" fillId="0" borderId="18" xfId="6" applyNumberFormat="1" applyFont="1" applyBorder="1" applyAlignment="1">
      <alignment horizontal="right" vertical="center" indent="2"/>
    </xf>
    <xf numFmtId="169" fontId="15" fillId="0" borderId="0" xfId="6" applyNumberFormat="1" applyFont="1" applyBorder="1" applyAlignment="1">
      <alignment horizontal="right" vertical="center" indent="2"/>
    </xf>
    <xf numFmtId="169" fontId="15" fillId="0" borderId="18" xfId="6" applyNumberFormat="1" applyFont="1" applyBorder="1" applyAlignment="1">
      <alignment horizontal="right" vertical="center" indent="2"/>
    </xf>
    <xf numFmtId="169" fontId="15" fillId="0" borderId="0" xfId="7" applyNumberFormat="1" applyFont="1" applyBorder="1" applyAlignment="1">
      <alignment horizontal="right" vertical="center" indent="2"/>
    </xf>
    <xf numFmtId="169" fontId="15" fillId="0" borderId="18" xfId="7" applyNumberFormat="1" applyFont="1" applyBorder="1" applyAlignment="1">
      <alignment horizontal="right" vertical="center" indent="2"/>
    </xf>
    <xf numFmtId="3" fontId="16" fillId="0" borderId="0" xfId="6" applyNumberFormat="1" applyFont="1" applyBorder="1" applyAlignment="1">
      <alignment horizontal="right" vertical="center" indent="4"/>
    </xf>
    <xf numFmtId="169" fontId="15" fillId="0" borderId="0" xfId="7" applyNumberFormat="1" applyFont="1" applyBorder="1" applyAlignment="1">
      <alignment horizontal="right" vertical="center" indent="3"/>
    </xf>
    <xf numFmtId="169" fontId="15" fillId="0" borderId="18" xfId="7" applyNumberFormat="1" applyFont="1" applyBorder="1" applyAlignment="1">
      <alignment horizontal="right" vertical="center" indent="3"/>
    </xf>
    <xf numFmtId="3" fontId="15" fillId="0" borderId="3" xfId="6" applyNumberFormat="1" applyFont="1" applyBorder="1" applyAlignment="1">
      <alignment horizontal="right" vertical="center" indent="4"/>
    </xf>
    <xf numFmtId="169" fontId="16" fillId="0" borderId="0" xfId="6" applyNumberFormat="1" applyFont="1" applyBorder="1" applyAlignment="1">
      <alignment horizontal="right" vertical="center" indent="1"/>
    </xf>
    <xf numFmtId="169" fontId="16" fillId="0" borderId="18" xfId="6" applyNumberFormat="1" applyFont="1" applyBorder="1" applyAlignment="1">
      <alignment horizontal="right" vertical="center" indent="1"/>
    </xf>
    <xf numFmtId="169" fontId="15" fillId="0" borderId="0" xfId="6" applyNumberFormat="1" applyFont="1" applyBorder="1" applyAlignment="1">
      <alignment horizontal="right" vertical="center" indent="1"/>
    </xf>
    <xf numFmtId="169" fontId="15" fillId="0" borderId="18" xfId="6" applyNumberFormat="1" applyFont="1" applyBorder="1" applyAlignment="1">
      <alignment horizontal="right" vertical="center" indent="1"/>
    </xf>
    <xf numFmtId="169" fontId="15" fillId="0" borderId="3" xfId="6" applyNumberFormat="1" applyFont="1" applyBorder="1" applyAlignment="1">
      <alignment horizontal="right" vertical="center" indent="1"/>
    </xf>
    <xf numFmtId="169" fontId="15" fillId="0" borderId="19" xfId="6" applyNumberFormat="1" applyFont="1" applyBorder="1" applyAlignment="1">
      <alignment horizontal="right" vertical="center" indent="1"/>
    </xf>
    <xf numFmtId="3" fontId="16" fillId="0" borderId="0" xfId="13" applyNumberFormat="1" applyFont="1" applyBorder="1" applyAlignment="1">
      <alignment horizontal="right" vertical="center" indent="3"/>
    </xf>
    <xf numFmtId="3" fontId="19" fillId="0" borderId="0" xfId="16" applyNumberFormat="1" applyFont="1" applyBorder="1" applyAlignment="1">
      <alignment horizontal="right" vertical="center" indent="3"/>
    </xf>
    <xf numFmtId="3" fontId="19" fillId="0" borderId="3" xfId="16" applyNumberFormat="1" applyFont="1" applyBorder="1" applyAlignment="1">
      <alignment horizontal="right" vertical="center" indent="3"/>
    </xf>
    <xf numFmtId="3" fontId="16" fillId="0" borderId="0" xfId="13" applyNumberFormat="1" applyFont="1" applyBorder="1" applyAlignment="1">
      <alignment horizontal="right" vertical="center" indent="4"/>
    </xf>
    <xf numFmtId="3" fontId="16" fillId="0" borderId="0" xfId="13" applyNumberFormat="1" applyFont="1" applyBorder="1" applyAlignment="1">
      <alignment horizontal="right" vertical="center" indent="5"/>
    </xf>
    <xf numFmtId="3" fontId="16" fillId="0" borderId="0" xfId="14" applyNumberFormat="1" applyFont="1" applyFill="1" applyBorder="1" applyAlignment="1">
      <alignment horizontal="right" vertical="center" wrapText="1" indent="5"/>
    </xf>
    <xf numFmtId="3" fontId="16" fillId="0" borderId="3" xfId="14" applyNumberFormat="1" applyFont="1" applyFill="1" applyBorder="1" applyAlignment="1">
      <alignment horizontal="right" vertical="center" wrapText="1" indent="5"/>
    </xf>
    <xf numFmtId="3" fontId="16" fillId="0" borderId="0" xfId="15" applyNumberFormat="1" applyFont="1" applyFill="1" applyBorder="1" applyAlignment="1">
      <alignment horizontal="right" vertical="center" wrapText="1" indent="3"/>
    </xf>
    <xf numFmtId="3" fontId="16" fillId="0" borderId="3" xfId="15" applyNumberFormat="1" applyFont="1" applyFill="1" applyBorder="1" applyAlignment="1">
      <alignment horizontal="right" vertical="center" wrapText="1" indent="3"/>
    </xf>
    <xf numFmtId="3" fontId="15" fillId="0" borderId="18" xfId="13" applyNumberFormat="1" applyFont="1" applyBorder="1" applyAlignment="1">
      <alignment horizontal="right" vertical="center" indent="3"/>
    </xf>
    <xf numFmtId="3" fontId="15" fillId="0" borderId="18" xfId="13" applyNumberFormat="1" applyFont="1" applyBorder="1" applyAlignment="1">
      <alignment horizontal="right" vertical="center" indent="4"/>
    </xf>
    <xf numFmtId="3" fontId="15" fillId="0" borderId="18" xfId="15" applyNumberFormat="1" applyFont="1" applyFill="1" applyBorder="1" applyAlignment="1">
      <alignment horizontal="right" vertical="center" wrapText="1" indent="4"/>
    </xf>
    <xf numFmtId="3" fontId="15" fillId="0" borderId="19" xfId="15" applyNumberFormat="1" applyFont="1" applyFill="1" applyBorder="1" applyAlignment="1">
      <alignment horizontal="right" vertical="center" wrapText="1" indent="4"/>
    </xf>
    <xf numFmtId="3" fontId="15" fillId="0" borderId="19" xfId="13" applyNumberFormat="1" applyFont="1" applyBorder="1" applyAlignment="1">
      <alignment horizontal="right" vertical="center" indent="3"/>
    </xf>
    <xf numFmtId="3" fontId="16" fillId="0" borderId="3" xfId="13" applyNumberFormat="1" applyFont="1" applyBorder="1" applyAlignment="1">
      <alignment horizontal="right" vertical="center" indent="4"/>
    </xf>
    <xf numFmtId="3" fontId="16" fillId="0" borderId="3" xfId="13" applyNumberFormat="1" applyFont="1" applyBorder="1" applyAlignment="1">
      <alignment horizontal="right" vertical="center" indent="5"/>
    </xf>
    <xf numFmtId="3" fontId="16" fillId="0" borderId="0" xfId="17" applyNumberFormat="1" applyFont="1" applyBorder="1" applyAlignment="1">
      <alignment horizontal="right" vertical="center" indent="3"/>
    </xf>
    <xf numFmtId="3" fontId="16" fillId="0" borderId="3" xfId="17" applyNumberFormat="1" applyFont="1" applyBorder="1" applyAlignment="1">
      <alignment horizontal="right" vertical="center" indent="3"/>
    </xf>
    <xf numFmtId="3" fontId="16" fillId="0" borderId="0" xfId="17" applyNumberFormat="1" applyFont="1" applyBorder="1" applyAlignment="1">
      <alignment horizontal="right" vertical="center" indent="4"/>
    </xf>
    <xf numFmtId="3" fontId="16" fillId="0" borderId="3" xfId="17" applyNumberFormat="1" applyFont="1" applyBorder="1" applyAlignment="1">
      <alignment horizontal="right" vertical="center" indent="4"/>
    </xf>
    <xf numFmtId="3" fontId="16" fillId="0" borderId="0" xfId="17" applyNumberFormat="1" applyFont="1" applyBorder="1" applyAlignment="1">
      <alignment horizontal="right" vertical="center" indent="5"/>
    </xf>
    <xf numFmtId="3" fontId="16" fillId="0" borderId="3" xfId="17" applyNumberFormat="1" applyFont="1" applyBorder="1" applyAlignment="1">
      <alignment horizontal="right" vertical="center" indent="5"/>
    </xf>
    <xf numFmtId="3" fontId="15" fillId="0" borderId="0" xfId="17" applyNumberFormat="1" applyFont="1" applyBorder="1" applyAlignment="1">
      <alignment horizontal="right" vertical="center" indent="3"/>
    </xf>
    <xf numFmtId="3" fontId="15" fillId="0" borderId="3" xfId="17" applyNumberFormat="1" applyFont="1" applyBorder="1" applyAlignment="1">
      <alignment horizontal="right" vertical="center" indent="3"/>
    </xf>
    <xf numFmtId="167" fontId="16" fillId="0" borderId="0" xfId="17" applyNumberFormat="1" applyFont="1" applyBorder="1" applyAlignment="1">
      <alignment horizontal="right" vertical="center" indent="3"/>
    </xf>
    <xf numFmtId="2" fontId="16" fillId="0" borderId="0" xfId="17" applyNumberFormat="1" applyFont="1" applyBorder="1" applyAlignment="1">
      <alignment horizontal="right" vertical="center" indent="3"/>
    </xf>
    <xf numFmtId="2" fontId="16" fillId="0" borderId="18" xfId="17" applyNumberFormat="1" applyFont="1" applyBorder="1" applyAlignment="1">
      <alignment horizontal="right" vertical="center" indent="3"/>
    </xf>
    <xf numFmtId="167" fontId="16" fillId="0" borderId="3" xfId="17" applyNumberFormat="1" applyFont="1" applyBorder="1" applyAlignment="1">
      <alignment horizontal="right" vertical="center" indent="3"/>
    </xf>
    <xf numFmtId="2" fontId="16" fillId="0" borderId="3" xfId="17" applyNumberFormat="1" applyFont="1" applyBorder="1" applyAlignment="1">
      <alignment horizontal="right" vertical="center" indent="3"/>
    </xf>
    <xf numFmtId="2" fontId="16" fillId="0" borderId="19" xfId="17" applyNumberFormat="1" applyFont="1" applyBorder="1" applyAlignment="1">
      <alignment horizontal="right" vertical="center" indent="3"/>
    </xf>
    <xf numFmtId="167" fontId="16" fillId="0" borderId="0" xfId="17" applyNumberFormat="1" applyFont="1" applyBorder="1" applyAlignment="1">
      <alignment horizontal="right" vertical="center" indent="4"/>
    </xf>
    <xf numFmtId="2" fontId="16" fillId="0" borderId="0" xfId="17" applyNumberFormat="1" applyFont="1" applyBorder="1" applyAlignment="1">
      <alignment horizontal="right" vertical="center" indent="4"/>
    </xf>
    <xf numFmtId="2" fontId="16" fillId="0" borderId="18" xfId="17" applyNumberFormat="1" applyFont="1" applyBorder="1" applyAlignment="1">
      <alignment horizontal="right" vertical="center" indent="4"/>
    </xf>
    <xf numFmtId="167" fontId="16" fillId="0" borderId="3" xfId="17" applyNumberFormat="1" applyFont="1" applyBorder="1" applyAlignment="1">
      <alignment horizontal="right" vertical="center" indent="4"/>
    </xf>
    <xf numFmtId="2" fontId="16" fillId="0" borderId="3" xfId="17" applyNumberFormat="1" applyFont="1" applyBorder="1" applyAlignment="1">
      <alignment horizontal="right" vertical="center" indent="4"/>
    </xf>
    <xf numFmtId="2" fontId="16" fillId="0" borderId="19" xfId="17" applyNumberFormat="1" applyFont="1" applyBorder="1" applyAlignment="1">
      <alignment horizontal="right" vertical="center" indent="4"/>
    </xf>
    <xf numFmtId="168" fontId="16" fillId="0" borderId="0" xfId="17" applyNumberFormat="1" applyFont="1" applyBorder="1" applyAlignment="1">
      <alignment horizontal="right" vertical="center" indent="3"/>
    </xf>
    <xf numFmtId="4" fontId="16" fillId="0" borderId="18" xfId="17" applyNumberFormat="1" applyFont="1" applyBorder="1" applyAlignment="1">
      <alignment horizontal="right" vertical="center" indent="3"/>
    </xf>
    <xf numFmtId="168" fontId="16" fillId="0" borderId="3" xfId="17" applyNumberFormat="1" applyFont="1" applyBorder="1" applyAlignment="1">
      <alignment horizontal="right" vertical="center" indent="3"/>
    </xf>
    <xf numFmtId="4" fontId="16" fillId="0" borderId="19" xfId="17" applyNumberFormat="1" applyFont="1" applyBorder="1" applyAlignment="1">
      <alignment horizontal="right" vertical="center" indent="3"/>
    </xf>
    <xf numFmtId="3" fontId="16" fillId="0" borderId="0" xfId="17" applyNumberFormat="1" applyFont="1" applyBorder="1" applyAlignment="1">
      <alignment horizontal="right" vertical="center" indent="6"/>
    </xf>
    <xf numFmtId="3" fontId="16" fillId="0" borderId="3" xfId="17" applyNumberFormat="1" applyFont="1" applyBorder="1" applyAlignment="1">
      <alignment horizontal="right" vertical="center" indent="6"/>
    </xf>
    <xf numFmtId="3" fontId="15" fillId="0" borderId="18" xfId="26" applyNumberFormat="1" applyFont="1" applyBorder="1" applyAlignment="1">
      <alignment horizontal="right" vertical="center" indent="3"/>
    </xf>
    <xf numFmtId="3" fontId="15" fillId="0" borderId="19" xfId="26" applyNumberFormat="1" applyFont="1" applyBorder="1" applyAlignment="1">
      <alignment horizontal="right" vertical="center" indent="3"/>
    </xf>
    <xf numFmtId="3" fontId="16" fillId="0" borderId="0" xfId="26" applyNumberFormat="1" applyFont="1" applyFill="1" applyBorder="1" applyAlignment="1">
      <alignment horizontal="right" vertical="center" indent="5"/>
    </xf>
    <xf numFmtId="3" fontId="15" fillId="0" borderId="18" xfId="26" applyNumberFormat="1" applyFont="1" applyBorder="1" applyAlignment="1">
      <alignment horizontal="right" vertical="center" indent="5"/>
    </xf>
    <xf numFmtId="3" fontId="16" fillId="0" borderId="0" xfId="27" applyNumberFormat="1" applyFont="1" applyFill="1" applyBorder="1" applyAlignment="1">
      <alignment horizontal="right" vertical="center" wrapText="1" indent="5"/>
    </xf>
    <xf numFmtId="175" fontId="16" fillId="0" borderId="0" xfId="27" applyNumberFormat="1" applyFont="1" applyFill="1" applyBorder="1" applyAlignment="1">
      <alignment horizontal="right" vertical="center" wrapText="1" indent="5"/>
    </xf>
    <xf numFmtId="175" fontId="16" fillId="0" borderId="3" xfId="27" applyNumberFormat="1" applyFont="1" applyFill="1" applyBorder="1" applyAlignment="1">
      <alignment horizontal="right" vertical="center" wrapText="1" indent="5"/>
    </xf>
    <xf numFmtId="3" fontId="15" fillId="0" borderId="19" xfId="26" applyNumberFormat="1" applyFont="1" applyBorder="1" applyAlignment="1">
      <alignment horizontal="right" vertical="center" indent="5"/>
    </xf>
    <xf numFmtId="3" fontId="16" fillId="0" borderId="0" xfId="26" applyNumberFormat="1" applyFont="1" applyFill="1" applyBorder="1" applyAlignment="1">
      <alignment horizontal="right" vertical="center" indent="7"/>
    </xf>
    <xf numFmtId="3" fontId="16" fillId="0" borderId="0" xfId="27" applyNumberFormat="1" applyFont="1" applyFill="1" applyBorder="1" applyAlignment="1">
      <alignment horizontal="right" vertical="center" wrapText="1" indent="7"/>
    </xf>
    <xf numFmtId="179" fontId="16" fillId="0" borderId="0" xfId="1" applyNumberFormat="1" applyFont="1" applyFill="1" applyBorder="1" applyAlignment="1">
      <alignment horizontal="right" vertical="center" wrapText="1" indent="7"/>
    </xf>
    <xf numFmtId="179" fontId="16" fillId="0" borderId="3" xfId="1" applyNumberFormat="1" applyFont="1" applyFill="1" applyBorder="1" applyAlignment="1">
      <alignment horizontal="right" vertical="center" wrapText="1" indent="7"/>
    </xf>
    <xf numFmtId="3" fontId="16" fillId="0" borderId="0" xfId="17" applyNumberFormat="1" applyFont="1" applyBorder="1" applyAlignment="1">
      <alignment horizontal="right" vertical="center" indent="7"/>
    </xf>
    <xf numFmtId="3" fontId="16" fillId="0" borderId="3" xfId="17" applyNumberFormat="1" applyFont="1" applyBorder="1" applyAlignment="1">
      <alignment horizontal="right" vertical="center" indent="7"/>
    </xf>
    <xf numFmtId="3" fontId="16" fillId="0" borderId="0" xfId="17" applyNumberFormat="1" applyFont="1" applyBorder="1" applyAlignment="1">
      <alignment horizontal="right" vertical="center" indent="8"/>
    </xf>
    <xf numFmtId="3" fontId="16" fillId="0" borderId="3" xfId="17" applyNumberFormat="1" applyFont="1" applyBorder="1" applyAlignment="1">
      <alignment horizontal="right" vertical="center" indent="8"/>
    </xf>
    <xf numFmtId="3" fontId="15" fillId="0" borderId="18" xfId="17" applyNumberFormat="1" applyFont="1" applyBorder="1" applyAlignment="1">
      <alignment horizontal="right" vertical="center" indent="3"/>
    </xf>
    <xf numFmtId="3" fontId="15" fillId="0" borderId="19" xfId="17" applyNumberFormat="1" applyFont="1" applyBorder="1" applyAlignment="1">
      <alignment horizontal="right" vertical="center" indent="3"/>
    </xf>
    <xf numFmtId="3" fontId="16" fillId="0" borderId="0" xfId="7" quotePrefix="1" applyNumberFormat="1" applyFont="1" applyBorder="1" applyAlignment="1">
      <alignment horizontal="right" vertical="center" indent="3"/>
    </xf>
    <xf numFmtId="3" fontId="16" fillId="0" borderId="18" xfId="7" quotePrefix="1" applyNumberFormat="1" applyFont="1" applyBorder="1" applyAlignment="1">
      <alignment horizontal="right" vertical="center" indent="3"/>
    </xf>
    <xf numFmtId="169" fontId="16" fillId="0" borderId="0" xfId="7" applyNumberFormat="1" applyFont="1" applyBorder="1" applyAlignment="1">
      <alignment horizontal="right" vertical="center" indent="3"/>
    </xf>
    <xf numFmtId="3" fontId="16" fillId="3" borderId="0" xfId="0" applyNumberFormat="1" applyFont="1" applyFill="1" applyBorder="1" applyAlignment="1">
      <alignment horizontal="right" vertical="center" indent="3"/>
    </xf>
    <xf numFmtId="169" fontId="16" fillId="0" borderId="18" xfId="7" applyNumberFormat="1" applyFont="1" applyBorder="1" applyAlignment="1">
      <alignment horizontal="right" vertical="center" indent="3"/>
    </xf>
    <xf numFmtId="3" fontId="15" fillId="0" borderId="0" xfId="7" applyNumberFormat="1" applyFont="1" applyBorder="1" applyAlignment="1">
      <alignment horizontal="right" vertical="center" indent="3"/>
    </xf>
    <xf numFmtId="3" fontId="16" fillId="0" borderId="0" xfId="7" applyNumberFormat="1" applyFont="1" applyFill="1" applyBorder="1" applyAlignment="1">
      <alignment horizontal="right" vertical="center" indent="3"/>
    </xf>
    <xf numFmtId="3" fontId="15" fillId="3" borderId="0" xfId="0" applyNumberFormat="1" applyFont="1" applyFill="1" applyBorder="1" applyAlignment="1">
      <alignment horizontal="right" vertical="center" indent="3"/>
    </xf>
    <xf numFmtId="3" fontId="16" fillId="0" borderId="0" xfId="7" quotePrefix="1" applyNumberFormat="1" applyFont="1" applyFill="1" applyBorder="1" applyAlignment="1">
      <alignment horizontal="right" vertical="center" indent="3"/>
    </xf>
    <xf numFmtId="3" fontId="15" fillId="0" borderId="0" xfId="7" quotePrefix="1" applyNumberFormat="1" applyFont="1" applyBorder="1" applyAlignment="1">
      <alignment horizontal="right" vertical="center" indent="3"/>
    </xf>
    <xf numFmtId="3" fontId="15" fillId="0" borderId="3" xfId="7" quotePrefix="1" applyNumberFormat="1" applyFont="1" applyBorder="1" applyAlignment="1">
      <alignment horizontal="right" vertical="center" indent="3"/>
    </xf>
    <xf numFmtId="3" fontId="15" fillId="0" borderId="19" xfId="7" quotePrefix="1" applyNumberFormat="1" applyFont="1" applyBorder="1" applyAlignment="1">
      <alignment horizontal="right" vertical="center" indent="3"/>
    </xf>
    <xf numFmtId="3" fontId="15" fillId="0" borderId="13" xfId="7" applyNumberFormat="1" applyFont="1" applyFill="1" applyBorder="1" applyAlignment="1">
      <alignment horizontal="right" vertical="center" indent="3"/>
    </xf>
    <xf numFmtId="3" fontId="15" fillId="0" borderId="1" xfId="7" applyNumberFormat="1" applyFont="1" applyFill="1" applyBorder="1" applyAlignment="1">
      <alignment horizontal="right" vertical="center" indent="3"/>
    </xf>
    <xf numFmtId="3" fontId="15" fillId="0" borderId="17" xfId="7" applyNumberFormat="1" applyFont="1" applyFill="1" applyBorder="1" applyAlignment="1">
      <alignment horizontal="right" vertical="center" indent="3"/>
    </xf>
    <xf numFmtId="3" fontId="16" fillId="0" borderId="14" xfId="7" quotePrefix="1" applyNumberFormat="1" applyFont="1" applyBorder="1" applyAlignment="1">
      <alignment horizontal="right" vertical="center" indent="3"/>
    </xf>
    <xf numFmtId="169" fontId="16" fillId="0" borderId="14" xfId="7" applyNumberFormat="1" applyFont="1" applyBorder="1" applyAlignment="1">
      <alignment horizontal="right" vertical="center" indent="3"/>
    </xf>
    <xf numFmtId="3" fontId="16" fillId="3" borderId="14" xfId="0" applyNumberFormat="1" applyFont="1" applyFill="1" applyBorder="1" applyAlignment="1">
      <alignment horizontal="right" vertical="center" indent="3"/>
    </xf>
    <xf numFmtId="169" fontId="15" fillId="0" borderId="14" xfId="7" applyNumberFormat="1" applyFont="1" applyBorder="1" applyAlignment="1">
      <alignment horizontal="right" vertical="center" indent="3"/>
    </xf>
    <xf numFmtId="3" fontId="15" fillId="0" borderId="14" xfId="7" applyNumberFormat="1" applyFont="1" applyBorder="1" applyAlignment="1">
      <alignment horizontal="right" vertical="center" indent="3"/>
    </xf>
    <xf numFmtId="3" fontId="15" fillId="0" borderId="18" xfId="7" applyNumberFormat="1" applyFont="1" applyBorder="1" applyAlignment="1">
      <alignment horizontal="right" vertical="center" indent="3"/>
    </xf>
    <xf numFmtId="3" fontId="16" fillId="0" borderId="14" xfId="7" applyNumberFormat="1" applyFont="1" applyBorder="1" applyAlignment="1">
      <alignment horizontal="right" vertical="center" indent="3"/>
    </xf>
    <xf numFmtId="3" fontId="16" fillId="0" borderId="14" xfId="7" applyNumberFormat="1" applyFont="1" applyFill="1" applyBorder="1" applyAlignment="1">
      <alignment horizontal="right" vertical="center" indent="3"/>
    </xf>
    <xf numFmtId="3" fontId="15" fillId="3" borderId="14" xfId="0" applyNumberFormat="1" applyFont="1" applyFill="1" applyBorder="1" applyAlignment="1">
      <alignment horizontal="right" vertical="center" indent="3"/>
    </xf>
    <xf numFmtId="3" fontId="15" fillId="3" borderId="18" xfId="0" applyNumberFormat="1" applyFont="1" applyFill="1" applyBorder="1" applyAlignment="1">
      <alignment horizontal="right" vertical="center" indent="3"/>
    </xf>
    <xf numFmtId="3" fontId="16" fillId="0" borderId="18" xfId="7" quotePrefix="1" applyNumberFormat="1" applyFont="1" applyFill="1" applyBorder="1" applyAlignment="1">
      <alignment horizontal="right" vertical="center" indent="3"/>
    </xf>
    <xf numFmtId="3" fontId="16" fillId="0" borderId="18" xfId="7" applyNumberFormat="1" applyFont="1" applyFill="1" applyBorder="1" applyAlignment="1">
      <alignment horizontal="right" vertical="center" indent="3"/>
    </xf>
    <xf numFmtId="3" fontId="15" fillId="0" borderId="18" xfId="7" quotePrefix="1" applyNumberFormat="1" applyFont="1" applyBorder="1" applyAlignment="1">
      <alignment horizontal="right" vertical="center" indent="3"/>
    </xf>
    <xf numFmtId="3" fontId="15" fillId="0" borderId="15" xfId="7" quotePrefix="1" applyNumberFormat="1" applyFont="1" applyBorder="1" applyAlignment="1">
      <alignment horizontal="right" vertical="center" indent="3"/>
    </xf>
    <xf numFmtId="3" fontId="16" fillId="0" borderId="18" xfId="7" applyNumberFormat="1" applyFont="1" applyBorder="1" applyAlignment="1">
      <alignment horizontal="right" vertical="center" indent="3"/>
    </xf>
    <xf numFmtId="3" fontId="15" fillId="0" borderId="3" xfId="7" applyNumberFormat="1" applyFont="1" applyBorder="1" applyAlignment="1">
      <alignment horizontal="right" vertical="center" indent="3"/>
    </xf>
    <xf numFmtId="3" fontId="15" fillId="0" borderId="19" xfId="7" applyNumberFormat="1" applyFont="1" applyBorder="1" applyAlignment="1">
      <alignment horizontal="right" vertical="center" indent="3"/>
    </xf>
    <xf numFmtId="3" fontId="16" fillId="0" borderId="15" xfId="7" applyNumberFormat="1" applyFont="1" applyBorder="1" applyAlignment="1">
      <alignment horizontal="right" vertical="center" indent="3"/>
    </xf>
    <xf numFmtId="3" fontId="16" fillId="0" borderId="3" xfId="7" applyNumberFormat="1" applyFont="1" applyBorder="1" applyAlignment="1">
      <alignment horizontal="right" vertical="center" indent="3"/>
    </xf>
    <xf numFmtId="3" fontId="16" fillId="0" borderId="19" xfId="7" applyNumberFormat="1" applyFont="1" applyBorder="1" applyAlignment="1">
      <alignment horizontal="right" vertical="center" indent="3"/>
    </xf>
    <xf numFmtId="3" fontId="16" fillId="0" borderId="13" xfId="7" applyNumberFormat="1" applyFont="1" applyBorder="1" applyAlignment="1">
      <alignment horizontal="right" vertical="center" indent="3"/>
    </xf>
    <xf numFmtId="3" fontId="16" fillId="0" borderId="1" xfId="7" applyNumberFormat="1" applyFont="1" applyBorder="1" applyAlignment="1">
      <alignment horizontal="right" vertical="center" indent="3"/>
    </xf>
    <xf numFmtId="3" fontId="16" fillId="0" borderId="17" xfId="7" applyNumberFormat="1" applyFont="1" applyBorder="1" applyAlignment="1">
      <alignment horizontal="right" vertical="center" indent="3"/>
    </xf>
    <xf numFmtId="3" fontId="58" fillId="0" borderId="0" xfId="7" applyNumberFormat="1" applyFont="1" applyBorder="1" applyAlignment="1">
      <alignment horizontal="right" vertical="center" indent="3"/>
    </xf>
    <xf numFmtId="3" fontId="58" fillId="0" borderId="18" xfId="7" applyNumberFormat="1" applyFont="1" applyBorder="1" applyAlignment="1">
      <alignment horizontal="right" vertical="center" indent="3"/>
    </xf>
    <xf numFmtId="3" fontId="58" fillId="0" borderId="13" xfId="7" applyNumberFormat="1" applyFont="1" applyBorder="1" applyAlignment="1">
      <alignment horizontal="right" vertical="center" indent="3"/>
    </xf>
    <xf numFmtId="3" fontId="58" fillId="0" borderId="1" xfId="7" applyNumberFormat="1" applyFont="1" applyBorder="1" applyAlignment="1">
      <alignment horizontal="right" vertical="center" indent="3"/>
    </xf>
    <xf numFmtId="3" fontId="58" fillId="0" borderId="17" xfId="7" applyNumberFormat="1" applyFont="1" applyBorder="1" applyAlignment="1">
      <alignment horizontal="right" vertical="center" indent="3"/>
    </xf>
    <xf numFmtId="3" fontId="58" fillId="0" borderId="14" xfId="7" applyNumberFormat="1" applyFont="1" applyBorder="1" applyAlignment="1">
      <alignment horizontal="right" vertical="center" indent="3"/>
    </xf>
    <xf numFmtId="3" fontId="58" fillId="0" borderId="15" xfId="7" applyNumberFormat="1" applyFont="1" applyBorder="1" applyAlignment="1">
      <alignment horizontal="right" vertical="center" indent="3"/>
    </xf>
    <xf numFmtId="3" fontId="58" fillId="0" borderId="3" xfId="7" applyNumberFormat="1" applyFont="1" applyBorder="1" applyAlignment="1">
      <alignment horizontal="right" vertical="center" indent="3"/>
    </xf>
    <xf numFmtId="3" fontId="58" fillId="0" borderId="19" xfId="7" applyNumberFormat="1" applyFont="1" applyBorder="1" applyAlignment="1">
      <alignment horizontal="right" vertical="center" indent="3"/>
    </xf>
    <xf numFmtId="3" fontId="16" fillId="0" borderId="18" xfId="6" applyNumberFormat="1" applyFont="1" applyBorder="1" applyAlignment="1">
      <alignment horizontal="right" vertical="center" indent="4"/>
    </xf>
    <xf numFmtId="3" fontId="15" fillId="0" borderId="19" xfId="6" applyNumberFormat="1" applyFont="1" applyBorder="1" applyAlignment="1">
      <alignment horizontal="right" vertical="center" indent="4"/>
    </xf>
    <xf numFmtId="168" fontId="16" fillId="0" borderId="0" xfId="1" applyNumberFormat="1" applyFont="1" applyBorder="1" applyAlignment="1">
      <alignment horizontal="right" vertical="center" indent="2"/>
    </xf>
    <xf numFmtId="168" fontId="16" fillId="0" borderId="18" xfId="1" applyNumberFormat="1" applyFont="1" applyBorder="1" applyAlignment="1">
      <alignment horizontal="right" vertical="center" indent="2"/>
    </xf>
    <xf numFmtId="168" fontId="15" fillId="0" borderId="0" xfId="1" applyNumberFormat="1" applyFont="1" applyBorder="1" applyAlignment="1">
      <alignment horizontal="right" vertical="center" indent="2"/>
    </xf>
    <xf numFmtId="168" fontId="15" fillId="0" borderId="18" xfId="1" applyNumberFormat="1" applyFont="1" applyBorder="1" applyAlignment="1">
      <alignment horizontal="right" vertical="center" indent="2"/>
    </xf>
    <xf numFmtId="168" fontId="16" fillId="0" borderId="3" xfId="1" applyNumberFormat="1" applyFont="1" applyBorder="1" applyAlignment="1">
      <alignment horizontal="right" vertical="center" indent="2"/>
    </xf>
    <xf numFmtId="168" fontId="16" fillId="0" borderId="19" xfId="1" applyNumberFormat="1" applyFont="1" applyBorder="1" applyAlignment="1">
      <alignment horizontal="right" vertical="center" indent="2"/>
    </xf>
    <xf numFmtId="0" fontId="15" fillId="5" borderId="15" xfId="7987" applyFont="1" applyFill="1" applyBorder="1" applyAlignment="1">
      <alignment horizontal="left"/>
    </xf>
    <xf numFmtId="0" fontId="15" fillId="5" borderId="3" xfId="7987" applyFont="1" applyFill="1" applyBorder="1" applyAlignment="1">
      <alignment horizontal="left"/>
    </xf>
    <xf numFmtId="164" fontId="22" fillId="0" borderId="0" xfId="0" applyFont="1" applyAlignment="1">
      <alignment horizontal="left" wrapText="1"/>
    </xf>
    <xf numFmtId="0" fontId="15" fillId="5" borderId="15" xfId="7987" applyFont="1" applyFill="1" applyBorder="1" applyAlignment="1">
      <alignment horizontal="left" vertical="center"/>
    </xf>
    <xf numFmtId="0" fontId="15" fillId="5" borderId="3" xfId="7987" applyFont="1" applyFill="1" applyBorder="1" applyAlignment="1">
      <alignment horizontal="left" vertical="center"/>
    </xf>
    <xf numFmtId="0" fontId="18" fillId="5" borderId="1" xfId="7990" applyFont="1" applyFill="1" applyBorder="1" applyAlignment="1">
      <alignment horizontal="right" vertical="center" wrapText="1" indent="2"/>
    </xf>
    <xf numFmtId="0" fontId="18" fillId="5" borderId="3" xfId="7990" applyFont="1" applyFill="1" applyBorder="1" applyAlignment="1">
      <alignment horizontal="right" vertical="center" wrapText="1" indent="2"/>
    </xf>
    <xf numFmtId="0" fontId="18" fillId="5" borderId="17" xfId="7990" applyFont="1" applyFill="1" applyBorder="1" applyAlignment="1">
      <alignment horizontal="right" vertical="center" wrapText="1" indent="2"/>
    </xf>
    <xf numFmtId="0" fontId="18" fillId="5" borderId="19" xfId="7990" applyFont="1" applyFill="1" applyBorder="1" applyAlignment="1">
      <alignment horizontal="right" vertical="center" wrapText="1" indent="2"/>
    </xf>
    <xf numFmtId="0" fontId="18" fillId="5" borderId="1" xfId="7990" applyFont="1" applyFill="1" applyBorder="1" applyAlignment="1">
      <alignment horizontal="right" vertical="center" wrapText="1" indent="1"/>
    </xf>
    <xf numFmtId="0" fontId="18" fillId="5" borderId="3" xfId="7990" applyFont="1" applyFill="1" applyBorder="1" applyAlignment="1">
      <alignment horizontal="right" vertical="center" wrapText="1" indent="1"/>
    </xf>
    <xf numFmtId="0" fontId="18" fillId="5" borderId="17" xfId="7990" applyFont="1" applyFill="1" applyBorder="1" applyAlignment="1">
      <alignment horizontal="right" vertical="center" wrapText="1" indent="1"/>
    </xf>
    <xf numFmtId="0" fontId="18" fillId="5" borderId="19" xfId="7990" applyFont="1" applyFill="1" applyBorder="1" applyAlignment="1">
      <alignment horizontal="right" vertical="center" wrapText="1" indent="1"/>
    </xf>
    <xf numFmtId="0" fontId="15" fillId="5" borderId="1" xfId="7990" applyFont="1" applyFill="1" applyBorder="1" applyAlignment="1">
      <alignment horizontal="right" vertical="center" wrapText="1" indent="2"/>
    </xf>
    <xf numFmtId="0" fontId="15" fillId="5" borderId="3" xfId="7990" applyFont="1" applyFill="1" applyBorder="1" applyAlignment="1">
      <alignment horizontal="right" vertical="center" wrapText="1" indent="2"/>
    </xf>
    <xf numFmtId="0" fontId="15" fillId="5" borderId="17" xfId="7990" applyFont="1" applyFill="1" applyBorder="1" applyAlignment="1">
      <alignment horizontal="right" vertical="center" wrapText="1" indent="2"/>
    </xf>
    <xf numFmtId="0" fontId="15" fillId="5" borderId="19" xfId="7990" applyFont="1" applyFill="1" applyBorder="1" applyAlignment="1">
      <alignment horizontal="right" vertical="center" wrapText="1" indent="2"/>
    </xf>
    <xf numFmtId="0" fontId="15" fillId="5" borderId="20" xfId="7046" applyFont="1" applyFill="1" applyBorder="1" applyAlignment="1">
      <alignment horizontal="center" vertical="center"/>
    </xf>
    <xf numFmtId="0" fontId="15" fillId="5" borderId="22" xfId="7046" applyFont="1" applyFill="1" applyBorder="1" applyAlignment="1">
      <alignment horizontal="center" vertical="center"/>
    </xf>
    <xf numFmtId="0" fontId="18" fillId="5" borderId="2" xfId="7046" applyFont="1" applyFill="1" applyBorder="1" applyAlignment="1">
      <alignment horizontal="center"/>
    </xf>
    <xf numFmtId="0" fontId="18" fillId="5" borderId="16" xfId="7046" applyFont="1" applyFill="1" applyBorder="1" applyAlignment="1">
      <alignment horizontal="center"/>
    </xf>
    <xf numFmtId="0" fontId="18" fillId="5" borderId="20" xfId="7989" applyFont="1" applyFill="1" applyBorder="1" applyAlignment="1">
      <alignment horizontal="center" vertical="center" wrapText="1"/>
    </xf>
    <xf numFmtId="0" fontId="18" fillId="5" borderId="22" xfId="7989" applyFont="1" applyFill="1" applyBorder="1" applyAlignment="1">
      <alignment horizontal="center" vertical="center" wrapText="1"/>
    </xf>
    <xf numFmtId="0" fontId="18" fillId="5" borderId="1" xfId="7989" applyFont="1" applyFill="1" applyBorder="1" applyAlignment="1">
      <alignment horizontal="center" vertical="center" wrapText="1"/>
    </xf>
    <xf numFmtId="0" fontId="18" fillId="5" borderId="3" xfId="7989" applyFont="1" applyFill="1" applyBorder="1" applyAlignment="1">
      <alignment horizontal="center" vertical="center" wrapText="1"/>
    </xf>
    <xf numFmtId="0" fontId="18" fillId="5" borderId="17" xfId="7989" applyFont="1" applyFill="1" applyBorder="1" applyAlignment="1">
      <alignment horizontal="center" vertical="center" wrapText="1"/>
    </xf>
    <xf numFmtId="0" fontId="18" fillId="5" borderId="19" xfId="7989" applyFont="1" applyFill="1" applyBorder="1" applyAlignment="1">
      <alignment horizontal="center" vertical="center" wrapText="1"/>
    </xf>
    <xf numFmtId="0" fontId="18" fillId="5" borderId="20" xfId="7990" applyFont="1" applyFill="1" applyBorder="1" applyAlignment="1">
      <alignment horizontal="center" vertical="center"/>
    </xf>
    <xf numFmtId="0" fontId="18" fillId="5" borderId="22" xfId="7990" applyFont="1" applyFill="1" applyBorder="1" applyAlignment="1">
      <alignment horizontal="center" vertical="center"/>
    </xf>
    <xf numFmtId="0" fontId="18" fillId="5" borderId="2" xfId="7990" applyFont="1" applyFill="1" applyBorder="1" applyAlignment="1">
      <alignment horizontal="center" vertical="center"/>
    </xf>
    <xf numFmtId="0" fontId="18" fillId="5" borderId="16" xfId="7990" applyFont="1" applyFill="1" applyBorder="1" applyAlignment="1">
      <alignment horizontal="center" vertical="center"/>
    </xf>
    <xf numFmtId="164" fontId="21" fillId="0" borderId="0" xfId="2" applyFont="1" applyAlignment="1">
      <alignment horizontal="left" wrapText="1"/>
    </xf>
    <xf numFmtId="164" fontId="15" fillId="5" borderId="12" xfId="5" applyFont="1" applyFill="1" applyBorder="1" applyAlignment="1">
      <alignment horizontal="center" vertical="center"/>
    </xf>
    <xf numFmtId="164" fontId="15" fillId="5" borderId="16" xfId="5" applyFont="1" applyFill="1" applyBorder="1" applyAlignment="1">
      <alignment horizontal="center" vertical="center"/>
    </xf>
    <xf numFmtId="164" fontId="21" fillId="0" borderId="0" xfId="5" applyFont="1" applyAlignment="1">
      <alignment horizontal="left" wrapText="1"/>
    </xf>
    <xf numFmtId="165" fontId="15" fillId="5" borderId="17" xfId="6" applyNumberFormat="1" applyFont="1" applyFill="1" applyBorder="1" applyAlignment="1">
      <alignment horizontal="center" vertical="center" wrapText="1"/>
    </xf>
    <xf numFmtId="165" fontId="15" fillId="5" borderId="19" xfId="6" applyNumberFormat="1" applyFont="1" applyFill="1" applyBorder="1" applyAlignment="1">
      <alignment horizontal="center" vertical="center" wrapText="1"/>
    </xf>
    <xf numFmtId="165" fontId="15" fillId="5" borderId="1" xfId="6" applyNumberFormat="1" applyFont="1" applyFill="1" applyBorder="1" applyAlignment="1">
      <alignment horizontal="center" vertical="center" wrapText="1"/>
    </xf>
    <xf numFmtId="165" fontId="15" fillId="5" borderId="3" xfId="6" applyNumberFormat="1" applyFont="1" applyFill="1" applyBorder="1" applyAlignment="1">
      <alignment horizontal="center" vertical="center" wrapText="1"/>
    </xf>
    <xf numFmtId="164" fontId="15" fillId="5" borderId="14" xfId="6" applyFont="1" applyFill="1" applyBorder="1" applyAlignment="1">
      <alignment horizontal="left" vertical="center" wrapText="1"/>
    </xf>
    <xf numFmtId="164" fontId="15" fillId="5" borderId="18" xfId="6" applyFont="1" applyFill="1" applyBorder="1" applyAlignment="1">
      <alignment horizontal="left" vertical="center"/>
    </xf>
    <xf numFmtId="168" fontId="64" fillId="0" borderId="0" xfId="17" applyNumberFormat="1" applyFont="1" applyBorder="1" applyAlignment="1">
      <alignment horizontal="center" vertical="center"/>
    </xf>
    <xf numFmtId="168" fontId="59" fillId="0" borderId="0" xfId="17" applyNumberFormat="1" applyFont="1" applyBorder="1" applyAlignment="1">
      <alignment horizontal="center" vertical="center" wrapText="1"/>
    </xf>
    <xf numFmtId="164" fontId="15" fillId="5" borderId="13" xfId="6" applyFont="1" applyFill="1" applyBorder="1" applyAlignment="1">
      <alignment horizontal="left" vertical="center"/>
    </xf>
    <xf numFmtId="164" fontId="15" fillId="5" borderId="17" xfId="6" applyFont="1" applyFill="1" applyBorder="1" applyAlignment="1">
      <alignment horizontal="left" vertical="center"/>
    </xf>
    <xf numFmtId="3" fontId="16" fillId="5" borderId="14" xfId="5" applyNumberFormat="1" applyFont="1" applyFill="1" applyBorder="1" applyAlignment="1">
      <alignment horizontal="left" vertical="center" wrapText="1"/>
    </xf>
    <xf numFmtId="3" fontId="16" fillId="5" borderId="18" xfId="5" applyNumberFormat="1" applyFont="1" applyFill="1" applyBorder="1" applyAlignment="1">
      <alignment horizontal="left" vertical="center"/>
    </xf>
    <xf numFmtId="165" fontId="15" fillId="5" borderId="1" xfId="6" applyNumberFormat="1" applyFont="1" applyFill="1" applyBorder="1" applyAlignment="1">
      <alignment horizontal="right" vertical="center" wrapText="1"/>
    </xf>
    <xf numFmtId="165" fontId="15" fillId="5" borderId="3" xfId="6" applyNumberFormat="1" applyFont="1" applyFill="1" applyBorder="1" applyAlignment="1">
      <alignment horizontal="right" vertical="center" wrapText="1"/>
    </xf>
    <xf numFmtId="165" fontId="15" fillId="5" borderId="17" xfId="6" applyNumberFormat="1" applyFont="1" applyFill="1" applyBorder="1" applyAlignment="1">
      <alignment horizontal="right" vertical="center" wrapText="1"/>
    </xf>
    <xf numFmtId="165" fontId="15" fillId="5" borderId="19" xfId="6" applyNumberFormat="1" applyFont="1" applyFill="1" applyBorder="1" applyAlignment="1">
      <alignment horizontal="right" vertical="center" wrapText="1"/>
    </xf>
    <xf numFmtId="164" fontId="16" fillId="0" borderId="0" xfId="7" applyFont="1" applyFill="1" applyBorder="1" applyAlignment="1">
      <alignment horizontal="center" vertical="center"/>
    </xf>
    <xf numFmtId="164" fontId="16" fillId="0" borderId="0" xfId="7" applyFont="1" applyBorder="1" applyAlignment="1">
      <alignment horizontal="center" vertical="center"/>
    </xf>
    <xf numFmtId="164" fontId="21" fillId="0" borderId="1" xfId="3" applyFont="1" applyBorder="1" applyAlignment="1">
      <alignment horizontal="left" vertical="center" wrapText="1"/>
    </xf>
    <xf numFmtId="164" fontId="21" fillId="0" borderId="0" xfId="3" applyFont="1" applyBorder="1" applyAlignment="1">
      <alignment horizontal="left" vertical="center" wrapText="1"/>
    </xf>
    <xf numFmtId="164" fontId="21" fillId="0" borderId="0" xfId="3" applyFont="1" applyBorder="1" applyAlignment="1">
      <alignment horizontal="left" wrapText="1"/>
    </xf>
    <xf numFmtId="164" fontId="15" fillId="5" borderId="0" xfId="6" applyFont="1" applyFill="1" applyBorder="1" applyAlignment="1">
      <alignment horizontal="left" vertical="center"/>
    </xf>
    <xf numFmtId="164" fontId="15" fillId="5" borderId="2" xfId="6" applyFont="1" applyFill="1" applyBorder="1" applyAlignment="1">
      <alignment horizontal="center" vertical="center" wrapText="1"/>
    </xf>
    <xf numFmtId="164" fontId="15" fillId="5" borderId="16" xfId="6" applyFont="1" applyFill="1" applyBorder="1" applyAlignment="1">
      <alignment horizontal="center" vertical="center" wrapText="1"/>
    </xf>
    <xf numFmtId="164" fontId="15" fillId="5" borderId="2" xfId="7" applyFont="1" applyFill="1" applyBorder="1" applyAlignment="1">
      <alignment horizontal="center" vertical="center" wrapText="1"/>
    </xf>
    <xf numFmtId="0" fontId="41" fillId="6" borderId="13" xfId="7990" applyFont="1" applyFill="1" applyBorder="1" applyAlignment="1">
      <alignment horizontal="left" vertical="center" wrapText="1"/>
    </xf>
    <xf numFmtId="0" fontId="41" fillId="6" borderId="1" xfId="7990" applyFont="1" applyFill="1" applyBorder="1" applyAlignment="1">
      <alignment horizontal="left" vertical="center"/>
    </xf>
    <xf numFmtId="0" fontId="41" fillId="6" borderId="17" xfId="7990" applyFont="1" applyFill="1" applyBorder="1" applyAlignment="1">
      <alignment horizontal="left" vertical="center"/>
    </xf>
    <xf numFmtId="0" fontId="41" fillId="6" borderId="14" xfId="7990" applyFont="1" applyFill="1" applyBorder="1" applyAlignment="1">
      <alignment horizontal="left" vertical="center"/>
    </xf>
    <xf numFmtId="0" fontId="41" fillId="6" borderId="0" xfId="7990" applyFont="1" applyFill="1" applyBorder="1" applyAlignment="1">
      <alignment horizontal="left" vertical="center"/>
    </xf>
    <xf numFmtId="0" fontId="41" fillId="6" borderId="18" xfId="7990" applyFont="1" applyFill="1" applyBorder="1" applyAlignment="1">
      <alignment horizontal="left" vertical="center"/>
    </xf>
    <xf numFmtId="0" fontId="41" fillId="6" borderId="15" xfId="7990" applyFont="1" applyFill="1" applyBorder="1" applyAlignment="1">
      <alignment horizontal="left" vertical="center"/>
    </xf>
    <xf numFmtId="0" fontId="41" fillId="6" borderId="3" xfId="7990" applyFont="1" applyFill="1" applyBorder="1" applyAlignment="1">
      <alignment horizontal="left" vertical="center"/>
    </xf>
    <xf numFmtId="0" fontId="41" fillId="6" borderId="19" xfId="7990" applyFont="1" applyFill="1" applyBorder="1" applyAlignment="1">
      <alignment horizontal="left" vertical="center"/>
    </xf>
    <xf numFmtId="0" fontId="18" fillId="5" borderId="1" xfId="7990" applyFont="1" applyFill="1" applyBorder="1" applyAlignment="1">
      <alignment horizontal="center" vertical="center"/>
    </xf>
    <xf numFmtId="0" fontId="18" fillId="5" borderId="3" xfId="7990" applyFont="1" applyFill="1" applyBorder="1" applyAlignment="1">
      <alignment horizontal="center" vertical="center"/>
    </xf>
    <xf numFmtId="0" fontId="18" fillId="5" borderId="2" xfId="7990" applyFont="1" applyFill="1" applyBorder="1" applyAlignment="1">
      <alignment horizontal="center" vertical="center" wrapText="1"/>
    </xf>
    <xf numFmtId="0" fontId="18" fillId="5" borderId="1" xfId="7990" applyFont="1" applyFill="1" applyBorder="1" applyAlignment="1">
      <alignment horizontal="center" vertical="center" wrapText="1"/>
    </xf>
    <xf numFmtId="0" fontId="18" fillId="5" borderId="3" xfId="7990" applyFont="1" applyFill="1" applyBorder="1" applyAlignment="1">
      <alignment horizontal="center" vertical="center" wrapText="1"/>
    </xf>
    <xf numFmtId="0" fontId="18" fillId="5" borderId="17" xfId="7990" applyFont="1" applyFill="1" applyBorder="1" applyAlignment="1">
      <alignment horizontal="center" vertical="center"/>
    </xf>
    <xf numFmtId="0" fontId="18" fillId="5" borderId="19" xfId="7990" applyFont="1" applyFill="1" applyBorder="1" applyAlignment="1">
      <alignment horizontal="center" vertical="center"/>
    </xf>
    <xf numFmtId="164" fontId="22" fillId="0" borderId="0" xfId="0" applyFont="1" applyFill="1" applyBorder="1" applyAlignment="1">
      <alignment horizontal="left" vertical="top" wrapText="1"/>
    </xf>
    <xf numFmtId="164" fontId="22" fillId="0" borderId="0" xfId="0" applyFont="1" applyAlignment="1">
      <alignment horizontal="left" vertical="top" wrapText="1"/>
    </xf>
    <xf numFmtId="164" fontId="22" fillId="0" borderId="0" xfId="0" applyFont="1" applyAlignment="1">
      <alignment vertical="top" wrapText="1"/>
    </xf>
    <xf numFmtId="164" fontId="22" fillId="0" borderId="0" xfId="0" applyFont="1" applyAlignment="1">
      <alignment horizontal="left" vertical="top"/>
    </xf>
    <xf numFmtId="164" fontId="22" fillId="0" borderId="0" xfId="0" applyFont="1" applyFill="1" applyBorder="1" applyAlignment="1">
      <alignment vertical="center" wrapText="1"/>
    </xf>
    <xf numFmtId="164" fontId="22" fillId="0" borderId="0" xfId="0" applyFont="1" applyFill="1" applyBorder="1" applyAlignment="1">
      <alignment horizontal="left" wrapText="1"/>
    </xf>
    <xf numFmtId="164" fontId="22" fillId="0" borderId="0" xfId="0" applyFont="1" applyAlignment="1">
      <alignment horizontal="left" vertical="center" wrapText="1"/>
    </xf>
    <xf numFmtId="164" fontId="22" fillId="0" borderId="0" xfId="0" applyFont="1" applyAlignment="1">
      <alignment vertical="center" wrapText="1"/>
    </xf>
    <xf numFmtId="164" fontId="22" fillId="0" borderId="0" xfId="0" applyFont="1" applyAlignment="1">
      <alignment horizontal="left" vertical="center"/>
    </xf>
    <xf numFmtId="184" fontId="22" fillId="0" borderId="0" xfId="1" applyNumberFormat="1" applyFont="1" applyBorder="1" applyAlignment="1">
      <alignment horizontal="left" vertical="center" wrapText="1"/>
    </xf>
  </cellXfs>
  <cellStyles count="7998">
    <cellStyle name="Comma [0]" xfId="47" xr:uid="{00000000-0005-0000-0000-000000000000}"/>
    <cellStyle name="Currency [0]" xfId="48" xr:uid="{00000000-0005-0000-0000-000001000000}"/>
    <cellStyle name="Euro" xfId="49" xr:uid="{00000000-0005-0000-0000-000002000000}"/>
    <cellStyle name="Hipervínculo" xfId="7991" builtinId="8"/>
    <cellStyle name="Millares" xfId="1" builtinId="3"/>
    <cellStyle name="Millares 2" xfId="7986" xr:uid="{00000000-0005-0000-0000-000005000000}"/>
    <cellStyle name="Millares_FBCF" xfId="4" xr:uid="{00000000-0005-0000-0000-000006000000}"/>
    <cellStyle name="Millares_Hoja2" xfId="7994" xr:uid="{56942B41-9983-4131-8689-830B63F366F5}"/>
    <cellStyle name="Normal" xfId="0" builtinId="0"/>
    <cellStyle name="Normal 10" xfId="10" xr:uid="{00000000-0005-0000-0000-000008000000}"/>
    <cellStyle name="Normal 10 10" xfId="50" xr:uid="{00000000-0005-0000-0000-000009000000}"/>
    <cellStyle name="Normal 10 11" xfId="51" xr:uid="{00000000-0005-0000-0000-00000A000000}"/>
    <cellStyle name="Normal 10 12" xfId="52" xr:uid="{00000000-0005-0000-0000-00000B000000}"/>
    <cellStyle name="Normal 10 13" xfId="53" xr:uid="{00000000-0005-0000-0000-00000C000000}"/>
    <cellStyle name="Normal 10 14" xfId="54" xr:uid="{00000000-0005-0000-0000-00000D000000}"/>
    <cellStyle name="Normal 10 15" xfId="55" xr:uid="{00000000-0005-0000-0000-00000E000000}"/>
    <cellStyle name="Normal 10 16" xfId="56" xr:uid="{00000000-0005-0000-0000-00000F000000}"/>
    <cellStyle name="Normal 10 17" xfId="57" xr:uid="{00000000-0005-0000-0000-000010000000}"/>
    <cellStyle name="Normal 10 2" xfId="58" xr:uid="{00000000-0005-0000-0000-000011000000}"/>
    <cellStyle name="Normal 10 2 10" xfId="59" xr:uid="{00000000-0005-0000-0000-000012000000}"/>
    <cellStyle name="Normal 10 2 11" xfId="60" xr:uid="{00000000-0005-0000-0000-000013000000}"/>
    <cellStyle name="Normal 10 2 12" xfId="61" xr:uid="{00000000-0005-0000-0000-000014000000}"/>
    <cellStyle name="Normal 10 2 13" xfId="62" xr:uid="{00000000-0005-0000-0000-000015000000}"/>
    <cellStyle name="Normal 10 2 14" xfId="63" xr:uid="{00000000-0005-0000-0000-000016000000}"/>
    <cellStyle name="Normal 10 2 15" xfId="64" xr:uid="{00000000-0005-0000-0000-000017000000}"/>
    <cellStyle name="Normal 10 2 2" xfId="65" xr:uid="{00000000-0005-0000-0000-000018000000}"/>
    <cellStyle name="Normal 10 2 3" xfId="66" xr:uid="{00000000-0005-0000-0000-000019000000}"/>
    <cellStyle name="Normal 10 2 4" xfId="67" xr:uid="{00000000-0005-0000-0000-00001A000000}"/>
    <cellStyle name="Normal 10 2 5" xfId="68" xr:uid="{00000000-0005-0000-0000-00001B000000}"/>
    <cellStyle name="Normal 10 2 6" xfId="69" xr:uid="{00000000-0005-0000-0000-00001C000000}"/>
    <cellStyle name="Normal 10 2 7" xfId="70" xr:uid="{00000000-0005-0000-0000-00001D000000}"/>
    <cellStyle name="Normal 10 2 8" xfId="71" xr:uid="{00000000-0005-0000-0000-00001E000000}"/>
    <cellStyle name="Normal 10 2 9" xfId="72" xr:uid="{00000000-0005-0000-0000-00001F000000}"/>
    <cellStyle name="Normal 10 3" xfId="73" xr:uid="{00000000-0005-0000-0000-000020000000}"/>
    <cellStyle name="Normal 10 3 10" xfId="74" xr:uid="{00000000-0005-0000-0000-000021000000}"/>
    <cellStyle name="Normal 10 3 11" xfId="75" xr:uid="{00000000-0005-0000-0000-000022000000}"/>
    <cellStyle name="Normal 10 3 12" xfId="76" xr:uid="{00000000-0005-0000-0000-000023000000}"/>
    <cellStyle name="Normal 10 3 13" xfId="77" xr:uid="{00000000-0005-0000-0000-000024000000}"/>
    <cellStyle name="Normal 10 3 14" xfId="78" xr:uid="{00000000-0005-0000-0000-000025000000}"/>
    <cellStyle name="Normal 10 3 15" xfId="79" xr:uid="{00000000-0005-0000-0000-000026000000}"/>
    <cellStyle name="Normal 10 3 2" xfId="80" xr:uid="{00000000-0005-0000-0000-000027000000}"/>
    <cellStyle name="Normal 10 3 3" xfId="81" xr:uid="{00000000-0005-0000-0000-000028000000}"/>
    <cellStyle name="Normal 10 3 4" xfId="82" xr:uid="{00000000-0005-0000-0000-000029000000}"/>
    <cellStyle name="Normal 10 3 5" xfId="83" xr:uid="{00000000-0005-0000-0000-00002A000000}"/>
    <cellStyle name="Normal 10 3 6" xfId="84" xr:uid="{00000000-0005-0000-0000-00002B000000}"/>
    <cellStyle name="Normal 10 3 7" xfId="85" xr:uid="{00000000-0005-0000-0000-00002C000000}"/>
    <cellStyle name="Normal 10 3 8" xfId="86" xr:uid="{00000000-0005-0000-0000-00002D000000}"/>
    <cellStyle name="Normal 10 3 9" xfId="87" xr:uid="{00000000-0005-0000-0000-00002E000000}"/>
    <cellStyle name="Normal 10 4" xfId="88" xr:uid="{00000000-0005-0000-0000-00002F000000}"/>
    <cellStyle name="Normal 10 5" xfId="89" xr:uid="{00000000-0005-0000-0000-000030000000}"/>
    <cellStyle name="Normal 10 6" xfId="90" xr:uid="{00000000-0005-0000-0000-000031000000}"/>
    <cellStyle name="Normal 10 7" xfId="91" xr:uid="{00000000-0005-0000-0000-000032000000}"/>
    <cellStyle name="Normal 10 8" xfId="92" xr:uid="{00000000-0005-0000-0000-000033000000}"/>
    <cellStyle name="Normal 10 9" xfId="93" xr:uid="{00000000-0005-0000-0000-000034000000}"/>
    <cellStyle name="Normal 104 2" xfId="94" xr:uid="{00000000-0005-0000-0000-000035000000}"/>
    <cellStyle name="Normal 104 3" xfId="95" xr:uid="{00000000-0005-0000-0000-000036000000}"/>
    <cellStyle name="Normal 104 4" xfId="96" xr:uid="{00000000-0005-0000-0000-000037000000}"/>
    <cellStyle name="Normal 104 5" xfId="97" xr:uid="{00000000-0005-0000-0000-000038000000}"/>
    <cellStyle name="Normal 104 6" xfId="98" xr:uid="{00000000-0005-0000-0000-000039000000}"/>
    <cellStyle name="Normal 105 2" xfId="99" xr:uid="{00000000-0005-0000-0000-00003A000000}"/>
    <cellStyle name="Normal 105 3" xfId="100" xr:uid="{00000000-0005-0000-0000-00003B000000}"/>
    <cellStyle name="Normal 105 4" xfId="101" xr:uid="{00000000-0005-0000-0000-00003C000000}"/>
    <cellStyle name="Normal 105 5" xfId="102" xr:uid="{00000000-0005-0000-0000-00003D000000}"/>
    <cellStyle name="Normal 105 6" xfId="103" xr:uid="{00000000-0005-0000-0000-00003E000000}"/>
    <cellStyle name="Normal 106" xfId="33" xr:uid="{00000000-0005-0000-0000-00003F000000}"/>
    <cellStyle name="Normal 107" xfId="35" xr:uid="{00000000-0005-0000-0000-000040000000}"/>
    <cellStyle name="Normal 108" xfId="43" xr:uid="{00000000-0005-0000-0000-000041000000}"/>
    <cellStyle name="Normal 109" xfId="44" xr:uid="{00000000-0005-0000-0000-000042000000}"/>
    <cellStyle name="Normal 11 2" xfId="104" xr:uid="{00000000-0005-0000-0000-000043000000}"/>
    <cellStyle name="Normal 11 2 10" xfId="105" xr:uid="{00000000-0005-0000-0000-000044000000}"/>
    <cellStyle name="Normal 11 2 11" xfId="106" xr:uid="{00000000-0005-0000-0000-000045000000}"/>
    <cellStyle name="Normal 11 2 12" xfId="107" xr:uid="{00000000-0005-0000-0000-000046000000}"/>
    <cellStyle name="Normal 11 2 13" xfId="108" xr:uid="{00000000-0005-0000-0000-000047000000}"/>
    <cellStyle name="Normal 11 2 14" xfId="109" xr:uid="{00000000-0005-0000-0000-000048000000}"/>
    <cellStyle name="Normal 11 2 15" xfId="110" xr:uid="{00000000-0005-0000-0000-000049000000}"/>
    <cellStyle name="Normal 11 2 2" xfId="111" xr:uid="{00000000-0005-0000-0000-00004A000000}"/>
    <cellStyle name="Normal 11 2 3" xfId="112" xr:uid="{00000000-0005-0000-0000-00004B000000}"/>
    <cellStyle name="Normal 11 2 4" xfId="113" xr:uid="{00000000-0005-0000-0000-00004C000000}"/>
    <cellStyle name="Normal 11 2 5" xfId="114" xr:uid="{00000000-0005-0000-0000-00004D000000}"/>
    <cellStyle name="Normal 11 2 6" xfId="115" xr:uid="{00000000-0005-0000-0000-00004E000000}"/>
    <cellStyle name="Normal 11 2 7" xfId="116" xr:uid="{00000000-0005-0000-0000-00004F000000}"/>
    <cellStyle name="Normal 11 2 8" xfId="117" xr:uid="{00000000-0005-0000-0000-000050000000}"/>
    <cellStyle name="Normal 11 2 9" xfId="118" xr:uid="{00000000-0005-0000-0000-000051000000}"/>
    <cellStyle name="Normal 110" xfId="29" xr:uid="{00000000-0005-0000-0000-000052000000}"/>
    <cellStyle name="Normal 12 2" xfId="119" xr:uid="{00000000-0005-0000-0000-000053000000}"/>
    <cellStyle name="Normal 12 3" xfId="120" xr:uid="{00000000-0005-0000-0000-000054000000}"/>
    <cellStyle name="Normal 12 4" xfId="121" xr:uid="{00000000-0005-0000-0000-000055000000}"/>
    <cellStyle name="Normal 12 5" xfId="122" xr:uid="{00000000-0005-0000-0000-000056000000}"/>
    <cellStyle name="Normal 13 2" xfId="123" xr:uid="{00000000-0005-0000-0000-000057000000}"/>
    <cellStyle name="Normal 13 3" xfId="124" xr:uid="{00000000-0005-0000-0000-000058000000}"/>
    <cellStyle name="Normal 14" xfId="125" xr:uid="{00000000-0005-0000-0000-000059000000}"/>
    <cellStyle name="Normal 14 10" xfId="126" xr:uid="{00000000-0005-0000-0000-00005A000000}"/>
    <cellStyle name="Normal 14 11" xfId="127" xr:uid="{00000000-0005-0000-0000-00005B000000}"/>
    <cellStyle name="Normal 14 12" xfId="128" xr:uid="{00000000-0005-0000-0000-00005C000000}"/>
    <cellStyle name="Normal 14 13" xfId="129" xr:uid="{00000000-0005-0000-0000-00005D000000}"/>
    <cellStyle name="Normal 14 14" xfId="130" xr:uid="{00000000-0005-0000-0000-00005E000000}"/>
    <cellStyle name="Normal 14 15" xfId="131" xr:uid="{00000000-0005-0000-0000-00005F000000}"/>
    <cellStyle name="Normal 14 16" xfId="132" xr:uid="{00000000-0005-0000-0000-000060000000}"/>
    <cellStyle name="Normal 14 17" xfId="133" xr:uid="{00000000-0005-0000-0000-000061000000}"/>
    <cellStyle name="Normal 14 18" xfId="134" xr:uid="{00000000-0005-0000-0000-000062000000}"/>
    <cellStyle name="Normal 14 2" xfId="135" xr:uid="{00000000-0005-0000-0000-000063000000}"/>
    <cellStyle name="Normal 14 3" xfId="136" xr:uid="{00000000-0005-0000-0000-000064000000}"/>
    <cellStyle name="Normal 14 4" xfId="137" xr:uid="{00000000-0005-0000-0000-000065000000}"/>
    <cellStyle name="Normal 14 4 10" xfId="138" xr:uid="{00000000-0005-0000-0000-000066000000}"/>
    <cellStyle name="Normal 14 4 11" xfId="139" xr:uid="{00000000-0005-0000-0000-000067000000}"/>
    <cellStyle name="Normal 14 4 12" xfId="140" xr:uid="{00000000-0005-0000-0000-000068000000}"/>
    <cellStyle name="Normal 14 4 13" xfId="141" xr:uid="{00000000-0005-0000-0000-000069000000}"/>
    <cellStyle name="Normal 14 4 14" xfId="142" xr:uid="{00000000-0005-0000-0000-00006A000000}"/>
    <cellStyle name="Normal 14 4 15" xfId="143" xr:uid="{00000000-0005-0000-0000-00006B000000}"/>
    <cellStyle name="Normal 14 4 2" xfId="144" xr:uid="{00000000-0005-0000-0000-00006C000000}"/>
    <cellStyle name="Normal 14 4 3" xfId="145" xr:uid="{00000000-0005-0000-0000-00006D000000}"/>
    <cellStyle name="Normal 14 4 4" xfId="146" xr:uid="{00000000-0005-0000-0000-00006E000000}"/>
    <cellStyle name="Normal 14 4 5" xfId="147" xr:uid="{00000000-0005-0000-0000-00006F000000}"/>
    <cellStyle name="Normal 14 4 6" xfId="148" xr:uid="{00000000-0005-0000-0000-000070000000}"/>
    <cellStyle name="Normal 14 4 7" xfId="149" xr:uid="{00000000-0005-0000-0000-000071000000}"/>
    <cellStyle name="Normal 14 4 8" xfId="150" xr:uid="{00000000-0005-0000-0000-000072000000}"/>
    <cellStyle name="Normal 14 4 9" xfId="151" xr:uid="{00000000-0005-0000-0000-000073000000}"/>
    <cellStyle name="Normal 14 5" xfId="152" xr:uid="{00000000-0005-0000-0000-000074000000}"/>
    <cellStyle name="Normal 14 6" xfId="153" xr:uid="{00000000-0005-0000-0000-000075000000}"/>
    <cellStyle name="Normal 14 7" xfId="154" xr:uid="{00000000-0005-0000-0000-000076000000}"/>
    <cellStyle name="Normal 14 8" xfId="155" xr:uid="{00000000-0005-0000-0000-000077000000}"/>
    <cellStyle name="Normal 14 9" xfId="156" xr:uid="{00000000-0005-0000-0000-000078000000}"/>
    <cellStyle name="Normal 15" xfId="12" xr:uid="{00000000-0005-0000-0000-000079000000}"/>
    <cellStyle name="Normal 15 10" xfId="157" xr:uid="{00000000-0005-0000-0000-00007A000000}"/>
    <cellStyle name="Normal 15 11" xfId="158" xr:uid="{00000000-0005-0000-0000-00007B000000}"/>
    <cellStyle name="Normal 15 12" xfId="159" xr:uid="{00000000-0005-0000-0000-00007C000000}"/>
    <cellStyle name="Normal 15 13" xfId="160" xr:uid="{00000000-0005-0000-0000-00007D000000}"/>
    <cellStyle name="Normal 15 14" xfId="161" xr:uid="{00000000-0005-0000-0000-00007E000000}"/>
    <cellStyle name="Normal 15 15" xfId="162" xr:uid="{00000000-0005-0000-0000-00007F000000}"/>
    <cellStyle name="Normal 15 16" xfId="163" xr:uid="{00000000-0005-0000-0000-000080000000}"/>
    <cellStyle name="Normal 15 17" xfId="164" xr:uid="{00000000-0005-0000-0000-000081000000}"/>
    <cellStyle name="Normal 15 2" xfId="165" xr:uid="{00000000-0005-0000-0000-000082000000}"/>
    <cellStyle name="Normal 15 3" xfId="166" xr:uid="{00000000-0005-0000-0000-000083000000}"/>
    <cellStyle name="Normal 15 3 10" xfId="167" xr:uid="{00000000-0005-0000-0000-000084000000}"/>
    <cellStyle name="Normal 15 3 11" xfId="168" xr:uid="{00000000-0005-0000-0000-000085000000}"/>
    <cellStyle name="Normal 15 3 12" xfId="169" xr:uid="{00000000-0005-0000-0000-000086000000}"/>
    <cellStyle name="Normal 15 3 13" xfId="170" xr:uid="{00000000-0005-0000-0000-000087000000}"/>
    <cellStyle name="Normal 15 3 14" xfId="171" xr:uid="{00000000-0005-0000-0000-000088000000}"/>
    <cellStyle name="Normal 15 3 15" xfId="172" xr:uid="{00000000-0005-0000-0000-000089000000}"/>
    <cellStyle name="Normal 15 3 2" xfId="173" xr:uid="{00000000-0005-0000-0000-00008A000000}"/>
    <cellStyle name="Normal 15 3 3" xfId="174" xr:uid="{00000000-0005-0000-0000-00008B000000}"/>
    <cellStyle name="Normal 15 3 4" xfId="175" xr:uid="{00000000-0005-0000-0000-00008C000000}"/>
    <cellStyle name="Normal 15 3 5" xfId="176" xr:uid="{00000000-0005-0000-0000-00008D000000}"/>
    <cellStyle name="Normal 15 3 6" xfId="177" xr:uid="{00000000-0005-0000-0000-00008E000000}"/>
    <cellStyle name="Normal 15 3 7" xfId="178" xr:uid="{00000000-0005-0000-0000-00008F000000}"/>
    <cellStyle name="Normal 15 3 8" xfId="179" xr:uid="{00000000-0005-0000-0000-000090000000}"/>
    <cellStyle name="Normal 15 3 9" xfId="180" xr:uid="{00000000-0005-0000-0000-000091000000}"/>
    <cellStyle name="Normal 15 4" xfId="181" xr:uid="{00000000-0005-0000-0000-000092000000}"/>
    <cellStyle name="Normal 15 5" xfId="182" xr:uid="{00000000-0005-0000-0000-000093000000}"/>
    <cellStyle name="Normal 15 6" xfId="183" xr:uid="{00000000-0005-0000-0000-000094000000}"/>
    <cellStyle name="Normal 15 7" xfId="184" xr:uid="{00000000-0005-0000-0000-000095000000}"/>
    <cellStyle name="Normal 15 8" xfId="185" xr:uid="{00000000-0005-0000-0000-000096000000}"/>
    <cellStyle name="Normal 15 9" xfId="186" xr:uid="{00000000-0005-0000-0000-000097000000}"/>
    <cellStyle name="Normal 16" xfId="187" xr:uid="{00000000-0005-0000-0000-000098000000}"/>
    <cellStyle name="Normal 17" xfId="188" xr:uid="{00000000-0005-0000-0000-000099000000}"/>
    <cellStyle name="Normal 18" xfId="189" xr:uid="{00000000-0005-0000-0000-00009A000000}"/>
    <cellStyle name="Normal 19" xfId="190" xr:uid="{00000000-0005-0000-0000-00009B000000}"/>
    <cellStyle name="Normal 2" xfId="191" xr:uid="{00000000-0005-0000-0000-00009C000000}"/>
    <cellStyle name="Normal 2 10" xfId="192" xr:uid="{00000000-0005-0000-0000-00009D000000}"/>
    <cellStyle name="Normal 2 10 10" xfId="193" xr:uid="{00000000-0005-0000-0000-00009E000000}"/>
    <cellStyle name="Normal 2 10 11" xfId="194" xr:uid="{00000000-0005-0000-0000-00009F000000}"/>
    <cellStyle name="Normal 2 10 12" xfId="195" xr:uid="{00000000-0005-0000-0000-0000A0000000}"/>
    <cellStyle name="Normal 2 10 13" xfId="196" xr:uid="{00000000-0005-0000-0000-0000A1000000}"/>
    <cellStyle name="Normal 2 10 14" xfId="197" xr:uid="{00000000-0005-0000-0000-0000A2000000}"/>
    <cellStyle name="Normal 2 10 15" xfId="198" xr:uid="{00000000-0005-0000-0000-0000A3000000}"/>
    <cellStyle name="Normal 2 10 2" xfId="199" xr:uid="{00000000-0005-0000-0000-0000A4000000}"/>
    <cellStyle name="Normal 2 10 3" xfId="200" xr:uid="{00000000-0005-0000-0000-0000A5000000}"/>
    <cellStyle name="Normal 2 10 4" xfId="201" xr:uid="{00000000-0005-0000-0000-0000A6000000}"/>
    <cellStyle name="Normal 2 10 5" xfId="202" xr:uid="{00000000-0005-0000-0000-0000A7000000}"/>
    <cellStyle name="Normal 2 10 6" xfId="203" xr:uid="{00000000-0005-0000-0000-0000A8000000}"/>
    <cellStyle name="Normal 2 10 7" xfId="204" xr:uid="{00000000-0005-0000-0000-0000A9000000}"/>
    <cellStyle name="Normal 2 10 8" xfId="205" xr:uid="{00000000-0005-0000-0000-0000AA000000}"/>
    <cellStyle name="Normal 2 10 9" xfId="206" xr:uid="{00000000-0005-0000-0000-0000AB000000}"/>
    <cellStyle name="Normal 2 11" xfId="207" xr:uid="{00000000-0005-0000-0000-0000AC000000}"/>
    <cellStyle name="Normal 2 12" xfId="208" xr:uid="{00000000-0005-0000-0000-0000AD000000}"/>
    <cellStyle name="Normal 2 13" xfId="209" xr:uid="{00000000-0005-0000-0000-0000AE000000}"/>
    <cellStyle name="Normal 2 14" xfId="210" xr:uid="{00000000-0005-0000-0000-0000AF000000}"/>
    <cellStyle name="Normal 2 15" xfId="211" xr:uid="{00000000-0005-0000-0000-0000B0000000}"/>
    <cellStyle name="Normal 2 16" xfId="212" xr:uid="{00000000-0005-0000-0000-0000B1000000}"/>
    <cellStyle name="Normal 2 17" xfId="213" xr:uid="{00000000-0005-0000-0000-0000B2000000}"/>
    <cellStyle name="Normal 2 18" xfId="214" xr:uid="{00000000-0005-0000-0000-0000B3000000}"/>
    <cellStyle name="Normal 2 19" xfId="215" xr:uid="{00000000-0005-0000-0000-0000B4000000}"/>
    <cellStyle name="Normal 2 2" xfId="216" xr:uid="{00000000-0005-0000-0000-0000B5000000}"/>
    <cellStyle name="Normal 2 2 10" xfId="217" xr:uid="{00000000-0005-0000-0000-0000B6000000}"/>
    <cellStyle name="Normal 2 2 10 10" xfId="218" xr:uid="{00000000-0005-0000-0000-0000B7000000}"/>
    <cellStyle name="Normal 2 2 10 11" xfId="219" xr:uid="{00000000-0005-0000-0000-0000B8000000}"/>
    <cellStyle name="Normal 2 2 10 12" xfId="220" xr:uid="{00000000-0005-0000-0000-0000B9000000}"/>
    <cellStyle name="Normal 2 2 10 13" xfId="221" xr:uid="{00000000-0005-0000-0000-0000BA000000}"/>
    <cellStyle name="Normal 2 2 10 14" xfId="222" xr:uid="{00000000-0005-0000-0000-0000BB000000}"/>
    <cellStyle name="Normal 2 2 10 15" xfId="223" xr:uid="{00000000-0005-0000-0000-0000BC000000}"/>
    <cellStyle name="Normal 2 2 10 2" xfId="224" xr:uid="{00000000-0005-0000-0000-0000BD000000}"/>
    <cellStyle name="Normal 2 2 10 3" xfId="225" xr:uid="{00000000-0005-0000-0000-0000BE000000}"/>
    <cellStyle name="Normal 2 2 10 4" xfId="226" xr:uid="{00000000-0005-0000-0000-0000BF000000}"/>
    <cellStyle name="Normal 2 2 10 5" xfId="227" xr:uid="{00000000-0005-0000-0000-0000C0000000}"/>
    <cellStyle name="Normal 2 2 10 6" xfId="228" xr:uid="{00000000-0005-0000-0000-0000C1000000}"/>
    <cellStyle name="Normal 2 2 10 7" xfId="229" xr:uid="{00000000-0005-0000-0000-0000C2000000}"/>
    <cellStyle name="Normal 2 2 10 8" xfId="230" xr:uid="{00000000-0005-0000-0000-0000C3000000}"/>
    <cellStyle name="Normal 2 2 10 9" xfId="231" xr:uid="{00000000-0005-0000-0000-0000C4000000}"/>
    <cellStyle name="Normal 2 2 100" xfId="232" xr:uid="{00000000-0005-0000-0000-0000C5000000}"/>
    <cellStyle name="Normal 2 2 101" xfId="233" xr:uid="{00000000-0005-0000-0000-0000C6000000}"/>
    <cellStyle name="Normal 2 2 102" xfId="234" xr:uid="{00000000-0005-0000-0000-0000C7000000}"/>
    <cellStyle name="Normal 2 2 103" xfId="235" xr:uid="{00000000-0005-0000-0000-0000C8000000}"/>
    <cellStyle name="Normal 2 2 104" xfId="236" xr:uid="{00000000-0005-0000-0000-0000C9000000}"/>
    <cellStyle name="Normal 2 2 105" xfId="237" xr:uid="{00000000-0005-0000-0000-0000CA000000}"/>
    <cellStyle name="Normal 2 2 106" xfId="238" xr:uid="{00000000-0005-0000-0000-0000CB000000}"/>
    <cellStyle name="Normal 2 2 107" xfId="239" xr:uid="{00000000-0005-0000-0000-0000CC000000}"/>
    <cellStyle name="Normal 2 2 108" xfId="240" xr:uid="{00000000-0005-0000-0000-0000CD000000}"/>
    <cellStyle name="Normal 2 2 108 2" xfId="241" xr:uid="{00000000-0005-0000-0000-0000CE000000}"/>
    <cellStyle name="Normal 2 2 108 3" xfId="242" xr:uid="{00000000-0005-0000-0000-0000CF000000}"/>
    <cellStyle name="Normal 2 2 108 4" xfId="243" xr:uid="{00000000-0005-0000-0000-0000D0000000}"/>
    <cellStyle name="Normal 2 2 108 5" xfId="244" xr:uid="{00000000-0005-0000-0000-0000D1000000}"/>
    <cellStyle name="Normal 2 2 108 6" xfId="245" xr:uid="{00000000-0005-0000-0000-0000D2000000}"/>
    <cellStyle name="Normal 2 2 109" xfId="246" xr:uid="{00000000-0005-0000-0000-0000D3000000}"/>
    <cellStyle name="Normal 2 2 11" xfId="247" xr:uid="{00000000-0005-0000-0000-0000D4000000}"/>
    <cellStyle name="Normal 2 2 11 10" xfId="248" xr:uid="{00000000-0005-0000-0000-0000D5000000}"/>
    <cellStyle name="Normal 2 2 11 11" xfId="249" xr:uid="{00000000-0005-0000-0000-0000D6000000}"/>
    <cellStyle name="Normal 2 2 11 12" xfId="250" xr:uid="{00000000-0005-0000-0000-0000D7000000}"/>
    <cellStyle name="Normal 2 2 11 13" xfId="251" xr:uid="{00000000-0005-0000-0000-0000D8000000}"/>
    <cellStyle name="Normal 2 2 11 14" xfId="252" xr:uid="{00000000-0005-0000-0000-0000D9000000}"/>
    <cellStyle name="Normal 2 2 11 15" xfId="253" xr:uid="{00000000-0005-0000-0000-0000DA000000}"/>
    <cellStyle name="Normal 2 2 11 2" xfId="254" xr:uid="{00000000-0005-0000-0000-0000DB000000}"/>
    <cellStyle name="Normal 2 2 11 3" xfId="255" xr:uid="{00000000-0005-0000-0000-0000DC000000}"/>
    <cellStyle name="Normal 2 2 11 4" xfId="256" xr:uid="{00000000-0005-0000-0000-0000DD000000}"/>
    <cellStyle name="Normal 2 2 11 5" xfId="257" xr:uid="{00000000-0005-0000-0000-0000DE000000}"/>
    <cellStyle name="Normal 2 2 11 6" xfId="258" xr:uid="{00000000-0005-0000-0000-0000DF000000}"/>
    <cellStyle name="Normal 2 2 11 7" xfId="259" xr:uid="{00000000-0005-0000-0000-0000E0000000}"/>
    <cellStyle name="Normal 2 2 11 8" xfId="260" xr:uid="{00000000-0005-0000-0000-0000E1000000}"/>
    <cellStyle name="Normal 2 2 11 9" xfId="261" xr:uid="{00000000-0005-0000-0000-0000E2000000}"/>
    <cellStyle name="Normal 2 2 110" xfId="262" xr:uid="{00000000-0005-0000-0000-0000E3000000}"/>
    <cellStyle name="Normal 2 2 111" xfId="263" xr:uid="{00000000-0005-0000-0000-0000E4000000}"/>
    <cellStyle name="Normal 2 2 112" xfId="264" xr:uid="{00000000-0005-0000-0000-0000E5000000}"/>
    <cellStyle name="Normal 2 2 113" xfId="265" xr:uid="{00000000-0005-0000-0000-0000E6000000}"/>
    <cellStyle name="Normal 2 2 114" xfId="266" xr:uid="{00000000-0005-0000-0000-0000E7000000}"/>
    <cellStyle name="Normal 2 2 12" xfId="267" xr:uid="{00000000-0005-0000-0000-0000E8000000}"/>
    <cellStyle name="Normal 2 2 13" xfId="268" xr:uid="{00000000-0005-0000-0000-0000E9000000}"/>
    <cellStyle name="Normal 2 2 14" xfId="269" xr:uid="{00000000-0005-0000-0000-0000EA000000}"/>
    <cellStyle name="Normal 2 2 15" xfId="270" xr:uid="{00000000-0005-0000-0000-0000EB000000}"/>
    <cellStyle name="Normal 2 2 16" xfId="271" xr:uid="{00000000-0005-0000-0000-0000EC000000}"/>
    <cellStyle name="Normal 2 2 17" xfId="272" xr:uid="{00000000-0005-0000-0000-0000ED000000}"/>
    <cellStyle name="Normal 2 2 18" xfId="273" xr:uid="{00000000-0005-0000-0000-0000EE000000}"/>
    <cellStyle name="Normal 2 2 19" xfId="274" xr:uid="{00000000-0005-0000-0000-0000EF000000}"/>
    <cellStyle name="Normal 2 2 2" xfId="275" xr:uid="{00000000-0005-0000-0000-0000F0000000}"/>
    <cellStyle name="Normal 2 2 2 10" xfId="276" xr:uid="{00000000-0005-0000-0000-0000F1000000}"/>
    <cellStyle name="Normal 2 2 2 11" xfId="277" xr:uid="{00000000-0005-0000-0000-0000F2000000}"/>
    <cellStyle name="Normal 2 2 2 12" xfId="278" xr:uid="{00000000-0005-0000-0000-0000F3000000}"/>
    <cellStyle name="Normal 2 2 2 12 2" xfId="279" xr:uid="{00000000-0005-0000-0000-0000F4000000}"/>
    <cellStyle name="Normal 2 2 2 12 3" xfId="280" xr:uid="{00000000-0005-0000-0000-0000F5000000}"/>
    <cellStyle name="Normal 2 2 2 12 4" xfId="281" xr:uid="{00000000-0005-0000-0000-0000F6000000}"/>
    <cellStyle name="Normal 2 2 2 12 5" xfId="282" xr:uid="{00000000-0005-0000-0000-0000F7000000}"/>
    <cellStyle name="Normal 2 2 2 12 6" xfId="283" xr:uid="{00000000-0005-0000-0000-0000F8000000}"/>
    <cellStyle name="Normal 2 2 2 13" xfId="284" xr:uid="{00000000-0005-0000-0000-0000F9000000}"/>
    <cellStyle name="Normal 2 2 2 14" xfId="285" xr:uid="{00000000-0005-0000-0000-0000FA000000}"/>
    <cellStyle name="Normal 2 2 2 15" xfId="286" xr:uid="{00000000-0005-0000-0000-0000FB000000}"/>
    <cellStyle name="Normal 2 2 2 16" xfId="287" xr:uid="{00000000-0005-0000-0000-0000FC000000}"/>
    <cellStyle name="Normal 2 2 2 17" xfId="288" xr:uid="{00000000-0005-0000-0000-0000FD000000}"/>
    <cellStyle name="Normal 2 2 2 18" xfId="289" xr:uid="{00000000-0005-0000-0000-0000FE000000}"/>
    <cellStyle name="Normal 2 2 2 19" xfId="290" xr:uid="{00000000-0005-0000-0000-0000FF000000}"/>
    <cellStyle name="Normal 2 2 2 2" xfId="291" xr:uid="{00000000-0005-0000-0000-000000010000}"/>
    <cellStyle name="Normal 2 2 2 2 10" xfId="292" xr:uid="{00000000-0005-0000-0000-000001010000}"/>
    <cellStyle name="Normal 2 2 2 2 10 10" xfId="293" xr:uid="{00000000-0005-0000-0000-000002010000}"/>
    <cellStyle name="Normal 2 2 2 2 10 11" xfId="294" xr:uid="{00000000-0005-0000-0000-000003010000}"/>
    <cellStyle name="Normal 2 2 2 2 10 12" xfId="295" xr:uid="{00000000-0005-0000-0000-000004010000}"/>
    <cellStyle name="Normal 2 2 2 2 10 13" xfId="296" xr:uid="{00000000-0005-0000-0000-000005010000}"/>
    <cellStyle name="Normal 2 2 2 2 10 14" xfId="297" xr:uid="{00000000-0005-0000-0000-000006010000}"/>
    <cellStyle name="Normal 2 2 2 2 10 15" xfId="298" xr:uid="{00000000-0005-0000-0000-000007010000}"/>
    <cellStyle name="Normal 2 2 2 2 10 2" xfId="299" xr:uid="{00000000-0005-0000-0000-000008010000}"/>
    <cellStyle name="Normal 2 2 2 2 10 3" xfId="300" xr:uid="{00000000-0005-0000-0000-000009010000}"/>
    <cellStyle name="Normal 2 2 2 2 10 4" xfId="301" xr:uid="{00000000-0005-0000-0000-00000A010000}"/>
    <cellStyle name="Normal 2 2 2 2 10 5" xfId="302" xr:uid="{00000000-0005-0000-0000-00000B010000}"/>
    <cellStyle name="Normal 2 2 2 2 10 6" xfId="303" xr:uid="{00000000-0005-0000-0000-00000C010000}"/>
    <cellStyle name="Normal 2 2 2 2 10 7" xfId="304" xr:uid="{00000000-0005-0000-0000-00000D010000}"/>
    <cellStyle name="Normal 2 2 2 2 10 8" xfId="305" xr:uid="{00000000-0005-0000-0000-00000E010000}"/>
    <cellStyle name="Normal 2 2 2 2 10 9" xfId="306" xr:uid="{00000000-0005-0000-0000-00000F010000}"/>
    <cellStyle name="Normal 2 2 2 2 11" xfId="307" xr:uid="{00000000-0005-0000-0000-000010010000}"/>
    <cellStyle name="Normal 2 2 2 2 11 10" xfId="308" xr:uid="{00000000-0005-0000-0000-000011010000}"/>
    <cellStyle name="Normal 2 2 2 2 11 11" xfId="309" xr:uid="{00000000-0005-0000-0000-000012010000}"/>
    <cellStyle name="Normal 2 2 2 2 11 12" xfId="310" xr:uid="{00000000-0005-0000-0000-000013010000}"/>
    <cellStyle name="Normal 2 2 2 2 11 13" xfId="311" xr:uid="{00000000-0005-0000-0000-000014010000}"/>
    <cellStyle name="Normal 2 2 2 2 11 14" xfId="312" xr:uid="{00000000-0005-0000-0000-000015010000}"/>
    <cellStyle name="Normal 2 2 2 2 11 15" xfId="313" xr:uid="{00000000-0005-0000-0000-000016010000}"/>
    <cellStyle name="Normal 2 2 2 2 11 2" xfId="314" xr:uid="{00000000-0005-0000-0000-000017010000}"/>
    <cellStyle name="Normal 2 2 2 2 11 3" xfId="315" xr:uid="{00000000-0005-0000-0000-000018010000}"/>
    <cellStyle name="Normal 2 2 2 2 11 4" xfId="316" xr:uid="{00000000-0005-0000-0000-000019010000}"/>
    <cellStyle name="Normal 2 2 2 2 11 5" xfId="317" xr:uid="{00000000-0005-0000-0000-00001A010000}"/>
    <cellStyle name="Normal 2 2 2 2 11 6" xfId="318" xr:uid="{00000000-0005-0000-0000-00001B010000}"/>
    <cellStyle name="Normal 2 2 2 2 11 7" xfId="319" xr:uid="{00000000-0005-0000-0000-00001C010000}"/>
    <cellStyle name="Normal 2 2 2 2 11 8" xfId="320" xr:uid="{00000000-0005-0000-0000-00001D010000}"/>
    <cellStyle name="Normal 2 2 2 2 11 9" xfId="321" xr:uid="{00000000-0005-0000-0000-00001E010000}"/>
    <cellStyle name="Normal 2 2 2 2 12" xfId="322" xr:uid="{00000000-0005-0000-0000-00001F010000}"/>
    <cellStyle name="Normal 2 2 2 2 12 2" xfId="323" xr:uid="{00000000-0005-0000-0000-000020010000}"/>
    <cellStyle name="Normal 2 2 2 2 12 3" xfId="324" xr:uid="{00000000-0005-0000-0000-000021010000}"/>
    <cellStyle name="Normal 2 2 2 2 12 4" xfId="325" xr:uid="{00000000-0005-0000-0000-000022010000}"/>
    <cellStyle name="Normal 2 2 2 2 12 5" xfId="326" xr:uid="{00000000-0005-0000-0000-000023010000}"/>
    <cellStyle name="Normal 2 2 2 2 12 6" xfId="327" xr:uid="{00000000-0005-0000-0000-000024010000}"/>
    <cellStyle name="Normal 2 2 2 2 13" xfId="328" xr:uid="{00000000-0005-0000-0000-000025010000}"/>
    <cellStyle name="Normal 2 2 2 2 14" xfId="329" xr:uid="{00000000-0005-0000-0000-000026010000}"/>
    <cellStyle name="Normal 2 2 2 2 15" xfId="330" xr:uid="{00000000-0005-0000-0000-000027010000}"/>
    <cellStyle name="Normal 2 2 2 2 16" xfId="331" xr:uid="{00000000-0005-0000-0000-000028010000}"/>
    <cellStyle name="Normal 2 2 2 2 17" xfId="332" xr:uid="{00000000-0005-0000-0000-000029010000}"/>
    <cellStyle name="Normal 2 2 2 2 18" xfId="333" xr:uid="{00000000-0005-0000-0000-00002A010000}"/>
    <cellStyle name="Normal 2 2 2 2 19" xfId="334" xr:uid="{00000000-0005-0000-0000-00002B010000}"/>
    <cellStyle name="Normal 2 2 2 2 2" xfId="335" xr:uid="{00000000-0005-0000-0000-00002C010000}"/>
    <cellStyle name="Normal 2 2 2 2 2 10" xfId="336" xr:uid="{00000000-0005-0000-0000-00002D010000}"/>
    <cellStyle name="Normal 2 2 2 2 2 11" xfId="337" xr:uid="{00000000-0005-0000-0000-00002E010000}"/>
    <cellStyle name="Normal 2 2 2 2 2 11 2" xfId="338" xr:uid="{00000000-0005-0000-0000-00002F010000}"/>
    <cellStyle name="Normal 2 2 2 2 2 11 3" xfId="339" xr:uid="{00000000-0005-0000-0000-000030010000}"/>
    <cellStyle name="Normal 2 2 2 2 2 11 4" xfId="340" xr:uid="{00000000-0005-0000-0000-000031010000}"/>
    <cellStyle name="Normal 2 2 2 2 2 11 5" xfId="341" xr:uid="{00000000-0005-0000-0000-000032010000}"/>
    <cellStyle name="Normal 2 2 2 2 2 11 6" xfId="342" xr:uid="{00000000-0005-0000-0000-000033010000}"/>
    <cellStyle name="Normal 2 2 2 2 2 12" xfId="343" xr:uid="{00000000-0005-0000-0000-000034010000}"/>
    <cellStyle name="Normal 2 2 2 2 2 13" xfId="344" xr:uid="{00000000-0005-0000-0000-000035010000}"/>
    <cellStyle name="Normal 2 2 2 2 2 14" xfId="345" xr:uid="{00000000-0005-0000-0000-000036010000}"/>
    <cellStyle name="Normal 2 2 2 2 2 15" xfId="346" xr:uid="{00000000-0005-0000-0000-000037010000}"/>
    <cellStyle name="Normal 2 2 2 2 2 16" xfId="347" xr:uid="{00000000-0005-0000-0000-000038010000}"/>
    <cellStyle name="Normal 2 2 2 2 2 17" xfId="348" xr:uid="{00000000-0005-0000-0000-000039010000}"/>
    <cellStyle name="Normal 2 2 2 2 2 18" xfId="349" xr:uid="{00000000-0005-0000-0000-00003A010000}"/>
    <cellStyle name="Normal 2 2 2 2 2 19" xfId="350" xr:uid="{00000000-0005-0000-0000-00003B010000}"/>
    <cellStyle name="Normal 2 2 2 2 2 19 10" xfId="351" xr:uid="{00000000-0005-0000-0000-00003C010000}"/>
    <cellStyle name="Normal 2 2 2 2 2 19 11" xfId="352" xr:uid="{00000000-0005-0000-0000-00003D010000}"/>
    <cellStyle name="Normal 2 2 2 2 2 19 12" xfId="353" xr:uid="{00000000-0005-0000-0000-00003E010000}"/>
    <cellStyle name="Normal 2 2 2 2 2 19 2" xfId="354" xr:uid="{00000000-0005-0000-0000-00003F010000}"/>
    <cellStyle name="Normal 2 2 2 2 2 19 2 2" xfId="355" xr:uid="{00000000-0005-0000-0000-000040010000}"/>
    <cellStyle name="Normal 2 2 2 2 2 19 2 2 2" xfId="356" xr:uid="{00000000-0005-0000-0000-000041010000}"/>
    <cellStyle name="Normal 2 2 2 2 2 19 2 2 3" xfId="357" xr:uid="{00000000-0005-0000-0000-000042010000}"/>
    <cellStyle name="Normal 2 2 2 2 2 19 2 2 4" xfId="358" xr:uid="{00000000-0005-0000-0000-000043010000}"/>
    <cellStyle name="Normal 2 2 2 2 2 19 2 2 5" xfId="359" xr:uid="{00000000-0005-0000-0000-000044010000}"/>
    <cellStyle name="Normal 2 2 2 2 2 19 2 2 6" xfId="360" xr:uid="{00000000-0005-0000-0000-000045010000}"/>
    <cellStyle name="Normal 2 2 2 2 2 19 2 3" xfId="361" xr:uid="{00000000-0005-0000-0000-000046010000}"/>
    <cellStyle name="Normal 2 2 2 2 2 19 2 4" xfId="362" xr:uid="{00000000-0005-0000-0000-000047010000}"/>
    <cellStyle name="Normal 2 2 2 2 2 19 2 5" xfId="363" xr:uid="{00000000-0005-0000-0000-000048010000}"/>
    <cellStyle name="Normal 2 2 2 2 2 19 2 6" xfId="364" xr:uid="{00000000-0005-0000-0000-000049010000}"/>
    <cellStyle name="Normal 2 2 2 2 2 19 2 7" xfId="365" xr:uid="{00000000-0005-0000-0000-00004A010000}"/>
    <cellStyle name="Normal 2 2 2 2 2 19 2 8" xfId="366" xr:uid="{00000000-0005-0000-0000-00004B010000}"/>
    <cellStyle name="Normal 2 2 2 2 2 19 2 9" xfId="367" xr:uid="{00000000-0005-0000-0000-00004C010000}"/>
    <cellStyle name="Normal 2 2 2 2 2 19 3" xfId="368" xr:uid="{00000000-0005-0000-0000-00004D010000}"/>
    <cellStyle name="Normal 2 2 2 2 2 19 4" xfId="369" xr:uid="{00000000-0005-0000-0000-00004E010000}"/>
    <cellStyle name="Normal 2 2 2 2 2 19 5" xfId="370" xr:uid="{00000000-0005-0000-0000-00004F010000}"/>
    <cellStyle name="Normal 2 2 2 2 2 19 6" xfId="371" xr:uid="{00000000-0005-0000-0000-000050010000}"/>
    <cellStyle name="Normal 2 2 2 2 2 19 6 2" xfId="372" xr:uid="{00000000-0005-0000-0000-000051010000}"/>
    <cellStyle name="Normal 2 2 2 2 2 19 6 3" xfId="373" xr:uid="{00000000-0005-0000-0000-000052010000}"/>
    <cellStyle name="Normal 2 2 2 2 2 19 6 4" xfId="374" xr:uid="{00000000-0005-0000-0000-000053010000}"/>
    <cellStyle name="Normal 2 2 2 2 2 19 6 5" xfId="375" xr:uid="{00000000-0005-0000-0000-000054010000}"/>
    <cellStyle name="Normal 2 2 2 2 2 19 6 6" xfId="376" xr:uid="{00000000-0005-0000-0000-000055010000}"/>
    <cellStyle name="Normal 2 2 2 2 2 19 7" xfId="377" xr:uid="{00000000-0005-0000-0000-000056010000}"/>
    <cellStyle name="Normal 2 2 2 2 2 19 8" xfId="378" xr:uid="{00000000-0005-0000-0000-000057010000}"/>
    <cellStyle name="Normal 2 2 2 2 2 19 9" xfId="379" xr:uid="{00000000-0005-0000-0000-000058010000}"/>
    <cellStyle name="Normal 2 2 2 2 2 2" xfId="380" xr:uid="{00000000-0005-0000-0000-000059010000}"/>
    <cellStyle name="Normal 2 2 2 2 2 2 10" xfId="381" xr:uid="{00000000-0005-0000-0000-00005A010000}"/>
    <cellStyle name="Normal 2 2 2 2 2 2 10 10" xfId="382" xr:uid="{00000000-0005-0000-0000-00005B010000}"/>
    <cellStyle name="Normal 2 2 2 2 2 2 10 11" xfId="383" xr:uid="{00000000-0005-0000-0000-00005C010000}"/>
    <cellStyle name="Normal 2 2 2 2 2 2 10 12" xfId="384" xr:uid="{00000000-0005-0000-0000-00005D010000}"/>
    <cellStyle name="Normal 2 2 2 2 2 2 10 13" xfId="385" xr:uid="{00000000-0005-0000-0000-00005E010000}"/>
    <cellStyle name="Normal 2 2 2 2 2 2 10 14" xfId="386" xr:uid="{00000000-0005-0000-0000-00005F010000}"/>
    <cellStyle name="Normal 2 2 2 2 2 2 10 15" xfId="387" xr:uid="{00000000-0005-0000-0000-000060010000}"/>
    <cellStyle name="Normal 2 2 2 2 2 2 10 2" xfId="388" xr:uid="{00000000-0005-0000-0000-000061010000}"/>
    <cellStyle name="Normal 2 2 2 2 2 2 10 3" xfId="389" xr:uid="{00000000-0005-0000-0000-000062010000}"/>
    <cellStyle name="Normal 2 2 2 2 2 2 10 4" xfId="390" xr:uid="{00000000-0005-0000-0000-000063010000}"/>
    <cellStyle name="Normal 2 2 2 2 2 2 10 5" xfId="391" xr:uid="{00000000-0005-0000-0000-000064010000}"/>
    <cellStyle name="Normal 2 2 2 2 2 2 10 6" xfId="392" xr:uid="{00000000-0005-0000-0000-000065010000}"/>
    <cellStyle name="Normal 2 2 2 2 2 2 10 7" xfId="393" xr:uid="{00000000-0005-0000-0000-000066010000}"/>
    <cellStyle name="Normal 2 2 2 2 2 2 10 8" xfId="394" xr:uid="{00000000-0005-0000-0000-000067010000}"/>
    <cellStyle name="Normal 2 2 2 2 2 2 10 9" xfId="395" xr:uid="{00000000-0005-0000-0000-000068010000}"/>
    <cellStyle name="Normal 2 2 2 2 2 2 11" xfId="396" xr:uid="{00000000-0005-0000-0000-000069010000}"/>
    <cellStyle name="Normal 2 2 2 2 2 2 11 2" xfId="397" xr:uid="{00000000-0005-0000-0000-00006A010000}"/>
    <cellStyle name="Normal 2 2 2 2 2 2 11 3" xfId="398" xr:uid="{00000000-0005-0000-0000-00006B010000}"/>
    <cellStyle name="Normal 2 2 2 2 2 2 11 4" xfId="399" xr:uid="{00000000-0005-0000-0000-00006C010000}"/>
    <cellStyle name="Normal 2 2 2 2 2 2 11 5" xfId="400" xr:uid="{00000000-0005-0000-0000-00006D010000}"/>
    <cellStyle name="Normal 2 2 2 2 2 2 11 6" xfId="401" xr:uid="{00000000-0005-0000-0000-00006E010000}"/>
    <cellStyle name="Normal 2 2 2 2 2 2 12" xfId="402" xr:uid="{00000000-0005-0000-0000-00006F010000}"/>
    <cellStyle name="Normal 2 2 2 2 2 2 13" xfId="403" xr:uid="{00000000-0005-0000-0000-000070010000}"/>
    <cellStyle name="Normal 2 2 2 2 2 2 14" xfId="404" xr:uid="{00000000-0005-0000-0000-000071010000}"/>
    <cellStyle name="Normal 2 2 2 2 2 2 15" xfId="405" xr:uid="{00000000-0005-0000-0000-000072010000}"/>
    <cellStyle name="Normal 2 2 2 2 2 2 16" xfId="406" xr:uid="{00000000-0005-0000-0000-000073010000}"/>
    <cellStyle name="Normal 2 2 2 2 2 2 17" xfId="407" xr:uid="{00000000-0005-0000-0000-000074010000}"/>
    <cellStyle name="Normal 2 2 2 2 2 2 18" xfId="408" xr:uid="{00000000-0005-0000-0000-000075010000}"/>
    <cellStyle name="Normal 2 2 2 2 2 2 19" xfId="409" xr:uid="{00000000-0005-0000-0000-000076010000}"/>
    <cellStyle name="Normal 2 2 2 2 2 2 19 10" xfId="410" xr:uid="{00000000-0005-0000-0000-000077010000}"/>
    <cellStyle name="Normal 2 2 2 2 2 2 19 11" xfId="411" xr:uid="{00000000-0005-0000-0000-000078010000}"/>
    <cellStyle name="Normal 2 2 2 2 2 2 19 12" xfId="412" xr:uid="{00000000-0005-0000-0000-000079010000}"/>
    <cellStyle name="Normal 2 2 2 2 2 2 19 2" xfId="413" xr:uid="{00000000-0005-0000-0000-00007A010000}"/>
    <cellStyle name="Normal 2 2 2 2 2 2 19 2 2" xfId="414" xr:uid="{00000000-0005-0000-0000-00007B010000}"/>
    <cellStyle name="Normal 2 2 2 2 2 2 19 2 2 2" xfId="415" xr:uid="{00000000-0005-0000-0000-00007C010000}"/>
    <cellStyle name="Normal 2 2 2 2 2 2 19 2 2 3" xfId="416" xr:uid="{00000000-0005-0000-0000-00007D010000}"/>
    <cellStyle name="Normal 2 2 2 2 2 2 19 2 2 4" xfId="417" xr:uid="{00000000-0005-0000-0000-00007E010000}"/>
    <cellStyle name="Normal 2 2 2 2 2 2 19 2 2 5" xfId="418" xr:uid="{00000000-0005-0000-0000-00007F010000}"/>
    <cellStyle name="Normal 2 2 2 2 2 2 19 2 2 6" xfId="419" xr:uid="{00000000-0005-0000-0000-000080010000}"/>
    <cellStyle name="Normal 2 2 2 2 2 2 19 2 3" xfId="420" xr:uid="{00000000-0005-0000-0000-000081010000}"/>
    <cellStyle name="Normal 2 2 2 2 2 2 19 2 4" xfId="421" xr:uid="{00000000-0005-0000-0000-000082010000}"/>
    <cellStyle name="Normal 2 2 2 2 2 2 19 2 5" xfId="422" xr:uid="{00000000-0005-0000-0000-000083010000}"/>
    <cellStyle name="Normal 2 2 2 2 2 2 19 2 6" xfId="423" xr:uid="{00000000-0005-0000-0000-000084010000}"/>
    <cellStyle name="Normal 2 2 2 2 2 2 19 2 7" xfId="424" xr:uid="{00000000-0005-0000-0000-000085010000}"/>
    <cellStyle name="Normal 2 2 2 2 2 2 19 2 8" xfId="425" xr:uid="{00000000-0005-0000-0000-000086010000}"/>
    <cellStyle name="Normal 2 2 2 2 2 2 19 2 9" xfId="426" xr:uid="{00000000-0005-0000-0000-000087010000}"/>
    <cellStyle name="Normal 2 2 2 2 2 2 19 3" xfId="427" xr:uid="{00000000-0005-0000-0000-000088010000}"/>
    <cellStyle name="Normal 2 2 2 2 2 2 19 4" xfId="428" xr:uid="{00000000-0005-0000-0000-000089010000}"/>
    <cellStyle name="Normal 2 2 2 2 2 2 19 5" xfId="429" xr:uid="{00000000-0005-0000-0000-00008A010000}"/>
    <cellStyle name="Normal 2 2 2 2 2 2 19 6" xfId="430" xr:uid="{00000000-0005-0000-0000-00008B010000}"/>
    <cellStyle name="Normal 2 2 2 2 2 2 19 6 2" xfId="431" xr:uid="{00000000-0005-0000-0000-00008C010000}"/>
    <cellStyle name="Normal 2 2 2 2 2 2 19 6 3" xfId="432" xr:uid="{00000000-0005-0000-0000-00008D010000}"/>
    <cellStyle name="Normal 2 2 2 2 2 2 19 6 4" xfId="433" xr:uid="{00000000-0005-0000-0000-00008E010000}"/>
    <cellStyle name="Normal 2 2 2 2 2 2 19 6 5" xfId="434" xr:uid="{00000000-0005-0000-0000-00008F010000}"/>
    <cellStyle name="Normal 2 2 2 2 2 2 19 6 6" xfId="435" xr:uid="{00000000-0005-0000-0000-000090010000}"/>
    <cellStyle name="Normal 2 2 2 2 2 2 19 7" xfId="436" xr:uid="{00000000-0005-0000-0000-000091010000}"/>
    <cellStyle name="Normal 2 2 2 2 2 2 19 8" xfId="437" xr:uid="{00000000-0005-0000-0000-000092010000}"/>
    <cellStyle name="Normal 2 2 2 2 2 2 19 9" xfId="438" xr:uid="{00000000-0005-0000-0000-000093010000}"/>
    <cellStyle name="Normal 2 2 2 2 2 2 2" xfId="439" xr:uid="{00000000-0005-0000-0000-000094010000}"/>
    <cellStyle name="Normal 2 2 2 2 2 2 2 10" xfId="440" xr:uid="{00000000-0005-0000-0000-000095010000}"/>
    <cellStyle name="Normal 2 2 2 2 2 2 2 10 2" xfId="441" xr:uid="{00000000-0005-0000-0000-000096010000}"/>
    <cellStyle name="Normal 2 2 2 2 2 2 2 10 3" xfId="442" xr:uid="{00000000-0005-0000-0000-000097010000}"/>
    <cellStyle name="Normal 2 2 2 2 2 2 2 10 4" xfId="443" xr:uid="{00000000-0005-0000-0000-000098010000}"/>
    <cellStyle name="Normal 2 2 2 2 2 2 2 10 5" xfId="444" xr:uid="{00000000-0005-0000-0000-000099010000}"/>
    <cellStyle name="Normal 2 2 2 2 2 2 2 10 6" xfId="445" xr:uid="{00000000-0005-0000-0000-00009A010000}"/>
    <cellStyle name="Normal 2 2 2 2 2 2 2 11" xfId="446" xr:uid="{00000000-0005-0000-0000-00009B010000}"/>
    <cellStyle name="Normal 2 2 2 2 2 2 2 12" xfId="447" xr:uid="{00000000-0005-0000-0000-00009C010000}"/>
    <cellStyle name="Normal 2 2 2 2 2 2 2 13" xfId="448" xr:uid="{00000000-0005-0000-0000-00009D010000}"/>
    <cellStyle name="Normal 2 2 2 2 2 2 2 14" xfId="449" xr:uid="{00000000-0005-0000-0000-00009E010000}"/>
    <cellStyle name="Normal 2 2 2 2 2 2 2 15" xfId="450" xr:uid="{00000000-0005-0000-0000-00009F010000}"/>
    <cellStyle name="Normal 2 2 2 2 2 2 2 16" xfId="451" xr:uid="{00000000-0005-0000-0000-0000A0010000}"/>
    <cellStyle name="Normal 2 2 2 2 2 2 2 17" xfId="452" xr:uid="{00000000-0005-0000-0000-0000A1010000}"/>
    <cellStyle name="Normal 2 2 2 2 2 2 2 18" xfId="453" xr:uid="{00000000-0005-0000-0000-0000A2010000}"/>
    <cellStyle name="Normal 2 2 2 2 2 2 2 18 10" xfId="454" xr:uid="{00000000-0005-0000-0000-0000A3010000}"/>
    <cellStyle name="Normal 2 2 2 2 2 2 2 18 11" xfId="455" xr:uid="{00000000-0005-0000-0000-0000A4010000}"/>
    <cellStyle name="Normal 2 2 2 2 2 2 2 18 12" xfId="456" xr:uid="{00000000-0005-0000-0000-0000A5010000}"/>
    <cellStyle name="Normal 2 2 2 2 2 2 2 18 2" xfId="457" xr:uid="{00000000-0005-0000-0000-0000A6010000}"/>
    <cellStyle name="Normal 2 2 2 2 2 2 2 18 2 2" xfId="458" xr:uid="{00000000-0005-0000-0000-0000A7010000}"/>
    <cellStyle name="Normal 2 2 2 2 2 2 2 18 2 2 2" xfId="459" xr:uid="{00000000-0005-0000-0000-0000A8010000}"/>
    <cellStyle name="Normal 2 2 2 2 2 2 2 18 2 2 3" xfId="460" xr:uid="{00000000-0005-0000-0000-0000A9010000}"/>
    <cellStyle name="Normal 2 2 2 2 2 2 2 18 2 2 4" xfId="461" xr:uid="{00000000-0005-0000-0000-0000AA010000}"/>
    <cellStyle name="Normal 2 2 2 2 2 2 2 18 2 2 5" xfId="462" xr:uid="{00000000-0005-0000-0000-0000AB010000}"/>
    <cellStyle name="Normal 2 2 2 2 2 2 2 18 2 2 6" xfId="463" xr:uid="{00000000-0005-0000-0000-0000AC010000}"/>
    <cellStyle name="Normal 2 2 2 2 2 2 2 18 2 3" xfId="464" xr:uid="{00000000-0005-0000-0000-0000AD010000}"/>
    <cellStyle name="Normal 2 2 2 2 2 2 2 18 2 4" xfId="465" xr:uid="{00000000-0005-0000-0000-0000AE010000}"/>
    <cellStyle name="Normal 2 2 2 2 2 2 2 18 2 5" xfId="466" xr:uid="{00000000-0005-0000-0000-0000AF010000}"/>
    <cellStyle name="Normal 2 2 2 2 2 2 2 18 2 6" xfId="467" xr:uid="{00000000-0005-0000-0000-0000B0010000}"/>
    <cellStyle name="Normal 2 2 2 2 2 2 2 18 2 7" xfId="468" xr:uid="{00000000-0005-0000-0000-0000B1010000}"/>
    <cellStyle name="Normal 2 2 2 2 2 2 2 18 2 8" xfId="469" xr:uid="{00000000-0005-0000-0000-0000B2010000}"/>
    <cellStyle name="Normal 2 2 2 2 2 2 2 18 2 9" xfId="470" xr:uid="{00000000-0005-0000-0000-0000B3010000}"/>
    <cellStyle name="Normal 2 2 2 2 2 2 2 18 3" xfId="471" xr:uid="{00000000-0005-0000-0000-0000B4010000}"/>
    <cellStyle name="Normal 2 2 2 2 2 2 2 18 4" xfId="472" xr:uid="{00000000-0005-0000-0000-0000B5010000}"/>
    <cellStyle name="Normal 2 2 2 2 2 2 2 18 5" xfId="473" xr:uid="{00000000-0005-0000-0000-0000B6010000}"/>
    <cellStyle name="Normal 2 2 2 2 2 2 2 18 6" xfId="474" xr:uid="{00000000-0005-0000-0000-0000B7010000}"/>
    <cellStyle name="Normal 2 2 2 2 2 2 2 18 6 2" xfId="475" xr:uid="{00000000-0005-0000-0000-0000B8010000}"/>
    <cellStyle name="Normal 2 2 2 2 2 2 2 18 6 3" xfId="476" xr:uid="{00000000-0005-0000-0000-0000B9010000}"/>
    <cellStyle name="Normal 2 2 2 2 2 2 2 18 6 4" xfId="477" xr:uid="{00000000-0005-0000-0000-0000BA010000}"/>
    <cellStyle name="Normal 2 2 2 2 2 2 2 18 6 5" xfId="478" xr:uid="{00000000-0005-0000-0000-0000BB010000}"/>
    <cellStyle name="Normal 2 2 2 2 2 2 2 18 6 6" xfId="479" xr:uid="{00000000-0005-0000-0000-0000BC010000}"/>
    <cellStyle name="Normal 2 2 2 2 2 2 2 18 7" xfId="480" xr:uid="{00000000-0005-0000-0000-0000BD010000}"/>
    <cellStyle name="Normal 2 2 2 2 2 2 2 18 8" xfId="481" xr:uid="{00000000-0005-0000-0000-0000BE010000}"/>
    <cellStyle name="Normal 2 2 2 2 2 2 2 18 9" xfId="482" xr:uid="{00000000-0005-0000-0000-0000BF010000}"/>
    <cellStyle name="Normal 2 2 2 2 2 2 2 19" xfId="483" xr:uid="{00000000-0005-0000-0000-0000C0010000}"/>
    <cellStyle name="Normal 2 2 2 2 2 2 2 2" xfId="484" xr:uid="{00000000-0005-0000-0000-0000C1010000}"/>
    <cellStyle name="Normal 2 2 2 2 2 2 2 2 10" xfId="485" xr:uid="{00000000-0005-0000-0000-0000C2010000}"/>
    <cellStyle name="Normal 2 2 2 2 2 2 2 2 10 2" xfId="486" xr:uid="{00000000-0005-0000-0000-0000C3010000}"/>
    <cellStyle name="Normal 2 2 2 2 2 2 2 2 10 3" xfId="487" xr:uid="{00000000-0005-0000-0000-0000C4010000}"/>
    <cellStyle name="Normal 2 2 2 2 2 2 2 2 10 4" xfId="488" xr:uid="{00000000-0005-0000-0000-0000C5010000}"/>
    <cellStyle name="Normal 2 2 2 2 2 2 2 2 10 5" xfId="489" xr:uid="{00000000-0005-0000-0000-0000C6010000}"/>
    <cellStyle name="Normal 2 2 2 2 2 2 2 2 10 6" xfId="490" xr:uid="{00000000-0005-0000-0000-0000C7010000}"/>
    <cellStyle name="Normal 2 2 2 2 2 2 2 2 11" xfId="491" xr:uid="{00000000-0005-0000-0000-0000C8010000}"/>
    <cellStyle name="Normal 2 2 2 2 2 2 2 2 12" xfId="492" xr:uid="{00000000-0005-0000-0000-0000C9010000}"/>
    <cellStyle name="Normal 2 2 2 2 2 2 2 2 13" xfId="493" xr:uid="{00000000-0005-0000-0000-0000CA010000}"/>
    <cellStyle name="Normal 2 2 2 2 2 2 2 2 14" xfId="494" xr:uid="{00000000-0005-0000-0000-0000CB010000}"/>
    <cellStyle name="Normal 2 2 2 2 2 2 2 2 15" xfId="495" xr:uid="{00000000-0005-0000-0000-0000CC010000}"/>
    <cellStyle name="Normal 2 2 2 2 2 2 2 2 16" xfId="496" xr:uid="{00000000-0005-0000-0000-0000CD010000}"/>
    <cellStyle name="Normal 2 2 2 2 2 2 2 2 17" xfId="497" xr:uid="{00000000-0005-0000-0000-0000CE010000}"/>
    <cellStyle name="Normal 2 2 2 2 2 2 2 2 18" xfId="498" xr:uid="{00000000-0005-0000-0000-0000CF010000}"/>
    <cellStyle name="Normal 2 2 2 2 2 2 2 2 18 10" xfId="499" xr:uid="{00000000-0005-0000-0000-0000D0010000}"/>
    <cellStyle name="Normal 2 2 2 2 2 2 2 2 18 11" xfId="500" xr:uid="{00000000-0005-0000-0000-0000D1010000}"/>
    <cellStyle name="Normal 2 2 2 2 2 2 2 2 18 12" xfId="501" xr:uid="{00000000-0005-0000-0000-0000D2010000}"/>
    <cellStyle name="Normal 2 2 2 2 2 2 2 2 18 2" xfId="502" xr:uid="{00000000-0005-0000-0000-0000D3010000}"/>
    <cellStyle name="Normal 2 2 2 2 2 2 2 2 18 2 2" xfId="503" xr:uid="{00000000-0005-0000-0000-0000D4010000}"/>
    <cellStyle name="Normal 2 2 2 2 2 2 2 2 18 2 2 2" xfId="504" xr:uid="{00000000-0005-0000-0000-0000D5010000}"/>
    <cellStyle name="Normal 2 2 2 2 2 2 2 2 18 2 2 3" xfId="505" xr:uid="{00000000-0005-0000-0000-0000D6010000}"/>
    <cellStyle name="Normal 2 2 2 2 2 2 2 2 18 2 2 4" xfId="506" xr:uid="{00000000-0005-0000-0000-0000D7010000}"/>
    <cellStyle name="Normal 2 2 2 2 2 2 2 2 18 2 2 5" xfId="507" xr:uid="{00000000-0005-0000-0000-0000D8010000}"/>
    <cellStyle name="Normal 2 2 2 2 2 2 2 2 18 2 2 6" xfId="508" xr:uid="{00000000-0005-0000-0000-0000D9010000}"/>
    <cellStyle name="Normal 2 2 2 2 2 2 2 2 18 2 3" xfId="509" xr:uid="{00000000-0005-0000-0000-0000DA010000}"/>
    <cellStyle name="Normal 2 2 2 2 2 2 2 2 18 2 4" xfId="510" xr:uid="{00000000-0005-0000-0000-0000DB010000}"/>
    <cellStyle name="Normal 2 2 2 2 2 2 2 2 18 2 5" xfId="511" xr:uid="{00000000-0005-0000-0000-0000DC010000}"/>
    <cellStyle name="Normal 2 2 2 2 2 2 2 2 18 2 6" xfId="512" xr:uid="{00000000-0005-0000-0000-0000DD010000}"/>
    <cellStyle name="Normal 2 2 2 2 2 2 2 2 18 2 7" xfId="513" xr:uid="{00000000-0005-0000-0000-0000DE010000}"/>
    <cellStyle name="Normal 2 2 2 2 2 2 2 2 18 2 8" xfId="514" xr:uid="{00000000-0005-0000-0000-0000DF010000}"/>
    <cellStyle name="Normal 2 2 2 2 2 2 2 2 18 2 9" xfId="515" xr:uid="{00000000-0005-0000-0000-0000E0010000}"/>
    <cellStyle name="Normal 2 2 2 2 2 2 2 2 18 3" xfId="516" xr:uid="{00000000-0005-0000-0000-0000E1010000}"/>
    <cellStyle name="Normal 2 2 2 2 2 2 2 2 18 4" xfId="517" xr:uid="{00000000-0005-0000-0000-0000E2010000}"/>
    <cellStyle name="Normal 2 2 2 2 2 2 2 2 18 5" xfId="518" xr:uid="{00000000-0005-0000-0000-0000E3010000}"/>
    <cellStyle name="Normal 2 2 2 2 2 2 2 2 18 6" xfId="519" xr:uid="{00000000-0005-0000-0000-0000E4010000}"/>
    <cellStyle name="Normal 2 2 2 2 2 2 2 2 18 6 2" xfId="520" xr:uid="{00000000-0005-0000-0000-0000E5010000}"/>
    <cellStyle name="Normal 2 2 2 2 2 2 2 2 18 6 3" xfId="521" xr:uid="{00000000-0005-0000-0000-0000E6010000}"/>
    <cellStyle name="Normal 2 2 2 2 2 2 2 2 18 6 4" xfId="522" xr:uid="{00000000-0005-0000-0000-0000E7010000}"/>
    <cellStyle name="Normal 2 2 2 2 2 2 2 2 18 6 5" xfId="523" xr:uid="{00000000-0005-0000-0000-0000E8010000}"/>
    <cellStyle name="Normal 2 2 2 2 2 2 2 2 18 6 6" xfId="524" xr:uid="{00000000-0005-0000-0000-0000E9010000}"/>
    <cellStyle name="Normal 2 2 2 2 2 2 2 2 18 7" xfId="525" xr:uid="{00000000-0005-0000-0000-0000EA010000}"/>
    <cellStyle name="Normal 2 2 2 2 2 2 2 2 18 8" xfId="526" xr:uid="{00000000-0005-0000-0000-0000EB010000}"/>
    <cellStyle name="Normal 2 2 2 2 2 2 2 2 18 9" xfId="527" xr:uid="{00000000-0005-0000-0000-0000EC010000}"/>
    <cellStyle name="Normal 2 2 2 2 2 2 2 2 19" xfId="528" xr:uid="{00000000-0005-0000-0000-0000ED010000}"/>
    <cellStyle name="Normal 2 2 2 2 2 2 2 2 2" xfId="529" xr:uid="{00000000-0005-0000-0000-0000EE010000}"/>
    <cellStyle name="Normal 2 2 2 2 2 2 2 2 2 10" xfId="530" xr:uid="{00000000-0005-0000-0000-0000EF010000}"/>
    <cellStyle name="Normal 2 2 2 2 2 2 2 2 2 11" xfId="531" xr:uid="{00000000-0005-0000-0000-0000F0010000}"/>
    <cellStyle name="Normal 2 2 2 2 2 2 2 2 2 12" xfId="532" xr:uid="{00000000-0005-0000-0000-0000F1010000}"/>
    <cellStyle name="Normal 2 2 2 2 2 2 2 2 2 13" xfId="533" xr:uid="{00000000-0005-0000-0000-0000F2010000}"/>
    <cellStyle name="Normal 2 2 2 2 2 2 2 2 2 14" xfId="534" xr:uid="{00000000-0005-0000-0000-0000F3010000}"/>
    <cellStyle name="Normal 2 2 2 2 2 2 2 2 2 15" xfId="535" xr:uid="{00000000-0005-0000-0000-0000F4010000}"/>
    <cellStyle name="Normal 2 2 2 2 2 2 2 2 2 15 10" xfId="536" xr:uid="{00000000-0005-0000-0000-0000F5010000}"/>
    <cellStyle name="Normal 2 2 2 2 2 2 2 2 2 15 11" xfId="537" xr:uid="{00000000-0005-0000-0000-0000F6010000}"/>
    <cellStyle name="Normal 2 2 2 2 2 2 2 2 2 15 12" xfId="538" xr:uid="{00000000-0005-0000-0000-0000F7010000}"/>
    <cellStyle name="Normal 2 2 2 2 2 2 2 2 2 15 2" xfId="539" xr:uid="{00000000-0005-0000-0000-0000F8010000}"/>
    <cellStyle name="Normal 2 2 2 2 2 2 2 2 2 15 2 2" xfId="540" xr:uid="{00000000-0005-0000-0000-0000F9010000}"/>
    <cellStyle name="Normal 2 2 2 2 2 2 2 2 2 15 2 2 2" xfId="541" xr:uid="{00000000-0005-0000-0000-0000FA010000}"/>
    <cellStyle name="Normal 2 2 2 2 2 2 2 2 2 15 2 2 3" xfId="542" xr:uid="{00000000-0005-0000-0000-0000FB010000}"/>
    <cellStyle name="Normal 2 2 2 2 2 2 2 2 2 15 2 2 4" xfId="543" xr:uid="{00000000-0005-0000-0000-0000FC010000}"/>
    <cellStyle name="Normal 2 2 2 2 2 2 2 2 2 15 2 2 5" xfId="544" xr:uid="{00000000-0005-0000-0000-0000FD010000}"/>
    <cellStyle name="Normal 2 2 2 2 2 2 2 2 2 15 2 2 6" xfId="545" xr:uid="{00000000-0005-0000-0000-0000FE010000}"/>
    <cellStyle name="Normal 2 2 2 2 2 2 2 2 2 15 2 3" xfId="546" xr:uid="{00000000-0005-0000-0000-0000FF010000}"/>
    <cellStyle name="Normal 2 2 2 2 2 2 2 2 2 15 2 4" xfId="547" xr:uid="{00000000-0005-0000-0000-000000020000}"/>
    <cellStyle name="Normal 2 2 2 2 2 2 2 2 2 15 2 5" xfId="548" xr:uid="{00000000-0005-0000-0000-000001020000}"/>
    <cellStyle name="Normal 2 2 2 2 2 2 2 2 2 15 2 6" xfId="549" xr:uid="{00000000-0005-0000-0000-000002020000}"/>
    <cellStyle name="Normal 2 2 2 2 2 2 2 2 2 15 2 7" xfId="550" xr:uid="{00000000-0005-0000-0000-000003020000}"/>
    <cellStyle name="Normal 2 2 2 2 2 2 2 2 2 15 2 8" xfId="551" xr:uid="{00000000-0005-0000-0000-000004020000}"/>
    <cellStyle name="Normal 2 2 2 2 2 2 2 2 2 15 2 9" xfId="552" xr:uid="{00000000-0005-0000-0000-000005020000}"/>
    <cellStyle name="Normal 2 2 2 2 2 2 2 2 2 15 3" xfId="553" xr:uid="{00000000-0005-0000-0000-000006020000}"/>
    <cellStyle name="Normal 2 2 2 2 2 2 2 2 2 15 4" xfId="554" xr:uid="{00000000-0005-0000-0000-000007020000}"/>
    <cellStyle name="Normal 2 2 2 2 2 2 2 2 2 15 5" xfId="555" xr:uid="{00000000-0005-0000-0000-000008020000}"/>
    <cellStyle name="Normal 2 2 2 2 2 2 2 2 2 15 6" xfId="556" xr:uid="{00000000-0005-0000-0000-000009020000}"/>
    <cellStyle name="Normal 2 2 2 2 2 2 2 2 2 15 6 2" xfId="557" xr:uid="{00000000-0005-0000-0000-00000A020000}"/>
    <cellStyle name="Normal 2 2 2 2 2 2 2 2 2 15 6 3" xfId="558" xr:uid="{00000000-0005-0000-0000-00000B020000}"/>
    <cellStyle name="Normal 2 2 2 2 2 2 2 2 2 15 6 4" xfId="559" xr:uid="{00000000-0005-0000-0000-00000C020000}"/>
    <cellStyle name="Normal 2 2 2 2 2 2 2 2 2 15 6 5" xfId="560" xr:uid="{00000000-0005-0000-0000-00000D020000}"/>
    <cellStyle name="Normal 2 2 2 2 2 2 2 2 2 15 6 6" xfId="561" xr:uid="{00000000-0005-0000-0000-00000E020000}"/>
    <cellStyle name="Normal 2 2 2 2 2 2 2 2 2 15 7" xfId="562" xr:uid="{00000000-0005-0000-0000-00000F020000}"/>
    <cellStyle name="Normal 2 2 2 2 2 2 2 2 2 15 8" xfId="563" xr:uid="{00000000-0005-0000-0000-000010020000}"/>
    <cellStyle name="Normal 2 2 2 2 2 2 2 2 2 15 9" xfId="564" xr:uid="{00000000-0005-0000-0000-000011020000}"/>
    <cellStyle name="Normal 2 2 2 2 2 2 2 2 2 16" xfId="565" xr:uid="{00000000-0005-0000-0000-000012020000}"/>
    <cellStyle name="Normal 2 2 2 2 2 2 2 2 2 17" xfId="566" xr:uid="{00000000-0005-0000-0000-000013020000}"/>
    <cellStyle name="Normal 2 2 2 2 2 2 2 2 2 18" xfId="567" xr:uid="{00000000-0005-0000-0000-000014020000}"/>
    <cellStyle name="Normal 2 2 2 2 2 2 2 2 2 18 2" xfId="568" xr:uid="{00000000-0005-0000-0000-000015020000}"/>
    <cellStyle name="Normal 2 2 2 2 2 2 2 2 2 18 2 2" xfId="569" xr:uid="{00000000-0005-0000-0000-000016020000}"/>
    <cellStyle name="Normal 2 2 2 2 2 2 2 2 2 18 2 3" xfId="570" xr:uid="{00000000-0005-0000-0000-000017020000}"/>
    <cellStyle name="Normal 2 2 2 2 2 2 2 2 2 18 2 4" xfId="571" xr:uid="{00000000-0005-0000-0000-000018020000}"/>
    <cellStyle name="Normal 2 2 2 2 2 2 2 2 2 18 2 5" xfId="572" xr:uid="{00000000-0005-0000-0000-000019020000}"/>
    <cellStyle name="Normal 2 2 2 2 2 2 2 2 2 18 2 6" xfId="573" xr:uid="{00000000-0005-0000-0000-00001A020000}"/>
    <cellStyle name="Normal 2 2 2 2 2 2 2 2 2 18 3" xfId="574" xr:uid="{00000000-0005-0000-0000-00001B020000}"/>
    <cellStyle name="Normal 2 2 2 2 2 2 2 2 2 18 4" xfId="575" xr:uid="{00000000-0005-0000-0000-00001C020000}"/>
    <cellStyle name="Normal 2 2 2 2 2 2 2 2 2 18 5" xfId="576" xr:uid="{00000000-0005-0000-0000-00001D020000}"/>
    <cellStyle name="Normal 2 2 2 2 2 2 2 2 2 18 6" xfId="577" xr:uid="{00000000-0005-0000-0000-00001E020000}"/>
    <cellStyle name="Normal 2 2 2 2 2 2 2 2 2 18 7" xfId="578" xr:uid="{00000000-0005-0000-0000-00001F020000}"/>
    <cellStyle name="Normal 2 2 2 2 2 2 2 2 2 18 8" xfId="579" xr:uid="{00000000-0005-0000-0000-000020020000}"/>
    <cellStyle name="Normal 2 2 2 2 2 2 2 2 2 18 9" xfId="580" xr:uid="{00000000-0005-0000-0000-000021020000}"/>
    <cellStyle name="Normal 2 2 2 2 2 2 2 2 2 19" xfId="581" xr:uid="{00000000-0005-0000-0000-000022020000}"/>
    <cellStyle name="Normal 2 2 2 2 2 2 2 2 2 2" xfId="582" xr:uid="{00000000-0005-0000-0000-000023020000}"/>
    <cellStyle name="Normal 2 2 2 2 2 2 2 2 2 2 10" xfId="583" xr:uid="{00000000-0005-0000-0000-000024020000}"/>
    <cellStyle name="Normal 2 2 2 2 2 2 2 2 2 2 11" xfId="584" xr:uid="{00000000-0005-0000-0000-000025020000}"/>
    <cellStyle name="Normal 2 2 2 2 2 2 2 2 2 2 12" xfId="585" xr:uid="{00000000-0005-0000-0000-000026020000}"/>
    <cellStyle name="Normal 2 2 2 2 2 2 2 2 2 2 13" xfId="586" xr:uid="{00000000-0005-0000-0000-000027020000}"/>
    <cellStyle name="Normal 2 2 2 2 2 2 2 2 2 2 14" xfId="587" xr:uid="{00000000-0005-0000-0000-000028020000}"/>
    <cellStyle name="Normal 2 2 2 2 2 2 2 2 2 2 15" xfId="588" xr:uid="{00000000-0005-0000-0000-000029020000}"/>
    <cellStyle name="Normal 2 2 2 2 2 2 2 2 2 2 15 10" xfId="589" xr:uid="{00000000-0005-0000-0000-00002A020000}"/>
    <cellStyle name="Normal 2 2 2 2 2 2 2 2 2 2 15 11" xfId="590" xr:uid="{00000000-0005-0000-0000-00002B020000}"/>
    <cellStyle name="Normal 2 2 2 2 2 2 2 2 2 2 15 12" xfId="591" xr:uid="{00000000-0005-0000-0000-00002C020000}"/>
    <cellStyle name="Normal 2 2 2 2 2 2 2 2 2 2 15 2" xfId="592" xr:uid="{00000000-0005-0000-0000-00002D020000}"/>
    <cellStyle name="Normal 2 2 2 2 2 2 2 2 2 2 15 2 2" xfId="593" xr:uid="{00000000-0005-0000-0000-00002E020000}"/>
    <cellStyle name="Normal 2 2 2 2 2 2 2 2 2 2 15 2 2 2" xfId="594" xr:uid="{00000000-0005-0000-0000-00002F020000}"/>
    <cellStyle name="Normal 2 2 2 2 2 2 2 2 2 2 15 2 2 3" xfId="595" xr:uid="{00000000-0005-0000-0000-000030020000}"/>
    <cellStyle name="Normal 2 2 2 2 2 2 2 2 2 2 15 2 2 4" xfId="596" xr:uid="{00000000-0005-0000-0000-000031020000}"/>
    <cellStyle name="Normal 2 2 2 2 2 2 2 2 2 2 15 2 2 5" xfId="597" xr:uid="{00000000-0005-0000-0000-000032020000}"/>
    <cellStyle name="Normal 2 2 2 2 2 2 2 2 2 2 15 2 2 6" xfId="598" xr:uid="{00000000-0005-0000-0000-000033020000}"/>
    <cellStyle name="Normal 2 2 2 2 2 2 2 2 2 2 15 2 3" xfId="599" xr:uid="{00000000-0005-0000-0000-000034020000}"/>
    <cellStyle name="Normal 2 2 2 2 2 2 2 2 2 2 15 2 4" xfId="600" xr:uid="{00000000-0005-0000-0000-000035020000}"/>
    <cellStyle name="Normal 2 2 2 2 2 2 2 2 2 2 15 2 5" xfId="601" xr:uid="{00000000-0005-0000-0000-000036020000}"/>
    <cellStyle name="Normal 2 2 2 2 2 2 2 2 2 2 15 2 6" xfId="602" xr:uid="{00000000-0005-0000-0000-000037020000}"/>
    <cellStyle name="Normal 2 2 2 2 2 2 2 2 2 2 15 2 7" xfId="603" xr:uid="{00000000-0005-0000-0000-000038020000}"/>
    <cellStyle name="Normal 2 2 2 2 2 2 2 2 2 2 15 2 8" xfId="604" xr:uid="{00000000-0005-0000-0000-000039020000}"/>
    <cellStyle name="Normal 2 2 2 2 2 2 2 2 2 2 15 2 9" xfId="605" xr:uid="{00000000-0005-0000-0000-00003A020000}"/>
    <cellStyle name="Normal 2 2 2 2 2 2 2 2 2 2 15 3" xfId="606" xr:uid="{00000000-0005-0000-0000-00003B020000}"/>
    <cellStyle name="Normal 2 2 2 2 2 2 2 2 2 2 15 4" xfId="607" xr:uid="{00000000-0005-0000-0000-00003C020000}"/>
    <cellStyle name="Normal 2 2 2 2 2 2 2 2 2 2 15 5" xfId="608" xr:uid="{00000000-0005-0000-0000-00003D020000}"/>
    <cellStyle name="Normal 2 2 2 2 2 2 2 2 2 2 15 6" xfId="609" xr:uid="{00000000-0005-0000-0000-00003E020000}"/>
    <cellStyle name="Normal 2 2 2 2 2 2 2 2 2 2 15 6 2" xfId="610" xr:uid="{00000000-0005-0000-0000-00003F020000}"/>
    <cellStyle name="Normal 2 2 2 2 2 2 2 2 2 2 15 6 3" xfId="611" xr:uid="{00000000-0005-0000-0000-000040020000}"/>
    <cellStyle name="Normal 2 2 2 2 2 2 2 2 2 2 15 6 4" xfId="612" xr:uid="{00000000-0005-0000-0000-000041020000}"/>
    <cellStyle name="Normal 2 2 2 2 2 2 2 2 2 2 15 6 5" xfId="613" xr:uid="{00000000-0005-0000-0000-000042020000}"/>
    <cellStyle name="Normal 2 2 2 2 2 2 2 2 2 2 15 6 6" xfId="614" xr:uid="{00000000-0005-0000-0000-000043020000}"/>
    <cellStyle name="Normal 2 2 2 2 2 2 2 2 2 2 15 7" xfId="615" xr:uid="{00000000-0005-0000-0000-000044020000}"/>
    <cellStyle name="Normal 2 2 2 2 2 2 2 2 2 2 15 8" xfId="616" xr:uid="{00000000-0005-0000-0000-000045020000}"/>
    <cellStyle name="Normal 2 2 2 2 2 2 2 2 2 2 15 9" xfId="617" xr:uid="{00000000-0005-0000-0000-000046020000}"/>
    <cellStyle name="Normal 2 2 2 2 2 2 2 2 2 2 16" xfId="618" xr:uid="{00000000-0005-0000-0000-000047020000}"/>
    <cellStyle name="Normal 2 2 2 2 2 2 2 2 2 2 17" xfId="619" xr:uid="{00000000-0005-0000-0000-000048020000}"/>
    <cellStyle name="Normal 2 2 2 2 2 2 2 2 2 2 18" xfId="620" xr:uid="{00000000-0005-0000-0000-000049020000}"/>
    <cellStyle name="Normal 2 2 2 2 2 2 2 2 2 2 18 2" xfId="621" xr:uid="{00000000-0005-0000-0000-00004A020000}"/>
    <cellStyle name="Normal 2 2 2 2 2 2 2 2 2 2 18 2 2" xfId="622" xr:uid="{00000000-0005-0000-0000-00004B020000}"/>
    <cellStyle name="Normal 2 2 2 2 2 2 2 2 2 2 18 2 3" xfId="623" xr:uid="{00000000-0005-0000-0000-00004C020000}"/>
    <cellStyle name="Normal 2 2 2 2 2 2 2 2 2 2 18 2 4" xfId="624" xr:uid="{00000000-0005-0000-0000-00004D020000}"/>
    <cellStyle name="Normal 2 2 2 2 2 2 2 2 2 2 18 2 5" xfId="625" xr:uid="{00000000-0005-0000-0000-00004E020000}"/>
    <cellStyle name="Normal 2 2 2 2 2 2 2 2 2 2 18 2 6" xfId="626" xr:uid="{00000000-0005-0000-0000-00004F020000}"/>
    <cellStyle name="Normal 2 2 2 2 2 2 2 2 2 2 18 3" xfId="627" xr:uid="{00000000-0005-0000-0000-000050020000}"/>
    <cellStyle name="Normal 2 2 2 2 2 2 2 2 2 2 18 4" xfId="628" xr:uid="{00000000-0005-0000-0000-000051020000}"/>
    <cellStyle name="Normal 2 2 2 2 2 2 2 2 2 2 18 5" xfId="629" xr:uid="{00000000-0005-0000-0000-000052020000}"/>
    <cellStyle name="Normal 2 2 2 2 2 2 2 2 2 2 18 6" xfId="630" xr:uid="{00000000-0005-0000-0000-000053020000}"/>
    <cellStyle name="Normal 2 2 2 2 2 2 2 2 2 2 18 7" xfId="631" xr:uid="{00000000-0005-0000-0000-000054020000}"/>
    <cellStyle name="Normal 2 2 2 2 2 2 2 2 2 2 18 8" xfId="632" xr:uid="{00000000-0005-0000-0000-000055020000}"/>
    <cellStyle name="Normal 2 2 2 2 2 2 2 2 2 2 18 9" xfId="633" xr:uid="{00000000-0005-0000-0000-000056020000}"/>
    <cellStyle name="Normal 2 2 2 2 2 2 2 2 2 2 19" xfId="634" xr:uid="{00000000-0005-0000-0000-000057020000}"/>
    <cellStyle name="Normal 2 2 2 2 2 2 2 2 2 2 2" xfId="635" xr:uid="{00000000-0005-0000-0000-000058020000}"/>
    <cellStyle name="Normal 2 2 2 2 2 2 2 2 2 2 2 10" xfId="636" xr:uid="{00000000-0005-0000-0000-000059020000}"/>
    <cellStyle name="Normal 2 2 2 2 2 2 2 2 2 2 2 11" xfId="637" xr:uid="{00000000-0005-0000-0000-00005A020000}"/>
    <cellStyle name="Normal 2 2 2 2 2 2 2 2 2 2 2 11 10" xfId="638" xr:uid="{00000000-0005-0000-0000-00005B020000}"/>
    <cellStyle name="Normal 2 2 2 2 2 2 2 2 2 2 2 11 11" xfId="639" xr:uid="{00000000-0005-0000-0000-00005C020000}"/>
    <cellStyle name="Normal 2 2 2 2 2 2 2 2 2 2 2 11 12" xfId="640" xr:uid="{00000000-0005-0000-0000-00005D020000}"/>
    <cellStyle name="Normal 2 2 2 2 2 2 2 2 2 2 2 11 2" xfId="641" xr:uid="{00000000-0005-0000-0000-00005E020000}"/>
    <cellStyle name="Normal 2 2 2 2 2 2 2 2 2 2 2 11 2 2" xfId="642" xr:uid="{00000000-0005-0000-0000-00005F020000}"/>
    <cellStyle name="Normal 2 2 2 2 2 2 2 2 2 2 2 11 2 2 2" xfId="643" xr:uid="{00000000-0005-0000-0000-000060020000}"/>
    <cellStyle name="Normal 2 2 2 2 2 2 2 2 2 2 2 11 2 2 3" xfId="644" xr:uid="{00000000-0005-0000-0000-000061020000}"/>
    <cellStyle name="Normal 2 2 2 2 2 2 2 2 2 2 2 11 2 2 4" xfId="645" xr:uid="{00000000-0005-0000-0000-000062020000}"/>
    <cellStyle name="Normal 2 2 2 2 2 2 2 2 2 2 2 11 2 2 5" xfId="646" xr:uid="{00000000-0005-0000-0000-000063020000}"/>
    <cellStyle name="Normal 2 2 2 2 2 2 2 2 2 2 2 11 2 2 6" xfId="647" xr:uid="{00000000-0005-0000-0000-000064020000}"/>
    <cellStyle name="Normal 2 2 2 2 2 2 2 2 2 2 2 11 2 3" xfId="648" xr:uid="{00000000-0005-0000-0000-000065020000}"/>
    <cellStyle name="Normal 2 2 2 2 2 2 2 2 2 2 2 11 2 4" xfId="649" xr:uid="{00000000-0005-0000-0000-000066020000}"/>
    <cellStyle name="Normal 2 2 2 2 2 2 2 2 2 2 2 11 2 5" xfId="650" xr:uid="{00000000-0005-0000-0000-000067020000}"/>
    <cellStyle name="Normal 2 2 2 2 2 2 2 2 2 2 2 11 2 6" xfId="651" xr:uid="{00000000-0005-0000-0000-000068020000}"/>
    <cellStyle name="Normal 2 2 2 2 2 2 2 2 2 2 2 11 2 7" xfId="652" xr:uid="{00000000-0005-0000-0000-000069020000}"/>
    <cellStyle name="Normal 2 2 2 2 2 2 2 2 2 2 2 11 2 8" xfId="653" xr:uid="{00000000-0005-0000-0000-00006A020000}"/>
    <cellStyle name="Normal 2 2 2 2 2 2 2 2 2 2 2 11 2 9" xfId="654" xr:uid="{00000000-0005-0000-0000-00006B020000}"/>
    <cellStyle name="Normal 2 2 2 2 2 2 2 2 2 2 2 11 3" xfId="655" xr:uid="{00000000-0005-0000-0000-00006C020000}"/>
    <cellStyle name="Normal 2 2 2 2 2 2 2 2 2 2 2 11 4" xfId="656" xr:uid="{00000000-0005-0000-0000-00006D020000}"/>
    <cellStyle name="Normal 2 2 2 2 2 2 2 2 2 2 2 11 5" xfId="657" xr:uid="{00000000-0005-0000-0000-00006E020000}"/>
    <cellStyle name="Normal 2 2 2 2 2 2 2 2 2 2 2 11 6" xfId="658" xr:uid="{00000000-0005-0000-0000-00006F020000}"/>
    <cellStyle name="Normal 2 2 2 2 2 2 2 2 2 2 2 11 6 2" xfId="659" xr:uid="{00000000-0005-0000-0000-000070020000}"/>
    <cellStyle name="Normal 2 2 2 2 2 2 2 2 2 2 2 11 6 3" xfId="660" xr:uid="{00000000-0005-0000-0000-000071020000}"/>
    <cellStyle name="Normal 2 2 2 2 2 2 2 2 2 2 2 11 6 4" xfId="661" xr:uid="{00000000-0005-0000-0000-000072020000}"/>
    <cellStyle name="Normal 2 2 2 2 2 2 2 2 2 2 2 11 6 5" xfId="662" xr:uid="{00000000-0005-0000-0000-000073020000}"/>
    <cellStyle name="Normal 2 2 2 2 2 2 2 2 2 2 2 11 6 6" xfId="663" xr:uid="{00000000-0005-0000-0000-000074020000}"/>
    <cellStyle name="Normal 2 2 2 2 2 2 2 2 2 2 2 11 7" xfId="664" xr:uid="{00000000-0005-0000-0000-000075020000}"/>
    <cellStyle name="Normal 2 2 2 2 2 2 2 2 2 2 2 11 8" xfId="665" xr:uid="{00000000-0005-0000-0000-000076020000}"/>
    <cellStyle name="Normal 2 2 2 2 2 2 2 2 2 2 2 11 9" xfId="666" xr:uid="{00000000-0005-0000-0000-000077020000}"/>
    <cellStyle name="Normal 2 2 2 2 2 2 2 2 2 2 2 12" xfId="667" xr:uid="{00000000-0005-0000-0000-000078020000}"/>
    <cellStyle name="Normal 2 2 2 2 2 2 2 2 2 2 2 13" xfId="668" xr:uid="{00000000-0005-0000-0000-000079020000}"/>
    <cellStyle name="Normal 2 2 2 2 2 2 2 2 2 2 2 14" xfId="669" xr:uid="{00000000-0005-0000-0000-00007A020000}"/>
    <cellStyle name="Normal 2 2 2 2 2 2 2 2 2 2 2 14 2" xfId="670" xr:uid="{00000000-0005-0000-0000-00007B020000}"/>
    <cellStyle name="Normal 2 2 2 2 2 2 2 2 2 2 2 14 2 2" xfId="671" xr:uid="{00000000-0005-0000-0000-00007C020000}"/>
    <cellStyle name="Normal 2 2 2 2 2 2 2 2 2 2 2 14 2 3" xfId="672" xr:uid="{00000000-0005-0000-0000-00007D020000}"/>
    <cellStyle name="Normal 2 2 2 2 2 2 2 2 2 2 2 14 2 4" xfId="673" xr:uid="{00000000-0005-0000-0000-00007E020000}"/>
    <cellStyle name="Normal 2 2 2 2 2 2 2 2 2 2 2 14 2 5" xfId="674" xr:uid="{00000000-0005-0000-0000-00007F020000}"/>
    <cellStyle name="Normal 2 2 2 2 2 2 2 2 2 2 2 14 2 6" xfId="675" xr:uid="{00000000-0005-0000-0000-000080020000}"/>
    <cellStyle name="Normal 2 2 2 2 2 2 2 2 2 2 2 14 3" xfId="676" xr:uid="{00000000-0005-0000-0000-000081020000}"/>
    <cellStyle name="Normal 2 2 2 2 2 2 2 2 2 2 2 14 4" xfId="677" xr:uid="{00000000-0005-0000-0000-000082020000}"/>
    <cellStyle name="Normal 2 2 2 2 2 2 2 2 2 2 2 14 5" xfId="678" xr:uid="{00000000-0005-0000-0000-000083020000}"/>
    <cellStyle name="Normal 2 2 2 2 2 2 2 2 2 2 2 14 6" xfId="679" xr:uid="{00000000-0005-0000-0000-000084020000}"/>
    <cellStyle name="Normal 2 2 2 2 2 2 2 2 2 2 2 14 7" xfId="680" xr:uid="{00000000-0005-0000-0000-000085020000}"/>
    <cellStyle name="Normal 2 2 2 2 2 2 2 2 2 2 2 14 8" xfId="681" xr:uid="{00000000-0005-0000-0000-000086020000}"/>
    <cellStyle name="Normal 2 2 2 2 2 2 2 2 2 2 2 14 9" xfId="682" xr:uid="{00000000-0005-0000-0000-000087020000}"/>
    <cellStyle name="Normal 2 2 2 2 2 2 2 2 2 2 2 15" xfId="683" xr:uid="{00000000-0005-0000-0000-000088020000}"/>
    <cellStyle name="Normal 2 2 2 2 2 2 2 2 2 2 2 16" xfId="684" xr:uid="{00000000-0005-0000-0000-000089020000}"/>
    <cellStyle name="Normal 2 2 2 2 2 2 2 2 2 2 2 17" xfId="685" xr:uid="{00000000-0005-0000-0000-00008A020000}"/>
    <cellStyle name="Normal 2 2 2 2 2 2 2 2 2 2 2 17 2" xfId="686" xr:uid="{00000000-0005-0000-0000-00008B020000}"/>
    <cellStyle name="Normal 2 2 2 2 2 2 2 2 2 2 2 17 3" xfId="687" xr:uid="{00000000-0005-0000-0000-00008C020000}"/>
    <cellStyle name="Normal 2 2 2 2 2 2 2 2 2 2 2 17 4" xfId="688" xr:uid="{00000000-0005-0000-0000-00008D020000}"/>
    <cellStyle name="Normal 2 2 2 2 2 2 2 2 2 2 2 17 5" xfId="689" xr:uid="{00000000-0005-0000-0000-00008E020000}"/>
    <cellStyle name="Normal 2 2 2 2 2 2 2 2 2 2 2 17 6" xfId="690" xr:uid="{00000000-0005-0000-0000-00008F020000}"/>
    <cellStyle name="Normal 2 2 2 2 2 2 2 2 2 2 2 18" xfId="691" xr:uid="{00000000-0005-0000-0000-000090020000}"/>
    <cellStyle name="Normal 2 2 2 2 2 2 2 2 2 2 2 19" xfId="692" xr:uid="{00000000-0005-0000-0000-000091020000}"/>
    <cellStyle name="Normal 2 2 2 2 2 2 2 2 2 2 2 2" xfId="693" xr:uid="{00000000-0005-0000-0000-000092020000}"/>
    <cellStyle name="Normal 2 2 2 2 2 2 2 2 2 2 2 2 10" xfId="694" xr:uid="{00000000-0005-0000-0000-000093020000}"/>
    <cellStyle name="Normal 2 2 2 2 2 2 2 2 2 2 2 2 11" xfId="695" xr:uid="{00000000-0005-0000-0000-000094020000}"/>
    <cellStyle name="Normal 2 2 2 2 2 2 2 2 2 2 2 2 11 10" xfId="696" xr:uid="{00000000-0005-0000-0000-000095020000}"/>
    <cellStyle name="Normal 2 2 2 2 2 2 2 2 2 2 2 2 11 11" xfId="697" xr:uid="{00000000-0005-0000-0000-000096020000}"/>
    <cellStyle name="Normal 2 2 2 2 2 2 2 2 2 2 2 2 11 12" xfId="698" xr:uid="{00000000-0005-0000-0000-000097020000}"/>
    <cellStyle name="Normal 2 2 2 2 2 2 2 2 2 2 2 2 11 2" xfId="699" xr:uid="{00000000-0005-0000-0000-000098020000}"/>
    <cellStyle name="Normal 2 2 2 2 2 2 2 2 2 2 2 2 11 2 2" xfId="700" xr:uid="{00000000-0005-0000-0000-000099020000}"/>
    <cellStyle name="Normal 2 2 2 2 2 2 2 2 2 2 2 2 11 2 2 2" xfId="701" xr:uid="{00000000-0005-0000-0000-00009A020000}"/>
    <cellStyle name="Normal 2 2 2 2 2 2 2 2 2 2 2 2 11 2 2 3" xfId="702" xr:uid="{00000000-0005-0000-0000-00009B020000}"/>
    <cellStyle name="Normal 2 2 2 2 2 2 2 2 2 2 2 2 11 2 2 4" xfId="703" xr:uid="{00000000-0005-0000-0000-00009C020000}"/>
    <cellStyle name="Normal 2 2 2 2 2 2 2 2 2 2 2 2 11 2 2 5" xfId="704" xr:uid="{00000000-0005-0000-0000-00009D020000}"/>
    <cellStyle name="Normal 2 2 2 2 2 2 2 2 2 2 2 2 11 2 2 6" xfId="705" xr:uid="{00000000-0005-0000-0000-00009E020000}"/>
    <cellStyle name="Normal 2 2 2 2 2 2 2 2 2 2 2 2 11 2 3" xfId="706" xr:uid="{00000000-0005-0000-0000-00009F020000}"/>
    <cellStyle name="Normal 2 2 2 2 2 2 2 2 2 2 2 2 11 2 4" xfId="707" xr:uid="{00000000-0005-0000-0000-0000A0020000}"/>
    <cellStyle name="Normal 2 2 2 2 2 2 2 2 2 2 2 2 11 2 5" xfId="708" xr:uid="{00000000-0005-0000-0000-0000A1020000}"/>
    <cellStyle name="Normal 2 2 2 2 2 2 2 2 2 2 2 2 11 2 6" xfId="709" xr:uid="{00000000-0005-0000-0000-0000A2020000}"/>
    <cellStyle name="Normal 2 2 2 2 2 2 2 2 2 2 2 2 11 2 7" xfId="710" xr:uid="{00000000-0005-0000-0000-0000A3020000}"/>
    <cellStyle name="Normal 2 2 2 2 2 2 2 2 2 2 2 2 11 2 8" xfId="711" xr:uid="{00000000-0005-0000-0000-0000A4020000}"/>
    <cellStyle name="Normal 2 2 2 2 2 2 2 2 2 2 2 2 11 2 9" xfId="712" xr:uid="{00000000-0005-0000-0000-0000A5020000}"/>
    <cellStyle name="Normal 2 2 2 2 2 2 2 2 2 2 2 2 11 3" xfId="713" xr:uid="{00000000-0005-0000-0000-0000A6020000}"/>
    <cellStyle name="Normal 2 2 2 2 2 2 2 2 2 2 2 2 11 4" xfId="714" xr:uid="{00000000-0005-0000-0000-0000A7020000}"/>
    <cellStyle name="Normal 2 2 2 2 2 2 2 2 2 2 2 2 11 5" xfId="715" xr:uid="{00000000-0005-0000-0000-0000A8020000}"/>
    <cellStyle name="Normal 2 2 2 2 2 2 2 2 2 2 2 2 11 6" xfId="716" xr:uid="{00000000-0005-0000-0000-0000A9020000}"/>
    <cellStyle name="Normal 2 2 2 2 2 2 2 2 2 2 2 2 11 6 2" xfId="717" xr:uid="{00000000-0005-0000-0000-0000AA020000}"/>
    <cellStyle name="Normal 2 2 2 2 2 2 2 2 2 2 2 2 11 6 3" xfId="718" xr:uid="{00000000-0005-0000-0000-0000AB020000}"/>
    <cellStyle name="Normal 2 2 2 2 2 2 2 2 2 2 2 2 11 6 4" xfId="719" xr:uid="{00000000-0005-0000-0000-0000AC020000}"/>
    <cellStyle name="Normal 2 2 2 2 2 2 2 2 2 2 2 2 11 6 5" xfId="720" xr:uid="{00000000-0005-0000-0000-0000AD020000}"/>
    <cellStyle name="Normal 2 2 2 2 2 2 2 2 2 2 2 2 11 6 6" xfId="721" xr:uid="{00000000-0005-0000-0000-0000AE020000}"/>
    <cellStyle name="Normal 2 2 2 2 2 2 2 2 2 2 2 2 11 7" xfId="722" xr:uid="{00000000-0005-0000-0000-0000AF020000}"/>
    <cellStyle name="Normal 2 2 2 2 2 2 2 2 2 2 2 2 11 8" xfId="723" xr:uid="{00000000-0005-0000-0000-0000B0020000}"/>
    <cellStyle name="Normal 2 2 2 2 2 2 2 2 2 2 2 2 11 9" xfId="724" xr:uid="{00000000-0005-0000-0000-0000B1020000}"/>
    <cellStyle name="Normal 2 2 2 2 2 2 2 2 2 2 2 2 12" xfId="725" xr:uid="{00000000-0005-0000-0000-0000B2020000}"/>
    <cellStyle name="Normal 2 2 2 2 2 2 2 2 2 2 2 2 13" xfId="726" xr:uid="{00000000-0005-0000-0000-0000B3020000}"/>
    <cellStyle name="Normal 2 2 2 2 2 2 2 2 2 2 2 2 14" xfId="727" xr:uid="{00000000-0005-0000-0000-0000B4020000}"/>
    <cellStyle name="Normal 2 2 2 2 2 2 2 2 2 2 2 2 14 2" xfId="728" xr:uid="{00000000-0005-0000-0000-0000B5020000}"/>
    <cellStyle name="Normal 2 2 2 2 2 2 2 2 2 2 2 2 14 2 2" xfId="729" xr:uid="{00000000-0005-0000-0000-0000B6020000}"/>
    <cellStyle name="Normal 2 2 2 2 2 2 2 2 2 2 2 2 14 2 3" xfId="730" xr:uid="{00000000-0005-0000-0000-0000B7020000}"/>
    <cellStyle name="Normal 2 2 2 2 2 2 2 2 2 2 2 2 14 2 4" xfId="731" xr:uid="{00000000-0005-0000-0000-0000B8020000}"/>
    <cellStyle name="Normal 2 2 2 2 2 2 2 2 2 2 2 2 14 2 5" xfId="732" xr:uid="{00000000-0005-0000-0000-0000B9020000}"/>
    <cellStyle name="Normal 2 2 2 2 2 2 2 2 2 2 2 2 14 2 6" xfId="733" xr:uid="{00000000-0005-0000-0000-0000BA020000}"/>
    <cellStyle name="Normal 2 2 2 2 2 2 2 2 2 2 2 2 14 3" xfId="734" xr:uid="{00000000-0005-0000-0000-0000BB020000}"/>
    <cellStyle name="Normal 2 2 2 2 2 2 2 2 2 2 2 2 14 4" xfId="735" xr:uid="{00000000-0005-0000-0000-0000BC020000}"/>
    <cellStyle name="Normal 2 2 2 2 2 2 2 2 2 2 2 2 14 5" xfId="736" xr:uid="{00000000-0005-0000-0000-0000BD020000}"/>
    <cellStyle name="Normal 2 2 2 2 2 2 2 2 2 2 2 2 14 6" xfId="737" xr:uid="{00000000-0005-0000-0000-0000BE020000}"/>
    <cellStyle name="Normal 2 2 2 2 2 2 2 2 2 2 2 2 14 7" xfId="738" xr:uid="{00000000-0005-0000-0000-0000BF020000}"/>
    <cellStyle name="Normal 2 2 2 2 2 2 2 2 2 2 2 2 14 8" xfId="739" xr:uid="{00000000-0005-0000-0000-0000C0020000}"/>
    <cellStyle name="Normal 2 2 2 2 2 2 2 2 2 2 2 2 14 9" xfId="740" xr:uid="{00000000-0005-0000-0000-0000C1020000}"/>
    <cellStyle name="Normal 2 2 2 2 2 2 2 2 2 2 2 2 15" xfId="741" xr:uid="{00000000-0005-0000-0000-0000C2020000}"/>
    <cellStyle name="Normal 2 2 2 2 2 2 2 2 2 2 2 2 16" xfId="742" xr:uid="{00000000-0005-0000-0000-0000C3020000}"/>
    <cellStyle name="Normal 2 2 2 2 2 2 2 2 2 2 2 2 17" xfId="743" xr:uid="{00000000-0005-0000-0000-0000C4020000}"/>
    <cellStyle name="Normal 2 2 2 2 2 2 2 2 2 2 2 2 17 2" xfId="744" xr:uid="{00000000-0005-0000-0000-0000C5020000}"/>
    <cellStyle name="Normal 2 2 2 2 2 2 2 2 2 2 2 2 17 3" xfId="745" xr:uid="{00000000-0005-0000-0000-0000C6020000}"/>
    <cellStyle name="Normal 2 2 2 2 2 2 2 2 2 2 2 2 17 4" xfId="746" xr:uid="{00000000-0005-0000-0000-0000C7020000}"/>
    <cellStyle name="Normal 2 2 2 2 2 2 2 2 2 2 2 2 17 5" xfId="747" xr:uid="{00000000-0005-0000-0000-0000C8020000}"/>
    <cellStyle name="Normal 2 2 2 2 2 2 2 2 2 2 2 2 17 6" xfId="748" xr:uid="{00000000-0005-0000-0000-0000C9020000}"/>
    <cellStyle name="Normal 2 2 2 2 2 2 2 2 2 2 2 2 18" xfId="749" xr:uid="{00000000-0005-0000-0000-0000CA020000}"/>
    <cellStyle name="Normal 2 2 2 2 2 2 2 2 2 2 2 2 19" xfId="750" xr:uid="{00000000-0005-0000-0000-0000CB020000}"/>
    <cellStyle name="Normal 2 2 2 2 2 2 2 2 2 2 2 2 2" xfId="751" xr:uid="{00000000-0005-0000-0000-0000CC020000}"/>
    <cellStyle name="Normal 2 2 2 2 2 2 2 2 2 2 2 2 2 10" xfId="752" xr:uid="{00000000-0005-0000-0000-0000CD020000}"/>
    <cellStyle name="Normal 2 2 2 2 2 2 2 2 2 2 2 2 2 11" xfId="753" xr:uid="{00000000-0005-0000-0000-0000CE020000}"/>
    <cellStyle name="Normal 2 2 2 2 2 2 2 2 2 2 2 2 2 11 10" xfId="754" xr:uid="{00000000-0005-0000-0000-0000CF020000}"/>
    <cellStyle name="Normal 2 2 2 2 2 2 2 2 2 2 2 2 2 11 11" xfId="755" xr:uid="{00000000-0005-0000-0000-0000D0020000}"/>
    <cellStyle name="Normal 2 2 2 2 2 2 2 2 2 2 2 2 2 11 12" xfId="756" xr:uid="{00000000-0005-0000-0000-0000D1020000}"/>
    <cellStyle name="Normal 2 2 2 2 2 2 2 2 2 2 2 2 2 11 2" xfId="757" xr:uid="{00000000-0005-0000-0000-0000D2020000}"/>
    <cellStyle name="Normal 2 2 2 2 2 2 2 2 2 2 2 2 2 11 2 2" xfId="758" xr:uid="{00000000-0005-0000-0000-0000D3020000}"/>
    <cellStyle name="Normal 2 2 2 2 2 2 2 2 2 2 2 2 2 11 2 2 2" xfId="759" xr:uid="{00000000-0005-0000-0000-0000D4020000}"/>
    <cellStyle name="Normal 2 2 2 2 2 2 2 2 2 2 2 2 2 11 2 2 3" xfId="760" xr:uid="{00000000-0005-0000-0000-0000D5020000}"/>
    <cellStyle name="Normal 2 2 2 2 2 2 2 2 2 2 2 2 2 11 2 2 4" xfId="761" xr:uid="{00000000-0005-0000-0000-0000D6020000}"/>
    <cellStyle name="Normal 2 2 2 2 2 2 2 2 2 2 2 2 2 11 2 2 5" xfId="762" xr:uid="{00000000-0005-0000-0000-0000D7020000}"/>
    <cellStyle name="Normal 2 2 2 2 2 2 2 2 2 2 2 2 2 11 2 2 6" xfId="763" xr:uid="{00000000-0005-0000-0000-0000D8020000}"/>
    <cellStyle name="Normal 2 2 2 2 2 2 2 2 2 2 2 2 2 11 2 3" xfId="764" xr:uid="{00000000-0005-0000-0000-0000D9020000}"/>
    <cellStyle name="Normal 2 2 2 2 2 2 2 2 2 2 2 2 2 11 2 4" xfId="765" xr:uid="{00000000-0005-0000-0000-0000DA020000}"/>
    <cellStyle name="Normal 2 2 2 2 2 2 2 2 2 2 2 2 2 11 2 5" xfId="766" xr:uid="{00000000-0005-0000-0000-0000DB020000}"/>
    <cellStyle name="Normal 2 2 2 2 2 2 2 2 2 2 2 2 2 11 2 6" xfId="767" xr:uid="{00000000-0005-0000-0000-0000DC020000}"/>
    <cellStyle name="Normal 2 2 2 2 2 2 2 2 2 2 2 2 2 11 2 7" xfId="768" xr:uid="{00000000-0005-0000-0000-0000DD020000}"/>
    <cellStyle name="Normal 2 2 2 2 2 2 2 2 2 2 2 2 2 11 2 8" xfId="769" xr:uid="{00000000-0005-0000-0000-0000DE020000}"/>
    <cellStyle name="Normal 2 2 2 2 2 2 2 2 2 2 2 2 2 11 2 9" xfId="770" xr:uid="{00000000-0005-0000-0000-0000DF020000}"/>
    <cellStyle name="Normal 2 2 2 2 2 2 2 2 2 2 2 2 2 11 3" xfId="771" xr:uid="{00000000-0005-0000-0000-0000E0020000}"/>
    <cellStyle name="Normal 2 2 2 2 2 2 2 2 2 2 2 2 2 11 4" xfId="772" xr:uid="{00000000-0005-0000-0000-0000E1020000}"/>
    <cellStyle name="Normal 2 2 2 2 2 2 2 2 2 2 2 2 2 11 5" xfId="773" xr:uid="{00000000-0005-0000-0000-0000E2020000}"/>
    <cellStyle name="Normal 2 2 2 2 2 2 2 2 2 2 2 2 2 11 6" xfId="774" xr:uid="{00000000-0005-0000-0000-0000E3020000}"/>
    <cellStyle name="Normal 2 2 2 2 2 2 2 2 2 2 2 2 2 11 6 2" xfId="775" xr:uid="{00000000-0005-0000-0000-0000E4020000}"/>
    <cellStyle name="Normal 2 2 2 2 2 2 2 2 2 2 2 2 2 11 6 3" xfId="776" xr:uid="{00000000-0005-0000-0000-0000E5020000}"/>
    <cellStyle name="Normal 2 2 2 2 2 2 2 2 2 2 2 2 2 11 6 4" xfId="777" xr:uid="{00000000-0005-0000-0000-0000E6020000}"/>
    <cellStyle name="Normal 2 2 2 2 2 2 2 2 2 2 2 2 2 11 6 5" xfId="778" xr:uid="{00000000-0005-0000-0000-0000E7020000}"/>
    <cellStyle name="Normal 2 2 2 2 2 2 2 2 2 2 2 2 2 11 6 6" xfId="779" xr:uid="{00000000-0005-0000-0000-0000E8020000}"/>
    <cellStyle name="Normal 2 2 2 2 2 2 2 2 2 2 2 2 2 11 7" xfId="780" xr:uid="{00000000-0005-0000-0000-0000E9020000}"/>
    <cellStyle name="Normal 2 2 2 2 2 2 2 2 2 2 2 2 2 11 8" xfId="781" xr:uid="{00000000-0005-0000-0000-0000EA020000}"/>
    <cellStyle name="Normal 2 2 2 2 2 2 2 2 2 2 2 2 2 11 9" xfId="782" xr:uid="{00000000-0005-0000-0000-0000EB020000}"/>
    <cellStyle name="Normal 2 2 2 2 2 2 2 2 2 2 2 2 2 12" xfId="783" xr:uid="{00000000-0005-0000-0000-0000EC020000}"/>
    <cellStyle name="Normal 2 2 2 2 2 2 2 2 2 2 2 2 2 13" xfId="784" xr:uid="{00000000-0005-0000-0000-0000ED020000}"/>
    <cellStyle name="Normal 2 2 2 2 2 2 2 2 2 2 2 2 2 14" xfId="785" xr:uid="{00000000-0005-0000-0000-0000EE020000}"/>
    <cellStyle name="Normal 2 2 2 2 2 2 2 2 2 2 2 2 2 14 2" xfId="786" xr:uid="{00000000-0005-0000-0000-0000EF020000}"/>
    <cellStyle name="Normal 2 2 2 2 2 2 2 2 2 2 2 2 2 14 2 2" xfId="787" xr:uid="{00000000-0005-0000-0000-0000F0020000}"/>
    <cellStyle name="Normal 2 2 2 2 2 2 2 2 2 2 2 2 2 14 2 3" xfId="788" xr:uid="{00000000-0005-0000-0000-0000F1020000}"/>
    <cellStyle name="Normal 2 2 2 2 2 2 2 2 2 2 2 2 2 14 2 4" xfId="789" xr:uid="{00000000-0005-0000-0000-0000F2020000}"/>
    <cellStyle name="Normal 2 2 2 2 2 2 2 2 2 2 2 2 2 14 2 5" xfId="790" xr:uid="{00000000-0005-0000-0000-0000F3020000}"/>
    <cellStyle name="Normal 2 2 2 2 2 2 2 2 2 2 2 2 2 14 2 6" xfId="791" xr:uid="{00000000-0005-0000-0000-0000F4020000}"/>
    <cellStyle name="Normal 2 2 2 2 2 2 2 2 2 2 2 2 2 14 3" xfId="792" xr:uid="{00000000-0005-0000-0000-0000F5020000}"/>
    <cellStyle name="Normal 2 2 2 2 2 2 2 2 2 2 2 2 2 14 4" xfId="793" xr:uid="{00000000-0005-0000-0000-0000F6020000}"/>
    <cellStyle name="Normal 2 2 2 2 2 2 2 2 2 2 2 2 2 14 5" xfId="794" xr:uid="{00000000-0005-0000-0000-0000F7020000}"/>
    <cellStyle name="Normal 2 2 2 2 2 2 2 2 2 2 2 2 2 14 6" xfId="795" xr:uid="{00000000-0005-0000-0000-0000F8020000}"/>
    <cellStyle name="Normal 2 2 2 2 2 2 2 2 2 2 2 2 2 14 7" xfId="796" xr:uid="{00000000-0005-0000-0000-0000F9020000}"/>
    <cellStyle name="Normal 2 2 2 2 2 2 2 2 2 2 2 2 2 14 8" xfId="797" xr:uid="{00000000-0005-0000-0000-0000FA020000}"/>
    <cellStyle name="Normal 2 2 2 2 2 2 2 2 2 2 2 2 2 14 9" xfId="798" xr:uid="{00000000-0005-0000-0000-0000FB020000}"/>
    <cellStyle name="Normal 2 2 2 2 2 2 2 2 2 2 2 2 2 15" xfId="799" xr:uid="{00000000-0005-0000-0000-0000FC020000}"/>
    <cellStyle name="Normal 2 2 2 2 2 2 2 2 2 2 2 2 2 16" xfId="800" xr:uid="{00000000-0005-0000-0000-0000FD020000}"/>
    <cellStyle name="Normal 2 2 2 2 2 2 2 2 2 2 2 2 2 17" xfId="801" xr:uid="{00000000-0005-0000-0000-0000FE020000}"/>
    <cellStyle name="Normal 2 2 2 2 2 2 2 2 2 2 2 2 2 17 2" xfId="802" xr:uid="{00000000-0005-0000-0000-0000FF020000}"/>
    <cellStyle name="Normal 2 2 2 2 2 2 2 2 2 2 2 2 2 17 3" xfId="803" xr:uid="{00000000-0005-0000-0000-000000030000}"/>
    <cellStyle name="Normal 2 2 2 2 2 2 2 2 2 2 2 2 2 17 4" xfId="804" xr:uid="{00000000-0005-0000-0000-000001030000}"/>
    <cellStyle name="Normal 2 2 2 2 2 2 2 2 2 2 2 2 2 17 5" xfId="805" xr:uid="{00000000-0005-0000-0000-000002030000}"/>
    <cellStyle name="Normal 2 2 2 2 2 2 2 2 2 2 2 2 2 17 6" xfId="806" xr:uid="{00000000-0005-0000-0000-000003030000}"/>
    <cellStyle name="Normal 2 2 2 2 2 2 2 2 2 2 2 2 2 18" xfId="807" xr:uid="{00000000-0005-0000-0000-000004030000}"/>
    <cellStyle name="Normal 2 2 2 2 2 2 2 2 2 2 2 2 2 19" xfId="808" xr:uid="{00000000-0005-0000-0000-000005030000}"/>
    <cellStyle name="Normal 2 2 2 2 2 2 2 2 2 2 2 2 2 2" xfId="809" xr:uid="{00000000-0005-0000-0000-000006030000}"/>
    <cellStyle name="Normal 2 2 2 2 2 2 2 2 2 2 2 2 2 2 10" xfId="810" xr:uid="{00000000-0005-0000-0000-000007030000}"/>
    <cellStyle name="Normal 2 2 2 2 2 2 2 2 2 2 2 2 2 2 10 2" xfId="811" xr:uid="{00000000-0005-0000-0000-000008030000}"/>
    <cellStyle name="Normal 2 2 2 2 2 2 2 2 2 2 2 2 2 2 10 2 2" xfId="812" xr:uid="{00000000-0005-0000-0000-000009030000}"/>
    <cellStyle name="Normal 2 2 2 2 2 2 2 2 2 2 2 2 2 2 10 2 3" xfId="813" xr:uid="{00000000-0005-0000-0000-00000A030000}"/>
    <cellStyle name="Normal 2 2 2 2 2 2 2 2 2 2 2 2 2 2 10 2 4" xfId="814" xr:uid="{00000000-0005-0000-0000-00000B030000}"/>
    <cellStyle name="Normal 2 2 2 2 2 2 2 2 2 2 2 2 2 2 10 2 5" xfId="815" xr:uid="{00000000-0005-0000-0000-00000C030000}"/>
    <cellStyle name="Normal 2 2 2 2 2 2 2 2 2 2 2 2 2 2 10 2 6" xfId="816" xr:uid="{00000000-0005-0000-0000-00000D030000}"/>
    <cellStyle name="Normal 2 2 2 2 2 2 2 2 2 2 2 2 2 2 10 3" xfId="817" xr:uid="{00000000-0005-0000-0000-00000E030000}"/>
    <cellStyle name="Normal 2 2 2 2 2 2 2 2 2 2 2 2 2 2 10 4" xfId="818" xr:uid="{00000000-0005-0000-0000-00000F030000}"/>
    <cellStyle name="Normal 2 2 2 2 2 2 2 2 2 2 2 2 2 2 10 5" xfId="819" xr:uid="{00000000-0005-0000-0000-000010030000}"/>
    <cellStyle name="Normal 2 2 2 2 2 2 2 2 2 2 2 2 2 2 10 6" xfId="820" xr:uid="{00000000-0005-0000-0000-000011030000}"/>
    <cellStyle name="Normal 2 2 2 2 2 2 2 2 2 2 2 2 2 2 10 7" xfId="821" xr:uid="{00000000-0005-0000-0000-000012030000}"/>
    <cellStyle name="Normal 2 2 2 2 2 2 2 2 2 2 2 2 2 2 10 8" xfId="822" xr:uid="{00000000-0005-0000-0000-000013030000}"/>
    <cellStyle name="Normal 2 2 2 2 2 2 2 2 2 2 2 2 2 2 10 9" xfId="823" xr:uid="{00000000-0005-0000-0000-000014030000}"/>
    <cellStyle name="Normal 2 2 2 2 2 2 2 2 2 2 2 2 2 2 11" xfId="824" xr:uid="{00000000-0005-0000-0000-000015030000}"/>
    <cellStyle name="Normal 2 2 2 2 2 2 2 2 2 2 2 2 2 2 12" xfId="825" xr:uid="{00000000-0005-0000-0000-000016030000}"/>
    <cellStyle name="Normal 2 2 2 2 2 2 2 2 2 2 2 2 2 2 13" xfId="826" xr:uid="{00000000-0005-0000-0000-000017030000}"/>
    <cellStyle name="Normal 2 2 2 2 2 2 2 2 2 2 2 2 2 2 13 2" xfId="827" xr:uid="{00000000-0005-0000-0000-000018030000}"/>
    <cellStyle name="Normal 2 2 2 2 2 2 2 2 2 2 2 2 2 2 13 3" xfId="828" xr:uid="{00000000-0005-0000-0000-000019030000}"/>
    <cellStyle name="Normal 2 2 2 2 2 2 2 2 2 2 2 2 2 2 13 4" xfId="829" xr:uid="{00000000-0005-0000-0000-00001A030000}"/>
    <cellStyle name="Normal 2 2 2 2 2 2 2 2 2 2 2 2 2 2 13 5" xfId="830" xr:uid="{00000000-0005-0000-0000-00001B030000}"/>
    <cellStyle name="Normal 2 2 2 2 2 2 2 2 2 2 2 2 2 2 13 6" xfId="831" xr:uid="{00000000-0005-0000-0000-00001C030000}"/>
    <cellStyle name="Normal 2 2 2 2 2 2 2 2 2 2 2 2 2 2 14" xfId="832" xr:uid="{00000000-0005-0000-0000-00001D030000}"/>
    <cellStyle name="Normal 2 2 2 2 2 2 2 2 2 2 2 2 2 2 15" xfId="833" xr:uid="{00000000-0005-0000-0000-00001E030000}"/>
    <cellStyle name="Normal 2 2 2 2 2 2 2 2 2 2 2 2 2 2 16" xfId="834" xr:uid="{00000000-0005-0000-0000-00001F030000}"/>
    <cellStyle name="Normal 2 2 2 2 2 2 2 2 2 2 2 2 2 2 17" xfId="835" xr:uid="{00000000-0005-0000-0000-000020030000}"/>
    <cellStyle name="Normal 2 2 2 2 2 2 2 2 2 2 2 2 2 2 18" xfId="836" xr:uid="{00000000-0005-0000-0000-000021030000}"/>
    <cellStyle name="Normal 2 2 2 2 2 2 2 2 2 2 2 2 2 2 19" xfId="837" xr:uid="{00000000-0005-0000-0000-000022030000}"/>
    <cellStyle name="Normal 2 2 2 2 2 2 2 2 2 2 2 2 2 2 2" xfId="838" xr:uid="{00000000-0005-0000-0000-000023030000}"/>
    <cellStyle name="Normal 2 2 2 2 2 2 2 2 2 2 2 2 2 2 2 10" xfId="839" xr:uid="{00000000-0005-0000-0000-000024030000}"/>
    <cellStyle name="Normal 2 2 2 2 2 2 2 2 2 2 2 2 2 2 2 11" xfId="840" xr:uid="{00000000-0005-0000-0000-000025030000}"/>
    <cellStyle name="Normal 2 2 2 2 2 2 2 2 2 2 2 2 2 2 2 12" xfId="841" xr:uid="{00000000-0005-0000-0000-000026030000}"/>
    <cellStyle name="Normal 2 2 2 2 2 2 2 2 2 2 2 2 2 2 2 13" xfId="842" xr:uid="{00000000-0005-0000-0000-000027030000}"/>
    <cellStyle name="Normal 2 2 2 2 2 2 2 2 2 2 2 2 2 2 2 14" xfId="843" xr:uid="{00000000-0005-0000-0000-000028030000}"/>
    <cellStyle name="Normal 2 2 2 2 2 2 2 2 2 2 2 2 2 2 2 15" xfId="844" xr:uid="{00000000-0005-0000-0000-000029030000}"/>
    <cellStyle name="Normal 2 2 2 2 2 2 2 2 2 2 2 2 2 2 2 2" xfId="845" xr:uid="{00000000-0005-0000-0000-00002A030000}"/>
    <cellStyle name="Normal 2 2 2 2 2 2 2 2 2 2 2 2 2 2 2 2 10" xfId="846" xr:uid="{00000000-0005-0000-0000-00002B030000}"/>
    <cellStyle name="Normal 2 2 2 2 2 2 2 2 2 2 2 2 2 2 2 2 11" xfId="847" xr:uid="{00000000-0005-0000-0000-00002C030000}"/>
    <cellStyle name="Normal 2 2 2 2 2 2 2 2 2 2 2 2 2 2 2 2 12" xfId="848" xr:uid="{00000000-0005-0000-0000-00002D030000}"/>
    <cellStyle name="Normal 2 2 2 2 2 2 2 2 2 2 2 2 2 2 2 2 2" xfId="849" xr:uid="{00000000-0005-0000-0000-00002E030000}"/>
    <cellStyle name="Normal 2 2 2 2 2 2 2 2 2 2 2 2 2 2 2 2 2 2" xfId="850" xr:uid="{00000000-0005-0000-0000-00002F030000}"/>
    <cellStyle name="Normal 2 2 2 2 2 2 2 2 2 2 2 2 2 2 2 2 2 2 2" xfId="851" xr:uid="{00000000-0005-0000-0000-000030030000}"/>
    <cellStyle name="Normal 2 2 2 2 2 2 2 2 2 2 2 2 2 2 2 2 2 2 3" xfId="852" xr:uid="{00000000-0005-0000-0000-000031030000}"/>
    <cellStyle name="Normal 2 2 2 2 2 2 2 2 2 2 2 2 2 2 2 2 2 2 4" xfId="853" xr:uid="{00000000-0005-0000-0000-000032030000}"/>
    <cellStyle name="Normal 2 2 2 2 2 2 2 2 2 2 2 2 2 2 2 2 2 2 5" xfId="854" xr:uid="{00000000-0005-0000-0000-000033030000}"/>
    <cellStyle name="Normal 2 2 2 2 2 2 2 2 2 2 2 2 2 2 2 2 2 2 6" xfId="855" xr:uid="{00000000-0005-0000-0000-000034030000}"/>
    <cellStyle name="Normal 2 2 2 2 2 2 2 2 2 2 2 2 2 2 2 2 2 3" xfId="856" xr:uid="{00000000-0005-0000-0000-000035030000}"/>
    <cellStyle name="Normal 2 2 2 2 2 2 2 2 2 2 2 2 2 2 2 2 2 4" xfId="857" xr:uid="{00000000-0005-0000-0000-000036030000}"/>
    <cellStyle name="Normal 2 2 2 2 2 2 2 2 2 2 2 2 2 2 2 2 2 5" xfId="858" xr:uid="{00000000-0005-0000-0000-000037030000}"/>
    <cellStyle name="Normal 2 2 2 2 2 2 2 2 2 2 2 2 2 2 2 2 2 6" xfId="859" xr:uid="{00000000-0005-0000-0000-000038030000}"/>
    <cellStyle name="Normal 2 2 2 2 2 2 2 2 2 2 2 2 2 2 2 2 2 7" xfId="860" xr:uid="{00000000-0005-0000-0000-000039030000}"/>
    <cellStyle name="Normal 2 2 2 2 2 2 2 2 2 2 2 2 2 2 2 2 2 8" xfId="861" xr:uid="{00000000-0005-0000-0000-00003A030000}"/>
    <cellStyle name="Normal 2 2 2 2 2 2 2 2 2 2 2 2 2 2 2 2 2 9" xfId="862" xr:uid="{00000000-0005-0000-0000-00003B030000}"/>
    <cellStyle name="Normal 2 2 2 2 2 2 2 2 2 2 2 2 2 2 2 2 3" xfId="863" xr:uid="{00000000-0005-0000-0000-00003C030000}"/>
    <cellStyle name="Normal 2 2 2 2 2 2 2 2 2 2 2 2 2 2 2 2 4" xfId="864" xr:uid="{00000000-0005-0000-0000-00003D030000}"/>
    <cellStyle name="Normal 2 2 2 2 2 2 2 2 2 2 2 2 2 2 2 2 5" xfId="865" xr:uid="{00000000-0005-0000-0000-00003E030000}"/>
    <cellStyle name="Normal 2 2 2 2 2 2 2 2 2 2 2 2 2 2 2 2 6" xfId="866" xr:uid="{00000000-0005-0000-0000-00003F030000}"/>
    <cellStyle name="Normal 2 2 2 2 2 2 2 2 2 2 2 2 2 2 2 2 6 2" xfId="867" xr:uid="{00000000-0005-0000-0000-000040030000}"/>
    <cellStyle name="Normal 2 2 2 2 2 2 2 2 2 2 2 2 2 2 2 2 6 3" xfId="868" xr:uid="{00000000-0005-0000-0000-000041030000}"/>
    <cellStyle name="Normal 2 2 2 2 2 2 2 2 2 2 2 2 2 2 2 2 6 4" xfId="869" xr:uid="{00000000-0005-0000-0000-000042030000}"/>
    <cellStyle name="Normal 2 2 2 2 2 2 2 2 2 2 2 2 2 2 2 2 6 5" xfId="870" xr:uid="{00000000-0005-0000-0000-000043030000}"/>
    <cellStyle name="Normal 2 2 2 2 2 2 2 2 2 2 2 2 2 2 2 2 6 6" xfId="871" xr:uid="{00000000-0005-0000-0000-000044030000}"/>
    <cellStyle name="Normal 2 2 2 2 2 2 2 2 2 2 2 2 2 2 2 2 7" xfId="872" xr:uid="{00000000-0005-0000-0000-000045030000}"/>
    <cellStyle name="Normal 2 2 2 2 2 2 2 2 2 2 2 2 2 2 2 2 8" xfId="873" xr:uid="{00000000-0005-0000-0000-000046030000}"/>
    <cellStyle name="Normal 2 2 2 2 2 2 2 2 2 2 2 2 2 2 2 2 9" xfId="874" xr:uid="{00000000-0005-0000-0000-000047030000}"/>
    <cellStyle name="Normal 2 2 2 2 2 2 2 2 2 2 2 2 2 2 2 3" xfId="875" xr:uid="{00000000-0005-0000-0000-000048030000}"/>
    <cellStyle name="Normal 2 2 2 2 2 2 2 2 2 2 2 2 2 2 2 4" xfId="876" xr:uid="{00000000-0005-0000-0000-000049030000}"/>
    <cellStyle name="Normal 2 2 2 2 2 2 2 2 2 2 2 2 2 2 2 5" xfId="877" xr:uid="{00000000-0005-0000-0000-00004A030000}"/>
    <cellStyle name="Normal 2 2 2 2 2 2 2 2 2 2 2 2 2 2 2 6" xfId="878" xr:uid="{00000000-0005-0000-0000-00004B030000}"/>
    <cellStyle name="Normal 2 2 2 2 2 2 2 2 2 2 2 2 2 2 2 6 2" xfId="879" xr:uid="{00000000-0005-0000-0000-00004C030000}"/>
    <cellStyle name="Normal 2 2 2 2 2 2 2 2 2 2 2 2 2 2 2 6 2 2" xfId="880" xr:uid="{00000000-0005-0000-0000-00004D030000}"/>
    <cellStyle name="Normal 2 2 2 2 2 2 2 2 2 2 2 2 2 2 2 6 2 3" xfId="881" xr:uid="{00000000-0005-0000-0000-00004E030000}"/>
    <cellStyle name="Normal 2 2 2 2 2 2 2 2 2 2 2 2 2 2 2 6 2 4" xfId="882" xr:uid="{00000000-0005-0000-0000-00004F030000}"/>
    <cellStyle name="Normal 2 2 2 2 2 2 2 2 2 2 2 2 2 2 2 6 2 5" xfId="883" xr:uid="{00000000-0005-0000-0000-000050030000}"/>
    <cellStyle name="Normal 2 2 2 2 2 2 2 2 2 2 2 2 2 2 2 6 2 6" xfId="884" xr:uid="{00000000-0005-0000-0000-000051030000}"/>
    <cellStyle name="Normal 2 2 2 2 2 2 2 2 2 2 2 2 2 2 2 6 3" xfId="885" xr:uid="{00000000-0005-0000-0000-000052030000}"/>
    <cellStyle name="Normal 2 2 2 2 2 2 2 2 2 2 2 2 2 2 2 6 4" xfId="886" xr:uid="{00000000-0005-0000-0000-000053030000}"/>
    <cellStyle name="Normal 2 2 2 2 2 2 2 2 2 2 2 2 2 2 2 6 5" xfId="887" xr:uid="{00000000-0005-0000-0000-000054030000}"/>
    <cellStyle name="Normal 2 2 2 2 2 2 2 2 2 2 2 2 2 2 2 6 6" xfId="888" xr:uid="{00000000-0005-0000-0000-000055030000}"/>
    <cellStyle name="Normal 2 2 2 2 2 2 2 2 2 2 2 2 2 2 2 6 7" xfId="889" xr:uid="{00000000-0005-0000-0000-000056030000}"/>
    <cellStyle name="Normal 2 2 2 2 2 2 2 2 2 2 2 2 2 2 2 6 8" xfId="890" xr:uid="{00000000-0005-0000-0000-000057030000}"/>
    <cellStyle name="Normal 2 2 2 2 2 2 2 2 2 2 2 2 2 2 2 6 9" xfId="891" xr:uid="{00000000-0005-0000-0000-000058030000}"/>
    <cellStyle name="Normal 2 2 2 2 2 2 2 2 2 2 2 2 2 2 2 7" xfId="892" xr:uid="{00000000-0005-0000-0000-000059030000}"/>
    <cellStyle name="Normal 2 2 2 2 2 2 2 2 2 2 2 2 2 2 2 8" xfId="893" xr:uid="{00000000-0005-0000-0000-00005A030000}"/>
    <cellStyle name="Normal 2 2 2 2 2 2 2 2 2 2 2 2 2 2 2 9" xfId="894" xr:uid="{00000000-0005-0000-0000-00005B030000}"/>
    <cellStyle name="Normal 2 2 2 2 2 2 2 2 2 2 2 2 2 2 2 9 2" xfId="895" xr:uid="{00000000-0005-0000-0000-00005C030000}"/>
    <cellStyle name="Normal 2 2 2 2 2 2 2 2 2 2 2 2 2 2 2 9 3" xfId="896" xr:uid="{00000000-0005-0000-0000-00005D030000}"/>
    <cellStyle name="Normal 2 2 2 2 2 2 2 2 2 2 2 2 2 2 2 9 4" xfId="897" xr:uid="{00000000-0005-0000-0000-00005E030000}"/>
    <cellStyle name="Normal 2 2 2 2 2 2 2 2 2 2 2 2 2 2 2 9 5" xfId="898" xr:uid="{00000000-0005-0000-0000-00005F030000}"/>
    <cellStyle name="Normal 2 2 2 2 2 2 2 2 2 2 2 2 2 2 2 9 6" xfId="899" xr:uid="{00000000-0005-0000-0000-000060030000}"/>
    <cellStyle name="Normal 2 2 2 2 2 2 2 2 2 2 2 2 2 2 3" xfId="900" xr:uid="{00000000-0005-0000-0000-000061030000}"/>
    <cellStyle name="Normal 2 2 2 2 2 2 2 2 2 2 2 2 2 2 4" xfId="901" xr:uid="{00000000-0005-0000-0000-000062030000}"/>
    <cellStyle name="Normal 2 2 2 2 2 2 2 2 2 2 2 2 2 2 5" xfId="902" xr:uid="{00000000-0005-0000-0000-000063030000}"/>
    <cellStyle name="Normal 2 2 2 2 2 2 2 2 2 2 2 2 2 2 6" xfId="903" xr:uid="{00000000-0005-0000-0000-000064030000}"/>
    <cellStyle name="Normal 2 2 2 2 2 2 2 2 2 2 2 2 2 2 7" xfId="904" xr:uid="{00000000-0005-0000-0000-000065030000}"/>
    <cellStyle name="Normal 2 2 2 2 2 2 2 2 2 2 2 2 2 2 7 10" xfId="905" xr:uid="{00000000-0005-0000-0000-000066030000}"/>
    <cellStyle name="Normal 2 2 2 2 2 2 2 2 2 2 2 2 2 2 7 11" xfId="906" xr:uid="{00000000-0005-0000-0000-000067030000}"/>
    <cellStyle name="Normal 2 2 2 2 2 2 2 2 2 2 2 2 2 2 7 12" xfId="907" xr:uid="{00000000-0005-0000-0000-000068030000}"/>
    <cellStyle name="Normal 2 2 2 2 2 2 2 2 2 2 2 2 2 2 7 2" xfId="908" xr:uid="{00000000-0005-0000-0000-000069030000}"/>
    <cellStyle name="Normal 2 2 2 2 2 2 2 2 2 2 2 2 2 2 7 2 2" xfId="909" xr:uid="{00000000-0005-0000-0000-00006A030000}"/>
    <cellStyle name="Normal 2 2 2 2 2 2 2 2 2 2 2 2 2 2 7 2 2 2" xfId="910" xr:uid="{00000000-0005-0000-0000-00006B030000}"/>
    <cellStyle name="Normal 2 2 2 2 2 2 2 2 2 2 2 2 2 2 7 2 2 3" xfId="911" xr:uid="{00000000-0005-0000-0000-00006C030000}"/>
    <cellStyle name="Normal 2 2 2 2 2 2 2 2 2 2 2 2 2 2 7 2 2 4" xfId="912" xr:uid="{00000000-0005-0000-0000-00006D030000}"/>
    <cellStyle name="Normal 2 2 2 2 2 2 2 2 2 2 2 2 2 2 7 2 2 5" xfId="913" xr:uid="{00000000-0005-0000-0000-00006E030000}"/>
    <cellStyle name="Normal 2 2 2 2 2 2 2 2 2 2 2 2 2 2 7 2 2 6" xfId="914" xr:uid="{00000000-0005-0000-0000-00006F030000}"/>
    <cellStyle name="Normal 2 2 2 2 2 2 2 2 2 2 2 2 2 2 7 2 3" xfId="915" xr:uid="{00000000-0005-0000-0000-000070030000}"/>
    <cellStyle name="Normal 2 2 2 2 2 2 2 2 2 2 2 2 2 2 7 2 4" xfId="916" xr:uid="{00000000-0005-0000-0000-000071030000}"/>
    <cellStyle name="Normal 2 2 2 2 2 2 2 2 2 2 2 2 2 2 7 2 5" xfId="917" xr:uid="{00000000-0005-0000-0000-000072030000}"/>
    <cellStyle name="Normal 2 2 2 2 2 2 2 2 2 2 2 2 2 2 7 2 6" xfId="918" xr:uid="{00000000-0005-0000-0000-000073030000}"/>
    <cellStyle name="Normal 2 2 2 2 2 2 2 2 2 2 2 2 2 2 7 2 7" xfId="919" xr:uid="{00000000-0005-0000-0000-000074030000}"/>
    <cellStyle name="Normal 2 2 2 2 2 2 2 2 2 2 2 2 2 2 7 2 8" xfId="920" xr:uid="{00000000-0005-0000-0000-000075030000}"/>
    <cellStyle name="Normal 2 2 2 2 2 2 2 2 2 2 2 2 2 2 7 2 9" xfId="921" xr:uid="{00000000-0005-0000-0000-000076030000}"/>
    <cellStyle name="Normal 2 2 2 2 2 2 2 2 2 2 2 2 2 2 7 3" xfId="922" xr:uid="{00000000-0005-0000-0000-000077030000}"/>
    <cellStyle name="Normal 2 2 2 2 2 2 2 2 2 2 2 2 2 2 7 4" xfId="923" xr:uid="{00000000-0005-0000-0000-000078030000}"/>
    <cellStyle name="Normal 2 2 2 2 2 2 2 2 2 2 2 2 2 2 7 5" xfId="924" xr:uid="{00000000-0005-0000-0000-000079030000}"/>
    <cellStyle name="Normal 2 2 2 2 2 2 2 2 2 2 2 2 2 2 7 6" xfId="925" xr:uid="{00000000-0005-0000-0000-00007A030000}"/>
    <cellStyle name="Normal 2 2 2 2 2 2 2 2 2 2 2 2 2 2 7 6 2" xfId="926" xr:uid="{00000000-0005-0000-0000-00007B030000}"/>
    <cellStyle name="Normal 2 2 2 2 2 2 2 2 2 2 2 2 2 2 7 6 3" xfId="927" xr:uid="{00000000-0005-0000-0000-00007C030000}"/>
    <cellStyle name="Normal 2 2 2 2 2 2 2 2 2 2 2 2 2 2 7 6 4" xfId="928" xr:uid="{00000000-0005-0000-0000-00007D030000}"/>
    <cellStyle name="Normal 2 2 2 2 2 2 2 2 2 2 2 2 2 2 7 6 5" xfId="929" xr:uid="{00000000-0005-0000-0000-00007E030000}"/>
    <cellStyle name="Normal 2 2 2 2 2 2 2 2 2 2 2 2 2 2 7 6 6" xfId="930" xr:uid="{00000000-0005-0000-0000-00007F030000}"/>
    <cellStyle name="Normal 2 2 2 2 2 2 2 2 2 2 2 2 2 2 7 7" xfId="931" xr:uid="{00000000-0005-0000-0000-000080030000}"/>
    <cellStyle name="Normal 2 2 2 2 2 2 2 2 2 2 2 2 2 2 7 8" xfId="932" xr:uid="{00000000-0005-0000-0000-000081030000}"/>
    <cellStyle name="Normal 2 2 2 2 2 2 2 2 2 2 2 2 2 2 7 9" xfId="933" xr:uid="{00000000-0005-0000-0000-000082030000}"/>
    <cellStyle name="Normal 2 2 2 2 2 2 2 2 2 2 2 2 2 2 8" xfId="934" xr:uid="{00000000-0005-0000-0000-000083030000}"/>
    <cellStyle name="Normal 2 2 2 2 2 2 2 2 2 2 2 2 2 2 9" xfId="935" xr:uid="{00000000-0005-0000-0000-000084030000}"/>
    <cellStyle name="Normal 2 2 2 2 2 2 2 2 2 2 2 2 2 20" xfId="936" xr:uid="{00000000-0005-0000-0000-000085030000}"/>
    <cellStyle name="Normal 2 2 2 2 2 2 2 2 2 2 2 2 2 21" xfId="937" xr:uid="{00000000-0005-0000-0000-000086030000}"/>
    <cellStyle name="Normal 2 2 2 2 2 2 2 2 2 2 2 2 2 22" xfId="938" xr:uid="{00000000-0005-0000-0000-000087030000}"/>
    <cellStyle name="Normal 2 2 2 2 2 2 2 2 2 2 2 2 2 23" xfId="939" xr:uid="{00000000-0005-0000-0000-000088030000}"/>
    <cellStyle name="Normal 2 2 2 2 2 2 2 2 2 2 2 2 2 3" xfId="940" xr:uid="{00000000-0005-0000-0000-000089030000}"/>
    <cellStyle name="Normal 2 2 2 2 2 2 2 2 2 2 2 2 2 4" xfId="941" xr:uid="{00000000-0005-0000-0000-00008A030000}"/>
    <cellStyle name="Normal 2 2 2 2 2 2 2 2 2 2 2 2 2 5" xfId="942" xr:uid="{00000000-0005-0000-0000-00008B030000}"/>
    <cellStyle name="Normal 2 2 2 2 2 2 2 2 2 2 2 2 2 6" xfId="943" xr:uid="{00000000-0005-0000-0000-00008C030000}"/>
    <cellStyle name="Normal 2 2 2 2 2 2 2 2 2 2 2 2 2 7" xfId="944" xr:uid="{00000000-0005-0000-0000-00008D030000}"/>
    <cellStyle name="Normal 2 2 2 2 2 2 2 2 2 2 2 2 2 8" xfId="945" xr:uid="{00000000-0005-0000-0000-00008E030000}"/>
    <cellStyle name="Normal 2 2 2 2 2 2 2 2 2 2 2 2 2 9" xfId="946" xr:uid="{00000000-0005-0000-0000-00008F030000}"/>
    <cellStyle name="Normal 2 2 2 2 2 2 2 2 2 2 2 2 20" xfId="947" xr:uid="{00000000-0005-0000-0000-000090030000}"/>
    <cellStyle name="Normal 2 2 2 2 2 2 2 2 2 2 2 2 21" xfId="948" xr:uid="{00000000-0005-0000-0000-000091030000}"/>
    <cellStyle name="Normal 2 2 2 2 2 2 2 2 2 2 2 2 22" xfId="949" xr:uid="{00000000-0005-0000-0000-000092030000}"/>
    <cellStyle name="Normal 2 2 2 2 2 2 2 2 2 2 2 2 23" xfId="950" xr:uid="{00000000-0005-0000-0000-000093030000}"/>
    <cellStyle name="Normal 2 2 2 2 2 2 2 2 2 2 2 2 3" xfId="951" xr:uid="{00000000-0005-0000-0000-000094030000}"/>
    <cellStyle name="Normal 2 2 2 2 2 2 2 2 2 2 2 2 3 2" xfId="952" xr:uid="{00000000-0005-0000-0000-000095030000}"/>
    <cellStyle name="Normal 2 2 2 2 2 2 2 2 2 2 2 2 3 3" xfId="953" xr:uid="{00000000-0005-0000-0000-000096030000}"/>
    <cellStyle name="Normal 2 2 2 2 2 2 2 2 2 2 2 2 3 4" xfId="954" xr:uid="{00000000-0005-0000-0000-000097030000}"/>
    <cellStyle name="Normal 2 2 2 2 2 2 2 2 2 2 2 2 3 5" xfId="955" xr:uid="{00000000-0005-0000-0000-000098030000}"/>
    <cellStyle name="Normal 2 2 2 2 2 2 2 2 2 2 2 2 3 6" xfId="956" xr:uid="{00000000-0005-0000-0000-000099030000}"/>
    <cellStyle name="Normal 2 2 2 2 2 2 2 2 2 2 2 2 4" xfId="957" xr:uid="{00000000-0005-0000-0000-00009A030000}"/>
    <cellStyle name="Normal 2 2 2 2 2 2 2 2 2 2 2 2 5" xfId="958" xr:uid="{00000000-0005-0000-0000-00009B030000}"/>
    <cellStyle name="Normal 2 2 2 2 2 2 2 2 2 2 2 2 6" xfId="959" xr:uid="{00000000-0005-0000-0000-00009C030000}"/>
    <cellStyle name="Normal 2 2 2 2 2 2 2 2 2 2 2 2 7" xfId="960" xr:uid="{00000000-0005-0000-0000-00009D030000}"/>
    <cellStyle name="Normal 2 2 2 2 2 2 2 2 2 2 2 2 8" xfId="961" xr:uid="{00000000-0005-0000-0000-00009E030000}"/>
    <cellStyle name="Normal 2 2 2 2 2 2 2 2 2 2 2 2 9" xfId="962" xr:uid="{00000000-0005-0000-0000-00009F030000}"/>
    <cellStyle name="Normal 2 2 2 2 2 2 2 2 2 2 2 20" xfId="963" xr:uid="{00000000-0005-0000-0000-0000A0030000}"/>
    <cellStyle name="Normal 2 2 2 2 2 2 2 2 2 2 2 21" xfId="964" xr:uid="{00000000-0005-0000-0000-0000A1030000}"/>
    <cellStyle name="Normal 2 2 2 2 2 2 2 2 2 2 2 22" xfId="965" xr:uid="{00000000-0005-0000-0000-0000A2030000}"/>
    <cellStyle name="Normal 2 2 2 2 2 2 2 2 2 2 2 23" xfId="966" xr:uid="{00000000-0005-0000-0000-0000A3030000}"/>
    <cellStyle name="Normal 2 2 2 2 2 2 2 2 2 2 2 3" xfId="967" xr:uid="{00000000-0005-0000-0000-0000A4030000}"/>
    <cellStyle name="Normal 2 2 2 2 2 2 2 2 2 2 2 3 2" xfId="968" xr:uid="{00000000-0005-0000-0000-0000A5030000}"/>
    <cellStyle name="Normal 2 2 2 2 2 2 2 2 2 2 2 3 3" xfId="969" xr:uid="{00000000-0005-0000-0000-0000A6030000}"/>
    <cellStyle name="Normal 2 2 2 2 2 2 2 2 2 2 2 3 4" xfId="970" xr:uid="{00000000-0005-0000-0000-0000A7030000}"/>
    <cellStyle name="Normal 2 2 2 2 2 2 2 2 2 2 2 3 5" xfId="971" xr:uid="{00000000-0005-0000-0000-0000A8030000}"/>
    <cellStyle name="Normal 2 2 2 2 2 2 2 2 2 2 2 3 6" xfId="972" xr:uid="{00000000-0005-0000-0000-0000A9030000}"/>
    <cellStyle name="Normal 2 2 2 2 2 2 2 2 2 2 2 4" xfId="973" xr:uid="{00000000-0005-0000-0000-0000AA030000}"/>
    <cellStyle name="Normal 2 2 2 2 2 2 2 2 2 2 2 5" xfId="974" xr:uid="{00000000-0005-0000-0000-0000AB030000}"/>
    <cellStyle name="Normal 2 2 2 2 2 2 2 2 2 2 2 6" xfId="975" xr:uid="{00000000-0005-0000-0000-0000AC030000}"/>
    <cellStyle name="Normal 2 2 2 2 2 2 2 2 2 2 2 7" xfId="976" xr:uid="{00000000-0005-0000-0000-0000AD030000}"/>
    <cellStyle name="Normal 2 2 2 2 2 2 2 2 2 2 2 8" xfId="977" xr:uid="{00000000-0005-0000-0000-0000AE030000}"/>
    <cellStyle name="Normal 2 2 2 2 2 2 2 2 2 2 2 9" xfId="978" xr:uid="{00000000-0005-0000-0000-0000AF030000}"/>
    <cellStyle name="Normal 2 2 2 2 2 2 2 2 2 2 20" xfId="979" xr:uid="{00000000-0005-0000-0000-0000B0030000}"/>
    <cellStyle name="Normal 2 2 2 2 2 2 2 2 2 2 21" xfId="980" xr:uid="{00000000-0005-0000-0000-0000B1030000}"/>
    <cellStyle name="Normal 2 2 2 2 2 2 2 2 2 2 21 2" xfId="981" xr:uid="{00000000-0005-0000-0000-0000B2030000}"/>
    <cellStyle name="Normal 2 2 2 2 2 2 2 2 2 2 21 3" xfId="982" xr:uid="{00000000-0005-0000-0000-0000B3030000}"/>
    <cellStyle name="Normal 2 2 2 2 2 2 2 2 2 2 21 4" xfId="983" xr:uid="{00000000-0005-0000-0000-0000B4030000}"/>
    <cellStyle name="Normal 2 2 2 2 2 2 2 2 2 2 21 5" xfId="984" xr:uid="{00000000-0005-0000-0000-0000B5030000}"/>
    <cellStyle name="Normal 2 2 2 2 2 2 2 2 2 2 21 6" xfId="985" xr:uid="{00000000-0005-0000-0000-0000B6030000}"/>
    <cellStyle name="Normal 2 2 2 2 2 2 2 2 2 2 22" xfId="986" xr:uid="{00000000-0005-0000-0000-0000B7030000}"/>
    <cellStyle name="Normal 2 2 2 2 2 2 2 2 2 2 23" xfId="987" xr:uid="{00000000-0005-0000-0000-0000B8030000}"/>
    <cellStyle name="Normal 2 2 2 2 2 2 2 2 2 2 24" xfId="988" xr:uid="{00000000-0005-0000-0000-0000B9030000}"/>
    <cellStyle name="Normal 2 2 2 2 2 2 2 2 2 2 25" xfId="989" xr:uid="{00000000-0005-0000-0000-0000BA030000}"/>
    <cellStyle name="Normal 2 2 2 2 2 2 2 2 2 2 26" xfId="990" xr:uid="{00000000-0005-0000-0000-0000BB030000}"/>
    <cellStyle name="Normal 2 2 2 2 2 2 2 2 2 2 27" xfId="991" xr:uid="{00000000-0005-0000-0000-0000BC030000}"/>
    <cellStyle name="Normal 2 2 2 2 2 2 2 2 2 2 3" xfId="992" xr:uid="{00000000-0005-0000-0000-0000BD030000}"/>
    <cellStyle name="Normal 2 2 2 2 2 2 2 2 2 2 3 10" xfId="993" xr:uid="{00000000-0005-0000-0000-0000BE030000}"/>
    <cellStyle name="Normal 2 2 2 2 2 2 2 2 2 2 3 11" xfId="994" xr:uid="{00000000-0005-0000-0000-0000BF030000}"/>
    <cellStyle name="Normal 2 2 2 2 2 2 2 2 2 2 3 12" xfId="995" xr:uid="{00000000-0005-0000-0000-0000C0030000}"/>
    <cellStyle name="Normal 2 2 2 2 2 2 2 2 2 2 3 13" xfId="996" xr:uid="{00000000-0005-0000-0000-0000C1030000}"/>
    <cellStyle name="Normal 2 2 2 2 2 2 2 2 2 2 3 14" xfId="997" xr:uid="{00000000-0005-0000-0000-0000C2030000}"/>
    <cellStyle name="Normal 2 2 2 2 2 2 2 2 2 2 3 15" xfId="998" xr:uid="{00000000-0005-0000-0000-0000C3030000}"/>
    <cellStyle name="Normal 2 2 2 2 2 2 2 2 2 2 3 2" xfId="999" xr:uid="{00000000-0005-0000-0000-0000C4030000}"/>
    <cellStyle name="Normal 2 2 2 2 2 2 2 2 2 2 3 3" xfId="1000" xr:uid="{00000000-0005-0000-0000-0000C5030000}"/>
    <cellStyle name="Normal 2 2 2 2 2 2 2 2 2 2 3 4" xfId="1001" xr:uid="{00000000-0005-0000-0000-0000C6030000}"/>
    <cellStyle name="Normal 2 2 2 2 2 2 2 2 2 2 3 5" xfId="1002" xr:uid="{00000000-0005-0000-0000-0000C7030000}"/>
    <cellStyle name="Normal 2 2 2 2 2 2 2 2 2 2 3 6" xfId="1003" xr:uid="{00000000-0005-0000-0000-0000C8030000}"/>
    <cellStyle name="Normal 2 2 2 2 2 2 2 2 2 2 3 7" xfId="1004" xr:uid="{00000000-0005-0000-0000-0000C9030000}"/>
    <cellStyle name="Normal 2 2 2 2 2 2 2 2 2 2 3 8" xfId="1005" xr:uid="{00000000-0005-0000-0000-0000CA030000}"/>
    <cellStyle name="Normal 2 2 2 2 2 2 2 2 2 2 3 9" xfId="1006" xr:uid="{00000000-0005-0000-0000-0000CB030000}"/>
    <cellStyle name="Normal 2 2 2 2 2 2 2 2 2 2 4" xfId="1007" xr:uid="{00000000-0005-0000-0000-0000CC030000}"/>
    <cellStyle name="Normal 2 2 2 2 2 2 2 2 2 2 4 10" xfId="1008" xr:uid="{00000000-0005-0000-0000-0000CD030000}"/>
    <cellStyle name="Normal 2 2 2 2 2 2 2 2 2 2 4 11" xfId="1009" xr:uid="{00000000-0005-0000-0000-0000CE030000}"/>
    <cellStyle name="Normal 2 2 2 2 2 2 2 2 2 2 4 12" xfId="1010" xr:uid="{00000000-0005-0000-0000-0000CF030000}"/>
    <cellStyle name="Normal 2 2 2 2 2 2 2 2 2 2 4 13" xfId="1011" xr:uid="{00000000-0005-0000-0000-0000D0030000}"/>
    <cellStyle name="Normal 2 2 2 2 2 2 2 2 2 2 4 14" xfId="1012" xr:uid="{00000000-0005-0000-0000-0000D1030000}"/>
    <cellStyle name="Normal 2 2 2 2 2 2 2 2 2 2 4 15" xfId="1013" xr:uid="{00000000-0005-0000-0000-0000D2030000}"/>
    <cellStyle name="Normal 2 2 2 2 2 2 2 2 2 2 4 2" xfId="1014" xr:uid="{00000000-0005-0000-0000-0000D3030000}"/>
    <cellStyle name="Normal 2 2 2 2 2 2 2 2 2 2 4 3" xfId="1015" xr:uid="{00000000-0005-0000-0000-0000D4030000}"/>
    <cellStyle name="Normal 2 2 2 2 2 2 2 2 2 2 4 4" xfId="1016" xr:uid="{00000000-0005-0000-0000-0000D5030000}"/>
    <cellStyle name="Normal 2 2 2 2 2 2 2 2 2 2 4 5" xfId="1017" xr:uid="{00000000-0005-0000-0000-0000D6030000}"/>
    <cellStyle name="Normal 2 2 2 2 2 2 2 2 2 2 4 6" xfId="1018" xr:uid="{00000000-0005-0000-0000-0000D7030000}"/>
    <cellStyle name="Normal 2 2 2 2 2 2 2 2 2 2 4 7" xfId="1019" xr:uid="{00000000-0005-0000-0000-0000D8030000}"/>
    <cellStyle name="Normal 2 2 2 2 2 2 2 2 2 2 4 8" xfId="1020" xr:uid="{00000000-0005-0000-0000-0000D9030000}"/>
    <cellStyle name="Normal 2 2 2 2 2 2 2 2 2 2 4 9" xfId="1021" xr:uid="{00000000-0005-0000-0000-0000DA030000}"/>
    <cellStyle name="Normal 2 2 2 2 2 2 2 2 2 2 5" xfId="1022" xr:uid="{00000000-0005-0000-0000-0000DB030000}"/>
    <cellStyle name="Normal 2 2 2 2 2 2 2 2 2 2 5 10" xfId="1023" xr:uid="{00000000-0005-0000-0000-0000DC030000}"/>
    <cellStyle name="Normal 2 2 2 2 2 2 2 2 2 2 5 11" xfId="1024" xr:uid="{00000000-0005-0000-0000-0000DD030000}"/>
    <cellStyle name="Normal 2 2 2 2 2 2 2 2 2 2 5 12" xfId="1025" xr:uid="{00000000-0005-0000-0000-0000DE030000}"/>
    <cellStyle name="Normal 2 2 2 2 2 2 2 2 2 2 5 13" xfId="1026" xr:uid="{00000000-0005-0000-0000-0000DF030000}"/>
    <cellStyle name="Normal 2 2 2 2 2 2 2 2 2 2 5 14" xfId="1027" xr:uid="{00000000-0005-0000-0000-0000E0030000}"/>
    <cellStyle name="Normal 2 2 2 2 2 2 2 2 2 2 5 15" xfId="1028" xr:uid="{00000000-0005-0000-0000-0000E1030000}"/>
    <cellStyle name="Normal 2 2 2 2 2 2 2 2 2 2 5 2" xfId="1029" xr:uid="{00000000-0005-0000-0000-0000E2030000}"/>
    <cellStyle name="Normal 2 2 2 2 2 2 2 2 2 2 5 3" xfId="1030" xr:uid="{00000000-0005-0000-0000-0000E3030000}"/>
    <cellStyle name="Normal 2 2 2 2 2 2 2 2 2 2 5 4" xfId="1031" xr:uid="{00000000-0005-0000-0000-0000E4030000}"/>
    <cellStyle name="Normal 2 2 2 2 2 2 2 2 2 2 5 5" xfId="1032" xr:uid="{00000000-0005-0000-0000-0000E5030000}"/>
    <cellStyle name="Normal 2 2 2 2 2 2 2 2 2 2 5 6" xfId="1033" xr:uid="{00000000-0005-0000-0000-0000E6030000}"/>
    <cellStyle name="Normal 2 2 2 2 2 2 2 2 2 2 5 7" xfId="1034" xr:uid="{00000000-0005-0000-0000-0000E7030000}"/>
    <cellStyle name="Normal 2 2 2 2 2 2 2 2 2 2 5 8" xfId="1035" xr:uid="{00000000-0005-0000-0000-0000E8030000}"/>
    <cellStyle name="Normal 2 2 2 2 2 2 2 2 2 2 5 9" xfId="1036" xr:uid="{00000000-0005-0000-0000-0000E9030000}"/>
    <cellStyle name="Normal 2 2 2 2 2 2 2 2 2 2 6" xfId="1037" xr:uid="{00000000-0005-0000-0000-0000EA030000}"/>
    <cellStyle name="Normal 2 2 2 2 2 2 2 2 2 2 6 10" xfId="1038" xr:uid="{00000000-0005-0000-0000-0000EB030000}"/>
    <cellStyle name="Normal 2 2 2 2 2 2 2 2 2 2 6 11" xfId="1039" xr:uid="{00000000-0005-0000-0000-0000EC030000}"/>
    <cellStyle name="Normal 2 2 2 2 2 2 2 2 2 2 6 12" xfId="1040" xr:uid="{00000000-0005-0000-0000-0000ED030000}"/>
    <cellStyle name="Normal 2 2 2 2 2 2 2 2 2 2 6 13" xfId="1041" xr:uid="{00000000-0005-0000-0000-0000EE030000}"/>
    <cellStyle name="Normal 2 2 2 2 2 2 2 2 2 2 6 14" xfId="1042" xr:uid="{00000000-0005-0000-0000-0000EF030000}"/>
    <cellStyle name="Normal 2 2 2 2 2 2 2 2 2 2 6 15" xfId="1043" xr:uid="{00000000-0005-0000-0000-0000F0030000}"/>
    <cellStyle name="Normal 2 2 2 2 2 2 2 2 2 2 6 2" xfId="1044" xr:uid="{00000000-0005-0000-0000-0000F1030000}"/>
    <cellStyle name="Normal 2 2 2 2 2 2 2 2 2 2 6 3" xfId="1045" xr:uid="{00000000-0005-0000-0000-0000F2030000}"/>
    <cellStyle name="Normal 2 2 2 2 2 2 2 2 2 2 6 4" xfId="1046" xr:uid="{00000000-0005-0000-0000-0000F3030000}"/>
    <cellStyle name="Normal 2 2 2 2 2 2 2 2 2 2 6 5" xfId="1047" xr:uid="{00000000-0005-0000-0000-0000F4030000}"/>
    <cellStyle name="Normal 2 2 2 2 2 2 2 2 2 2 6 6" xfId="1048" xr:uid="{00000000-0005-0000-0000-0000F5030000}"/>
    <cellStyle name="Normal 2 2 2 2 2 2 2 2 2 2 6 7" xfId="1049" xr:uid="{00000000-0005-0000-0000-0000F6030000}"/>
    <cellStyle name="Normal 2 2 2 2 2 2 2 2 2 2 6 8" xfId="1050" xr:uid="{00000000-0005-0000-0000-0000F7030000}"/>
    <cellStyle name="Normal 2 2 2 2 2 2 2 2 2 2 6 9" xfId="1051" xr:uid="{00000000-0005-0000-0000-0000F8030000}"/>
    <cellStyle name="Normal 2 2 2 2 2 2 2 2 2 2 7" xfId="1052" xr:uid="{00000000-0005-0000-0000-0000F9030000}"/>
    <cellStyle name="Normal 2 2 2 2 2 2 2 2 2 2 7 2" xfId="1053" xr:uid="{00000000-0005-0000-0000-0000FA030000}"/>
    <cellStyle name="Normal 2 2 2 2 2 2 2 2 2 2 7 3" xfId="1054" xr:uid="{00000000-0005-0000-0000-0000FB030000}"/>
    <cellStyle name="Normal 2 2 2 2 2 2 2 2 2 2 7 4" xfId="1055" xr:uid="{00000000-0005-0000-0000-0000FC030000}"/>
    <cellStyle name="Normal 2 2 2 2 2 2 2 2 2 2 7 5" xfId="1056" xr:uid="{00000000-0005-0000-0000-0000FD030000}"/>
    <cellStyle name="Normal 2 2 2 2 2 2 2 2 2 2 7 6" xfId="1057" xr:uid="{00000000-0005-0000-0000-0000FE030000}"/>
    <cellStyle name="Normal 2 2 2 2 2 2 2 2 2 2 8" xfId="1058" xr:uid="{00000000-0005-0000-0000-0000FF030000}"/>
    <cellStyle name="Normal 2 2 2 2 2 2 2 2 2 2 9" xfId="1059" xr:uid="{00000000-0005-0000-0000-000000040000}"/>
    <cellStyle name="Normal 2 2 2 2 2 2 2 2 2 20" xfId="1060" xr:uid="{00000000-0005-0000-0000-000001040000}"/>
    <cellStyle name="Normal 2 2 2 2 2 2 2 2 2 21" xfId="1061" xr:uid="{00000000-0005-0000-0000-000002040000}"/>
    <cellStyle name="Normal 2 2 2 2 2 2 2 2 2 21 2" xfId="1062" xr:uid="{00000000-0005-0000-0000-000003040000}"/>
    <cellStyle name="Normal 2 2 2 2 2 2 2 2 2 21 3" xfId="1063" xr:uid="{00000000-0005-0000-0000-000004040000}"/>
    <cellStyle name="Normal 2 2 2 2 2 2 2 2 2 21 4" xfId="1064" xr:uid="{00000000-0005-0000-0000-000005040000}"/>
    <cellStyle name="Normal 2 2 2 2 2 2 2 2 2 21 5" xfId="1065" xr:uid="{00000000-0005-0000-0000-000006040000}"/>
    <cellStyle name="Normal 2 2 2 2 2 2 2 2 2 21 6" xfId="1066" xr:uid="{00000000-0005-0000-0000-000007040000}"/>
    <cellStyle name="Normal 2 2 2 2 2 2 2 2 2 22" xfId="1067" xr:uid="{00000000-0005-0000-0000-000008040000}"/>
    <cellStyle name="Normal 2 2 2 2 2 2 2 2 2 23" xfId="1068" xr:uid="{00000000-0005-0000-0000-000009040000}"/>
    <cellStyle name="Normal 2 2 2 2 2 2 2 2 2 24" xfId="1069" xr:uid="{00000000-0005-0000-0000-00000A040000}"/>
    <cellStyle name="Normal 2 2 2 2 2 2 2 2 2 25" xfId="1070" xr:uid="{00000000-0005-0000-0000-00000B040000}"/>
    <cellStyle name="Normal 2 2 2 2 2 2 2 2 2 26" xfId="1071" xr:uid="{00000000-0005-0000-0000-00000C040000}"/>
    <cellStyle name="Normal 2 2 2 2 2 2 2 2 2 27" xfId="1072" xr:uid="{00000000-0005-0000-0000-00000D040000}"/>
    <cellStyle name="Normal 2 2 2 2 2 2 2 2 2 3" xfId="1073" xr:uid="{00000000-0005-0000-0000-00000E040000}"/>
    <cellStyle name="Normal 2 2 2 2 2 2 2 2 2 4" xfId="1074" xr:uid="{00000000-0005-0000-0000-00000F040000}"/>
    <cellStyle name="Normal 2 2 2 2 2 2 2 2 2 5" xfId="1075" xr:uid="{00000000-0005-0000-0000-000010040000}"/>
    <cellStyle name="Normal 2 2 2 2 2 2 2 2 2 6" xfId="1076" xr:uid="{00000000-0005-0000-0000-000011040000}"/>
    <cellStyle name="Normal 2 2 2 2 2 2 2 2 2 7" xfId="1077" xr:uid="{00000000-0005-0000-0000-000012040000}"/>
    <cellStyle name="Normal 2 2 2 2 2 2 2 2 2 7 2" xfId="1078" xr:uid="{00000000-0005-0000-0000-000013040000}"/>
    <cellStyle name="Normal 2 2 2 2 2 2 2 2 2 7 3" xfId="1079" xr:uid="{00000000-0005-0000-0000-000014040000}"/>
    <cellStyle name="Normal 2 2 2 2 2 2 2 2 2 7 4" xfId="1080" xr:uid="{00000000-0005-0000-0000-000015040000}"/>
    <cellStyle name="Normal 2 2 2 2 2 2 2 2 2 7 5" xfId="1081" xr:uid="{00000000-0005-0000-0000-000016040000}"/>
    <cellStyle name="Normal 2 2 2 2 2 2 2 2 2 7 6" xfId="1082" xr:uid="{00000000-0005-0000-0000-000017040000}"/>
    <cellStyle name="Normal 2 2 2 2 2 2 2 2 2 8" xfId="1083" xr:uid="{00000000-0005-0000-0000-000018040000}"/>
    <cellStyle name="Normal 2 2 2 2 2 2 2 2 2 9" xfId="1084" xr:uid="{00000000-0005-0000-0000-000019040000}"/>
    <cellStyle name="Normal 2 2 2 2 2 2 2 2 20" xfId="1085" xr:uid="{00000000-0005-0000-0000-00001A040000}"/>
    <cellStyle name="Normal 2 2 2 2 2 2 2 2 21" xfId="1086" xr:uid="{00000000-0005-0000-0000-00001B040000}"/>
    <cellStyle name="Normal 2 2 2 2 2 2 2 2 21 2" xfId="1087" xr:uid="{00000000-0005-0000-0000-00001C040000}"/>
    <cellStyle name="Normal 2 2 2 2 2 2 2 2 21 2 2" xfId="1088" xr:uid="{00000000-0005-0000-0000-00001D040000}"/>
    <cellStyle name="Normal 2 2 2 2 2 2 2 2 21 2 3" xfId="1089" xr:uid="{00000000-0005-0000-0000-00001E040000}"/>
    <cellStyle name="Normal 2 2 2 2 2 2 2 2 21 2 4" xfId="1090" xr:uid="{00000000-0005-0000-0000-00001F040000}"/>
    <cellStyle name="Normal 2 2 2 2 2 2 2 2 21 2 5" xfId="1091" xr:uid="{00000000-0005-0000-0000-000020040000}"/>
    <cellStyle name="Normal 2 2 2 2 2 2 2 2 21 2 6" xfId="1092" xr:uid="{00000000-0005-0000-0000-000021040000}"/>
    <cellStyle name="Normal 2 2 2 2 2 2 2 2 21 3" xfId="1093" xr:uid="{00000000-0005-0000-0000-000022040000}"/>
    <cellStyle name="Normal 2 2 2 2 2 2 2 2 21 4" xfId="1094" xr:uid="{00000000-0005-0000-0000-000023040000}"/>
    <cellStyle name="Normal 2 2 2 2 2 2 2 2 21 5" xfId="1095" xr:uid="{00000000-0005-0000-0000-000024040000}"/>
    <cellStyle name="Normal 2 2 2 2 2 2 2 2 21 6" xfId="1096" xr:uid="{00000000-0005-0000-0000-000025040000}"/>
    <cellStyle name="Normal 2 2 2 2 2 2 2 2 21 7" xfId="1097" xr:uid="{00000000-0005-0000-0000-000026040000}"/>
    <cellStyle name="Normal 2 2 2 2 2 2 2 2 21 8" xfId="1098" xr:uid="{00000000-0005-0000-0000-000027040000}"/>
    <cellStyle name="Normal 2 2 2 2 2 2 2 2 21 9" xfId="1099" xr:uid="{00000000-0005-0000-0000-000028040000}"/>
    <cellStyle name="Normal 2 2 2 2 2 2 2 2 22" xfId="1100" xr:uid="{00000000-0005-0000-0000-000029040000}"/>
    <cellStyle name="Normal 2 2 2 2 2 2 2 2 23" xfId="1101" xr:uid="{00000000-0005-0000-0000-00002A040000}"/>
    <cellStyle name="Normal 2 2 2 2 2 2 2 2 24" xfId="1102" xr:uid="{00000000-0005-0000-0000-00002B040000}"/>
    <cellStyle name="Normal 2 2 2 2 2 2 2 2 24 2" xfId="1103" xr:uid="{00000000-0005-0000-0000-00002C040000}"/>
    <cellStyle name="Normal 2 2 2 2 2 2 2 2 24 3" xfId="1104" xr:uid="{00000000-0005-0000-0000-00002D040000}"/>
    <cellStyle name="Normal 2 2 2 2 2 2 2 2 24 4" xfId="1105" xr:uid="{00000000-0005-0000-0000-00002E040000}"/>
    <cellStyle name="Normal 2 2 2 2 2 2 2 2 24 5" xfId="1106" xr:uid="{00000000-0005-0000-0000-00002F040000}"/>
    <cellStyle name="Normal 2 2 2 2 2 2 2 2 24 6" xfId="1107" xr:uid="{00000000-0005-0000-0000-000030040000}"/>
    <cellStyle name="Normal 2 2 2 2 2 2 2 2 25" xfId="1108" xr:uid="{00000000-0005-0000-0000-000031040000}"/>
    <cellStyle name="Normal 2 2 2 2 2 2 2 2 26" xfId="1109" xr:uid="{00000000-0005-0000-0000-000032040000}"/>
    <cellStyle name="Normal 2 2 2 2 2 2 2 2 27" xfId="1110" xr:uid="{00000000-0005-0000-0000-000033040000}"/>
    <cellStyle name="Normal 2 2 2 2 2 2 2 2 28" xfId="1111" xr:uid="{00000000-0005-0000-0000-000034040000}"/>
    <cellStyle name="Normal 2 2 2 2 2 2 2 2 29" xfId="1112" xr:uid="{00000000-0005-0000-0000-000035040000}"/>
    <cellStyle name="Normal 2 2 2 2 2 2 2 2 3" xfId="1113" xr:uid="{00000000-0005-0000-0000-000036040000}"/>
    <cellStyle name="Normal 2 2 2 2 2 2 2 2 3 10" xfId="1114" xr:uid="{00000000-0005-0000-0000-000037040000}"/>
    <cellStyle name="Normal 2 2 2 2 2 2 2 2 3 11" xfId="1115" xr:uid="{00000000-0005-0000-0000-000038040000}"/>
    <cellStyle name="Normal 2 2 2 2 2 2 2 2 3 12" xfId="1116" xr:uid="{00000000-0005-0000-0000-000039040000}"/>
    <cellStyle name="Normal 2 2 2 2 2 2 2 2 3 13" xfId="1117" xr:uid="{00000000-0005-0000-0000-00003A040000}"/>
    <cellStyle name="Normal 2 2 2 2 2 2 2 2 3 14" xfId="1118" xr:uid="{00000000-0005-0000-0000-00003B040000}"/>
    <cellStyle name="Normal 2 2 2 2 2 2 2 2 3 15" xfId="1119" xr:uid="{00000000-0005-0000-0000-00003C040000}"/>
    <cellStyle name="Normal 2 2 2 2 2 2 2 2 3 2" xfId="1120" xr:uid="{00000000-0005-0000-0000-00003D040000}"/>
    <cellStyle name="Normal 2 2 2 2 2 2 2 2 3 3" xfId="1121" xr:uid="{00000000-0005-0000-0000-00003E040000}"/>
    <cellStyle name="Normal 2 2 2 2 2 2 2 2 3 4" xfId="1122" xr:uid="{00000000-0005-0000-0000-00003F040000}"/>
    <cellStyle name="Normal 2 2 2 2 2 2 2 2 3 5" xfId="1123" xr:uid="{00000000-0005-0000-0000-000040040000}"/>
    <cellStyle name="Normal 2 2 2 2 2 2 2 2 3 6" xfId="1124" xr:uid="{00000000-0005-0000-0000-000041040000}"/>
    <cellStyle name="Normal 2 2 2 2 2 2 2 2 3 7" xfId="1125" xr:uid="{00000000-0005-0000-0000-000042040000}"/>
    <cellStyle name="Normal 2 2 2 2 2 2 2 2 3 8" xfId="1126" xr:uid="{00000000-0005-0000-0000-000043040000}"/>
    <cellStyle name="Normal 2 2 2 2 2 2 2 2 3 9" xfId="1127" xr:uid="{00000000-0005-0000-0000-000044040000}"/>
    <cellStyle name="Normal 2 2 2 2 2 2 2 2 30" xfId="1128" xr:uid="{00000000-0005-0000-0000-000045040000}"/>
    <cellStyle name="Normal 2 2 2 2 2 2 2 2 4" xfId="1129" xr:uid="{00000000-0005-0000-0000-000046040000}"/>
    <cellStyle name="Normal 2 2 2 2 2 2 2 2 4 10" xfId="1130" xr:uid="{00000000-0005-0000-0000-000047040000}"/>
    <cellStyle name="Normal 2 2 2 2 2 2 2 2 4 11" xfId="1131" xr:uid="{00000000-0005-0000-0000-000048040000}"/>
    <cellStyle name="Normal 2 2 2 2 2 2 2 2 4 12" xfId="1132" xr:uid="{00000000-0005-0000-0000-000049040000}"/>
    <cellStyle name="Normal 2 2 2 2 2 2 2 2 4 13" xfId="1133" xr:uid="{00000000-0005-0000-0000-00004A040000}"/>
    <cellStyle name="Normal 2 2 2 2 2 2 2 2 4 14" xfId="1134" xr:uid="{00000000-0005-0000-0000-00004B040000}"/>
    <cellStyle name="Normal 2 2 2 2 2 2 2 2 4 15" xfId="1135" xr:uid="{00000000-0005-0000-0000-00004C040000}"/>
    <cellStyle name="Normal 2 2 2 2 2 2 2 2 4 2" xfId="1136" xr:uid="{00000000-0005-0000-0000-00004D040000}"/>
    <cellStyle name="Normal 2 2 2 2 2 2 2 2 4 3" xfId="1137" xr:uid="{00000000-0005-0000-0000-00004E040000}"/>
    <cellStyle name="Normal 2 2 2 2 2 2 2 2 4 4" xfId="1138" xr:uid="{00000000-0005-0000-0000-00004F040000}"/>
    <cellStyle name="Normal 2 2 2 2 2 2 2 2 4 5" xfId="1139" xr:uid="{00000000-0005-0000-0000-000050040000}"/>
    <cellStyle name="Normal 2 2 2 2 2 2 2 2 4 6" xfId="1140" xr:uid="{00000000-0005-0000-0000-000051040000}"/>
    <cellStyle name="Normal 2 2 2 2 2 2 2 2 4 7" xfId="1141" xr:uid="{00000000-0005-0000-0000-000052040000}"/>
    <cellStyle name="Normal 2 2 2 2 2 2 2 2 4 8" xfId="1142" xr:uid="{00000000-0005-0000-0000-000053040000}"/>
    <cellStyle name="Normal 2 2 2 2 2 2 2 2 4 9" xfId="1143" xr:uid="{00000000-0005-0000-0000-000054040000}"/>
    <cellStyle name="Normal 2 2 2 2 2 2 2 2 5" xfId="1144" xr:uid="{00000000-0005-0000-0000-000055040000}"/>
    <cellStyle name="Normal 2 2 2 2 2 2 2 2 5 10" xfId="1145" xr:uid="{00000000-0005-0000-0000-000056040000}"/>
    <cellStyle name="Normal 2 2 2 2 2 2 2 2 5 11" xfId="1146" xr:uid="{00000000-0005-0000-0000-000057040000}"/>
    <cellStyle name="Normal 2 2 2 2 2 2 2 2 5 12" xfId="1147" xr:uid="{00000000-0005-0000-0000-000058040000}"/>
    <cellStyle name="Normal 2 2 2 2 2 2 2 2 5 13" xfId="1148" xr:uid="{00000000-0005-0000-0000-000059040000}"/>
    <cellStyle name="Normal 2 2 2 2 2 2 2 2 5 14" xfId="1149" xr:uid="{00000000-0005-0000-0000-00005A040000}"/>
    <cellStyle name="Normal 2 2 2 2 2 2 2 2 5 15" xfId="1150" xr:uid="{00000000-0005-0000-0000-00005B040000}"/>
    <cellStyle name="Normal 2 2 2 2 2 2 2 2 5 2" xfId="1151" xr:uid="{00000000-0005-0000-0000-00005C040000}"/>
    <cellStyle name="Normal 2 2 2 2 2 2 2 2 5 3" xfId="1152" xr:uid="{00000000-0005-0000-0000-00005D040000}"/>
    <cellStyle name="Normal 2 2 2 2 2 2 2 2 5 4" xfId="1153" xr:uid="{00000000-0005-0000-0000-00005E040000}"/>
    <cellStyle name="Normal 2 2 2 2 2 2 2 2 5 5" xfId="1154" xr:uid="{00000000-0005-0000-0000-00005F040000}"/>
    <cellStyle name="Normal 2 2 2 2 2 2 2 2 5 6" xfId="1155" xr:uid="{00000000-0005-0000-0000-000060040000}"/>
    <cellStyle name="Normal 2 2 2 2 2 2 2 2 5 7" xfId="1156" xr:uid="{00000000-0005-0000-0000-000061040000}"/>
    <cellStyle name="Normal 2 2 2 2 2 2 2 2 5 8" xfId="1157" xr:uid="{00000000-0005-0000-0000-000062040000}"/>
    <cellStyle name="Normal 2 2 2 2 2 2 2 2 5 9" xfId="1158" xr:uid="{00000000-0005-0000-0000-000063040000}"/>
    <cellStyle name="Normal 2 2 2 2 2 2 2 2 6" xfId="1159" xr:uid="{00000000-0005-0000-0000-000064040000}"/>
    <cellStyle name="Normal 2 2 2 2 2 2 2 2 6 10" xfId="1160" xr:uid="{00000000-0005-0000-0000-000065040000}"/>
    <cellStyle name="Normal 2 2 2 2 2 2 2 2 6 11" xfId="1161" xr:uid="{00000000-0005-0000-0000-000066040000}"/>
    <cellStyle name="Normal 2 2 2 2 2 2 2 2 6 12" xfId="1162" xr:uid="{00000000-0005-0000-0000-000067040000}"/>
    <cellStyle name="Normal 2 2 2 2 2 2 2 2 6 13" xfId="1163" xr:uid="{00000000-0005-0000-0000-000068040000}"/>
    <cellStyle name="Normal 2 2 2 2 2 2 2 2 6 14" xfId="1164" xr:uid="{00000000-0005-0000-0000-000069040000}"/>
    <cellStyle name="Normal 2 2 2 2 2 2 2 2 6 15" xfId="1165" xr:uid="{00000000-0005-0000-0000-00006A040000}"/>
    <cellStyle name="Normal 2 2 2 2 2 2 2 2 6 2" xfId="1166" xr:uid="{00000000-0005-0000-0000-00006B040000}"/>
    <cellStyle name="Normal 2 2 2 2 2 2 2 2 6 3" xfId="1167" xr:uid="{00000000-0005-0000-0000-00006C040000}"/>
    <cellStyle name="Normal 2 2 2 2 2 2 2 2 6 4" xfId="1168" xr:uid="{00000000-0005-0000-0000-00006D040000}"/>
    <cellStyle name="Normal 2 2 2 2 2 2 2 2 6 5" xfId="1169" xr:uid="{00000000-0005-0000-0000-00006E040000}"/>
    <cellStyle name="Normal 2 2 2 2 2 2 2 2 6 6" xfId="1170" xr:uid="{00000000-0005-0000-0000-00006F040000}"/>
    <cellStyle name="Normal 2 2 2 2 2 2 2 2 6 7" xfId="1171" xr:uid="{00000000-0005-0000-0000-000070040000}"/>
    <cellStyle name="Normal 2 2 2 2 2 2 2 2 6 8" xfId="1172" xr:uid="{00000000-0005-0000-0000-000071040000}"/>
    <cellStyle name="Normal 2 2 2 2 2 2 2 2 6 9" xfId="1173" xr:uid="{00000000-0005-0000-0000-000072040000}"/>
    <cellStyle name="Normal 2 2 2 2 2 2 2 2 7" xfId="1174" xr:uid="{00000000-0005-0000-0000-000073040000}"/>
    <cellStyle name="Normal 2 2 2 2 2 2 2 2 7 10" xfId="1175" xr:uid="{00000000-0005-0000-0000-000074040000}"/>
    <cellStyle name="Normal 2 2 2 2 2 2 2 2 7 11" xfId="1176" xr:uid="{00000000-0005-0000-0000-000075040000}"/>
    <cellStyle name="Normal 2 2 2 2 2 2 2 2 7 12" xfId="1177" xr:uid="{00000000-0005-0000-0000-000076040000}"/>
    <cellStyle name="Normal 2 2 2 2 2 2 2 2 7 13" xfId="1178" xr:uid="{00000000-0005-0000-0000-000077040000}"/>
    <cellStyle name="Normal 2 2 2 2 2 2 2 2 7 14" xfId="1179" xr:uid="{00000000-0005-0000-0000-000078040000}"/>
    <cellStyle name="Normal 2 2 2 2 2 2 2 2 7 15" xfId="1180" xr:uid="{00000000-0005-0000-0000-000079040000}"/>
    <cellStyle name="Normal 2 2 2 2 2 2 2 2 7 2" xfId="1181" xr:uid="{00000000-0005-0000-0000-00007A040000}"/>
    <cellStyle name="Normal 2 2 2 2 2 2 2 2 7 3" xfId="1182" xr:uid="{00000000-0005-0000-0000-00007B040000}"/>
    <cellStyle name="Normal 2 2 2 2 2 2 2 2 7 4" xfId="1183" xr:uid="{00000000-0005-0000-0000-00007C040000}"/>
    <cellStyle name="Normal 2 2 2 2 2 2 2 2 7 5" xfId="1184" xr:uid="{00000000-0005-0000-0000-00007D040000}"/>
    <cellStyle name="Normal 2 2 2 2 2 2 2 2 7 6" xfId="1185" xr:uid="{00000000-0005-0000-0000-00007E040000}"/>
    <cellStyle name="Normal 2 2 2 2 2 2 2 2 7 7" xfId="1186" xr:uid="{00000000-0005-0000-0000-00007F040000}"/>
    <cellStyle name="Normal 2 2 2 2 2 2 2 2 7 8" xfId="1187" xr:uid="{00000000-0005-0000-0000-000080040000}"/>
    <cellStyle name="Normal 2 2 2 2 2 2 2 2 7 9" xfId="1188" xr:uid="{00000000-0005-0000-0000-000081040000}"/>
    <cellStyle name="Normal 2 2 2 2 2 2 2 2 8" xfId="1189" xr:uid="{00000000-0005-0000-0000-000082040000}"/>
    <cellStyle name="Normal 2 2 2 2 2 2 2 2 8 10" xfId="1190" xr:uid="{00000000-0005-0000-0000-000083040000}"/>
    <cellStyle name="Normal 2 2 2 2 2 2 2 2 8 11" xfId="1191" xr:uid="{00000000-0005-0000-0000-000084040000}"/>
    <cellStyle name="Normal 2 2 2 2 2 2 2 2 8 12" xfId="1192" xr:uid="{00000000-0005-0000-0000-000085040000}"/>
    <cellStyle name="Normal 2 2 2 2 2 2 2 2 8 13" xfId="1193" xr:uid="{00000000-0005-0000-0000-000086040000}"/>
    <cellStyle name="Normal 2 2 2 2 2 2 2 2 8 14" xfId="1194" xr:uid="{00000000-0005-0000-0000-000087040000}"/>
    <cellStyle name="Normal 2 2 2 2 2 2 2 2 8 15" xfId="1195" xr:uid="{00000000-0005-0000-0000-000088040000}"/>
    <cellStyle name="Normal 2 2 2 2 2 2 2 2 8 2" xfId="1196" xr:uid="{00000000-0005-0000-0000-000089040000}"/>
    <cellStyle name="Normal 2 2 2 2 2 2 2 2 8 3" xfId="1197" xr:uid="{00000000-0005-0000-0000-00008A040000}"/>
    <cellStyle name="Normal 2 2 2 2 2 2 2 2 8 4" xfId="1198" xr:uid="{00000000-0005-0000-0000-00008B040000}"/>
    <cellStyle name="Normal 2 2 2 2 2 2 2 2 8 5" xfId="1199" xr:uid="{00000000-0005-0000-0000-00008C040000}"/>
    <cellStyle name="Normal 2 2 2 2 2 2 2 2 8 6" xfId="1200" xr:uid="{00000000-0005-0000-0000-00008D040000}"/>
    <cellStyle name="Normal 2 2 2 2 2 2 2 2 8 7" xfId="1201" xr:uid="{00000000-0005-0000-0000-00008E040000}"/>
    <cellStyle name="Normal 2 2 2 2 2 2 2 2 8 8" xfId="1202" xr:uid="{00000000-0005-0000-0000-00008F040000}"/>
    <cellStyle name="Normal 2 2 2 2 2 2 2 2 8 9" xfId="1203" xr:uid="{00000000-0005-0000-0000-000090040000}"/>
    <cellStyle name="Normal 2 2 2 2 2 2 2 2 9" xfId="1204" xr:uid="{00000000-0005-0000-0000-000091040000}"/>
    <cellStyle name="Normal 2 2 2 2 2 2 2 2 9 10" xfId="1205" xr:uid="{00000000-0005-0000-0000-000092040000}"/>
    <cellStyle name="Normal 2 2 2 2 2 2 2 2 9 11" xfId="1206" xr:uid="{00000000-0005-0000-0000-000093040000}"/>
    <cellStyle name="Normal 2 2 2 2 2 2 2 2 9 12" xfId="1207" xr:uid="{00000000-0005-0000-0000-000094040000}"/>
    <cellStyle name="Normal 2 2 2 2 2 2 2 2 9 13" xfId="1208" xr:uid="{00000000-0005-0000-0000-000095040000}"/>
    <cellStyle name="Normal 2 2 2 2 2 2 2 2 9 14" xfId="1209" xr:uid="{00000000-0005-0000-0000-000096040000}"/>
    <cellStyle name="Normal 2 2 2 2 2 2 2 2 9 15" xfId="1210" xr:uid="{00000000-0005-0000-0000-000097040000}"/>
    <cellStyle name="Normal 2 2 2 2 2 2 2 2 9 2" xfId="1211" xr:uid="{00000000-0005-0000-0000-000098040000}"/>
    <cellStyle name="Normal 2 2 2 2 2 2 2 2 9 3" xfId="1212" xr:uid="{00000000-0005-0000-0000-000099040000}"/>
    <cellStyle name="Normal 2 2 2 2 2 2 2 2 9 4" xfId="1213" xr:uid="{00000000-0005-0000-0000-00009A040000}"/>
    <cellStyle name="Normal 2 2 2 2 2 2 2 2 9 5" xfId="1214" xr:uid="{00000000-0005-0000-0000-00009B040000}"/>
    <cellStyle name="Normal 2 2 2 2 2 2 2 2 9 6" xfId="1215" xr:uid="{00000000-0005-0000-0000-00009C040000}"/>
    <cellStyle name="Normal 2 2 2 2 2 2 2 2 9 7" xfId="1216" xr:uid="{00000000-0005-0000-0000-00009D040000}"/>
    <cellStyle name="Normal 2 2 2 2 2 2 2 2 9 8" xfId="1217" xr:uid="{00000000-0005-0000-0000-00009E040000}"/>
    <cellStyle name="Normal 2 2 2 2 2 2 2 2 9 9" xfId="1218" xr:uid="{00000000-0005-0000-0000-00009F040000}"/>
    <cellStyle name="Normal 2 2 2 2 2 2 2 20" xfId="1219" xr:uid="{00000000-0005-0000-0000-0000A0040000}"/>
    <cellStyle name="Normal 2 2 2 2 2 2 2 21" xfId="1220" xr:uid="{00000000-0005-0000-0000-0000A1040000}"/>
    <cellStyle name="Normal 2 2 2 2 2 2 2 21 2" xfId="1221" xr:uid="{00000000-0005-0000-0000-0000A2040000}"/>
    <cellStyle name="Normal 2 2 2 2 2 2 2 21 2 2" xfId="1222" xr:uid="{00000000-0005-0000-0000-0000A3040000}"/>
    <cellStyle name="Normal 2 2 2 2 2 2 2 21 2 3" xfId="1223" xr:uid="{00000000-0005-0000-0000-0000A4040000}"/>
    <cellStyle name="Normal 2 2 2 2 2 2 2 21 2 4" xfId="1224" xr:uid="{00000000-0005-0000-0000-0000A5040000}"/>
    <cellStyle name="Normal 2 2 2 2 2 2 2 21 2 5" xfId="1225" xr:uid="{00000000-0005-0000-0000-0000A6040000}"/>
    <cellStyle name="Normal 2 2 2 2 2 2 2 21 2 6" xfId="1226" xr:uid="{00000000-0005-0000-0000-0000A7040000}"/>
    <cellStyle name="Normal 2 2 2 2 2 2 2 21 3" xfId="1227" xr:uid="{00000000-0005-0000-0000-0000A8040000}"/>
    <cellStyle name="Normal 2 2 2 2 2 2 2 21 4" xfId="1228" xr:uid="{00000000-0005-0000-0000-0000A9040000}"/>
    <cellStyle name="Normal 2 2 2 2 2 2 2 21 5" xfId="1229" xr:uid="{00000000-0005-0000-0000-0000AA040000}"/>
    <cellStyle name="Normal 2 2 2 2 2 2 2 21 6" xfId="1230" xr:uid="{00000000-0005-0000-0000-0000AB040000}"/>
    <cellStyle name="Normal 2 2 2 2 2 2 2 21 7" xfId="1231" xr:uid="{00000000-0005-0000-0000-0000AC040000}"/>
    <cellStyle name="Normal 2 2 2 2 2 2 2 21 8" xfId="1232" xr:uid="{00000000-0005-0000-0000-0000AD040000}"/>
    <cellStyle name="Normal 2 2 2 2 2 2 2 21 9" xfId="1233" xr:uid="{00000000-0005-0000-0000-0000AE040000}"/>
    <cellStyle name="Normal 2 2 2 2 2 2 2 22" xfId="1234" xr:uid="{00000000-0005-0000-0000-0000AF040000}"/>
    <cellStyle name="Normal 2 2 2 2 2 2 2 23" xfId="1235" xr:uid="{00000000-0005-0000-0000-0000B0040000}"/>
    <cellStyle name="Normal 2 2 2 2 2 2 2 24" xfId="1236" xr:uid="{00000000-0005-0000-0000-0000B1040000}"/>
    <cellStyle name="Normal 2 2 2 2 2 2 2 24 2" xfId="1237" xr:uid="{00000000-0005-0000-0000-0000B2040000}"/>
    <cellStyle name="Normal 2 2 2 2 2 2 2 24 3" xfId="1238" xr:uid="{00000000-0005-0000-0000-0000B3040000}"/>
    <cellStyle name="Normal 2 2 2 2 2 2 2 24 4" xfId="1239" xr:uid="{00000000-0005-0000-0000-0000B4040000}"/>
    <cellStyle name="Normal 2 2 2 2 2 2 2 24 5" xfId="1240" xr:uid="{00000000-0005-0000-0000-0000B5040000}"/>
    <cellStyle name="Normal 2 2 2 2 2 2 2 24 6" xfId="1241" xr:uid="{00000000-0005-0000-0000-0000B6040000}"/>
    <cellStyle name="Normal 2 2 2 2 2 2 2 25" xfId="1242" xr:uid="{00000000-0005-0000-0000-0000B7040000}"/>
    <cellStyle name="Normal 2 2 2 2 2 2 2 26" xfId="1243" xr:uid="{00000000-0005-0000-0000-0000B8040000}"/>
    <cellStyle name="Normal 2 2 2 2 2 2 2 27" xfId="1244" xr:uid="{00000000-0005-0000-0000-0000B9040000}"/>
    <cellStyle name="Normal 2 2 2 2 2 2 2 28" xfId="1245" xr:uid="{00000000-0005-0000-0000-0000BA040000}"/>
    <cellStyle name="Normal 2 2 2 2 2 2 2 29" xfId="1246" xr:uid="{00000000-0005-0000-0000-0000BB040000}"/>
    <cellStyle name="Normal 2 2 2 2 2 2 2 3" xfId="1247" xr:uid="{00000000-0005-0000-0000-0000BC040000}"/>
    <cellStyle name="Normal 2 2 2 2 2 2 2 3 2" xfId="1248" xr:uid="{00000000-0005-0000-0000-0000BD040000}"/>
    <cellStyle name="Normal 2 2 2 2 2 2 2 3 2 10" xfId="1249" xr:uid="{00000000-0005-0000-0000-0000BE040000}"/>
    <cellStyle name="Normal 2 2 2 2 2 2 2 3 2 11" xfId="1250" xr:uid="{00000000-0005-0000-0000-0000BF040000}"/>
    <cellStyle name="Normal 2 2 2 2 2 2 2 3 2 12" xfId="1251" xr:uid="{00000000-0005-0000-0000-0000C0040000}"/>
    <cellStyle name="Normal 2 2 2 2 2 2 2 3 2 13" xfId="1252" xr:uid="{00000000-0005-0000-0000-0000C1040000}"/>
    <cellStyle name="Normal 2 2 2 2 2 2 2 3 2 14" xfId="1253" xr:uid="{00000000-0005-0000-0000-0000C2040000}"/>
    <cellStyle name="Normal 2 2 2 2 2 2 2 3 2 15" xfId="1254" xr:uid="{00000000-0005-0000-0000-0000C3040000}"/>
    <cellStyle name="Normal 2 2 2 2 2 2 2 3 2 16" xfId="1255" xr:uid="{00000000-0005-0000-0000-0000C4040000}"/>
    <cellStyle name="Normal 2 2 2 2 2 2 2 3 2 17" xfId="1256" xr:uid="{00000000-0005-0000-0000-0000C5040000}"/>
    <cellStyle name="Normal 2 2 2 2 2 2 2 3 2 18" xfId="1257" xr:uid="{00000000-0005-0000-0000-0000C6040000}"/>
    <cellStyle name="Normal 2 2 2 2 2 2 2 3 2 19" xfId="1258" xr:uid="{00000000-0005-0000-0000-0000C7040000}"/>
    <cellStyle name="Normal 2 2 2 2 2 2 2 3 2 2" xfId="1259" xr:uid="{00000000-0005-0000-0000-0000C8040000}"/>
    <cellStyle name="Normal 2 2 2 2 2 2 2 3 2 3" xfId="1260" xr:uid="{00000000-0005-0000-0000-0000C9040000}"/>
    <cellStyle name="Normal 2 2 2 2 2 2 2 3 2 4" xfId="1261" xr:uid="{00000000-0005-0000-0000-0000CA040000}"/>
    <cellStyle name="Normal 2 2 2 2 2 2 2 3 2 5" xfId="1262" xr:uid="{00000000-0005-0000-0000-0000CB040000}"/>
    <cellStyle name="Normal 2 2 2 2 2 2 2 3 2 6" xfId="1263" xr:uid="{00000000-0005-0000-0000-0000CC040000}"/>
    <cellStyle name="Normal 2 2 2 2 2 2 2 3 2 7" xfId="1264" xr:uid="{00000000-0005-0000-0000-0000CD040000}"/>
    <cellStyle name="Normal 2 2 2 2 2 2 2 3 2 8" xfId="1265" xr:uid="{00000000-0005-0000-0000-0000CE040000}"/>
    <cellStyle name="Normal 2 2 2 2 2 2 2 3 2 9" xfId="1266" xr:uid="{00000000-0005-0000-0000-0000CF040000}"/>
    <cellStyle name="Normal 2 2 2 2 2 2 2 3 3" xfId="1267" xr:uid="{00000000-0005-0000-0000-0000D0040000}"/>
    <cellStyle name="Normal 2 2 2 2 2 2 2 3 3 10" xfId="1268" xr:uid="{00000000-0005-0000-0000-0000D1040000}"/>
    <cellStyle name="Normal 2 2 2 2 2 2 2 3 3 11" xfId="1269" xr:uid="{00000000-0005-0000-0000-0000D2040000}"/>
    <cellStyle name="Normal 2 2 2 2 2 2 2 3 3 12" xfId="1270" xr:uid="{00000000-0005-0000-0000-0000D3040000}"/>
    <cellStyle name="Normal 2 2 2 2 2 2 2 3 3 13" xfId="1271" xr:uid="{00000000-0005-0000-0000-0000D4040000}"/>
    <cellStyle name="Normal 2 2 2 2 2 2 2 3 3 14" xfId="1272" xr:uid="{00000000-0005-0000-0000-0000D5040000}"/>
    <cellStyle name="Normal 2 2 2 2 2 2 2 3 3 15" xfId="1273" xr:uid="{00000000-0005-0000-0000-0000D6040000}"/>
    <cellStyle name="Normal 2 2 2 2 2 2 2 3 3 2" xfId="1274" xr:uid="{00000000-0005-0000-0000-0000D7040000}"/>
    <cellStyle name="Normal 2 2 2 2 2 2 2 3 3 3" xfId="1275" xr:uid="{00000000-0005-0000-0000-0000D8040000}"/>
    <cellStyle name="Normal 2 2 2 2 2 2 2 3 3 4" xfId="1276" xr:uid="{00000000-0005-0000-0000-0000D9040000}"/>
    <cellStyle name="Normal 2 2 2 2 2 2 2 3 3 5" xfId="1277" xr:uid="{00000000-0005-0000-0000-0000DA040000}"/>
    <cellStyle name="Normal 2 2 2 2 2 2 2 3 3 6" xfId="1278" xr:uid="{00000000-0005-0000-0000-0000DB040000}"/>
    <cellStyle name="Normal 2 2 2 2 2 2 2 3 3 7" xfId="1279" xr:uid="{00000000-0005-0000-0000-0000DC040000}"/>
    <cellStyle name="Normal 2 2 2 2 2 2 2 3 3 8" xfId="1280" xr:uid="{00000000-0005-0000-0000-0000DD040000}"/>
    <cellStyle name="Normal 2 2 2 2 2 2 2 3 3 9" xfId="1281" xr:uid="{00000000-0005-0000-0000-0000DE040000}"/>
    <cellStyle name="Normal 2 2 2 2 2 2 2 3 4" xfId="1282" xr:uid="{00000000-0005-0000-0000-0000DF040000}"/>
    <cellStyle name="Normal 2 2 2 2 2 2 2 3 4 10" xfId="1283" xr:uid="{00000000-0005-0000-0000-0000E0040000}"/>
    <cellStyle name="Normal 2 2 2 2 2 2 2 3 4 11" xfId="1284" xr:uid="{00000000-0005-0000-0000-0000E1040000}"/>
    <cellStyle name="Normal 2 2 2 2 2 2 2 3 4 12" xfId="1285" xr:uid="{00000000-0005-0000-0000-0000E2040000}"/>
    <cellStyle name="Normal 2 2 2 2 2 2 2 3 4 13" xfId="1286" xr:uid="{00000000-0005-0000-0000-0000E3040000}"/>
    <cellStyle name="Normal 2 2 2 2 2 2 2 3 4 14" xfId="1287" xr:uid="{00000000-0005-0000-0000-0000E4040000}"/>
    <cellStyle name="Normal 2 2 2 2 2 2 2 3 4 15" xfId="1288" xr:uid="{00000000-0005-0000-0000-0000E5040000}"/>
    <cellStyle name="Normal 2 2 2 2 2 2 2 3 4 2" xfId="1289" xr:uid="{00000000-0005-0000-0000-0000E6040000}"/>
    <cellStyle name="Normal 2 2 2 2 2 2 2 3 4 3" xfId="1290" xr:uid="{00000000-0005-0000-0000-0000E7040000}"/>
    <cellStyle name="Normal 2 2 2 2 2 2 2 3 4 4" xfId="1291" xr:uid="{00000000-0005-0000-0000-0000E8040000}"/>
    <cellStyle name="Normal 2 2 2 2 2 2 2 3 4 5" xfId="1292" xr:uid="{00000000-0005-0000-0000-0000E9040000}"/>
    <cellStyle name="Normal 2 2 2 2 2 2 2 3 4 6" xfId="1293" xr:uid="{00000000-0005-0000-0000-0000EA040000}"/>
    <cellStyle name="Normal 2 2 2 2 2 2 2 3 4 7" xfId="1294" xr:uid="{00000000-0005-0000-0000-0000EB040000}"/>
    <cellStyle name="Normal 2 2 2 2 2 2 2 3 4 8" xfId="1295" xr:uid="{00000000-0005-0000-0000-0000EC040000}"/>
    <cellStyle name="Normal 2 2 2 2 2 2 2 3 4 9" xfId="1296" xr:uid="{00000000-0005-0000-0000-0000ED040000}"/>
    <cellStyle name="Normal 2 2 2 2 2 2 2 3 5" xfId="1297" xr:uid="{00000000-0005-0000-0000-0000EE040000}"/>
    <cellStyle name="Normal 2 2 2 2 2 2 2 3 5 10" xfId="1298" xr:uid="{00000000-0005-0000-0000-0000EF040000}"/>
    <cellStyle name="Normal 2 2 2 2 2 2 2 3 5 11" xfId="1299" xr:uid="{00000000-0005-0000-0000-0000F0040000}"/>
    <cellStyle name="Normal 2 2 2 2 2 2 2 3 5 12" xfId="1300" xr:uid="{00000000-0005-0000-0000-0000F1040000}"/>
    <cellStyle name="Normal 2 2 2 2 2 2 2 3 5 13" xfId="1301" xr:uid="{00000000-0005-0000-0000-0000F2040000}"/>
    <cellStyle name="Normal 2 2 2 2 2 2 2 3 5 14" xfId="1302" xr:uid="{00000000-0005-0000-0000-0000F3040000}"/>
    <cellStyle name="Normal 2 2 2 2 2 2 2 3 5 15" xfId="1303" xr:uid="{00000000-0005-0000-0000-0000F4040000}"/>
    <cellStyle name="Normal 2 2 2 2 2 2 2 3 5 2" xfId="1304" xr:uid="{00000000-0005-0000-0000-0000F5040000}"/>
    <cellStyle name="Normal 2 2 2 2 2 2 2 3 5 3" xfId="1305" xr:uid="{00000000-0005-0000-0000-0000F6040000}"/>
    <cellStyle name="Normal 2 2 2 2 2 2 2 3 5 4" xfId="1306" xr:uid="{00000000-0005-0000-0000-0000F7040000}"/>
    <cellStyle name="Normal 2 2 2 2 2 2 2 3 5 5" xfId="1307" xr:uid="{00000000-0005-0000-0000-0000F8040000}"/>
    <cellStyle name="Normal 2 2 2 2 2 2 2 3 5 6" xfId="1308" xr:uid="{00000000-0005-0000-0000-0000F9040000}"/>
    <cellStyle name="Normal 2 2 2 2 2 2 2 3 5 7" xfId="1309" xr:uid="{00000000-0005-0000-0000-0000FA040000}"/>
    <cellStyle name="Normal 2 2 2 2 2 2 2 3 5 8" xfId="1310" xr:uid="{00000000-0005-0000-0000-0000FB040000}"/>
    <cellStyle name="Normal 2 2 2 2 2 2 2 3 5 9" xfId="1311" xr:uid="{00000000-0005-0000-0000-0000FC040000}"/>
    <cellStyle name="Normal 2 2 2 2 2 2 2 30" xfId="1312" xr:uid="{00000000-0005-0000-0000-0000FD040000}"/>
    <cellStyle name="Normal 2 2 2 2 2 2 2 4" xfId="1313" xr:uid="{00000000-0005-0000-0000-0000FE040000}"/>
    <cellStyle name="Normal 2 2 2 2 2 2 2 5" xfId="1314" xr:uid="{00000000-0005-0000-0000-0000FF040000}"/>
    <cellStyle name="Normal 2 2 2 2 2 2 2 6" xfId="1315" xr:uid="{00000000-0005-0000-0000-000000050000}"/>
    <cellStyle name="Normal 2 2 2 2 2 2 2 7" xfId="1316" xr:uid="{00000000-0005-0000-0000-000001050000}"/>
    <cellStyle name="Normal 2 2 2 2 2 2 2 8" xfId="1317" xr:uid="{00000000-0005-0000-0000-000002050000}"/>
    <cellStyle name="Normal 2 2 2 2 2 2 2 9" xfId="1318" xr:uid="{00000000-0005-0000-0000-000003050000}"/>
    <cellStyle name="Normal 2 2 2 2 2 2 20" xfId="1319" xr:uid="{00000000-0005-0000-0000-000004050000}"/>
    <cellStyle name="Normal 2 2 2 2 2 2 21" xfId="1320" xr:uid="{00000000-0005-0000-0000-000005050000}"/>
    <cellStyle name="Normal 2 2 2 2 2 2 22" xfId="1321" xr:uid="{00000000-0005-0000-0000-000006050000}"/>
    <cellStyle name="Normal 2 2 2 2 2 2 22 2" xfId="1322" xr:uid="{00000000-0005-0000-0000-000007050000}"/>
    <cellStyle name="Normal 2 2 2 2 2 2 22 2 2" xfId="1323" xr:uid="{00000000-0005-0000-0000-000008050000}"/>
    <cellStyle name="Normal 2 2 2 2 2 2 22 2 3" xfId="1324" xr:uid="{00000000-0005-0000-0000-000009050000}"/>
    <cellStyle name="Normal 2 2 2 2 2 2 22 2 4" xfId="1325" xr:uid="{00000000-0005-0000-0000-00000A050000}"/>
    <cellStyle name="Normal 2 2 2 2 2 2 22 2 5" xfId="1326" xr:uid="{00000000-0005-0000-0000-00000B050000}"/>
    <cellStyle name="Normal 2 2 2 2 2 2 22 2 6" xfId="1327" xr:uid="{00000000-0005-0000-0000-00000C050000}"/>
    <cellStyle name="Normal 2 2 2 2 2 2 22 3" xfId="1328" xr:uid="{00000000-0005-0000-0000-00000D050000}"/>
    <cellStyle name="Normal 2 2 2 2 2 2 22 4" xfId="1329" xr:uid="{00000000-0005-0000-0000-00000E050000}"/>
    <cellStyle name="Normal 2 2 2 2 2 2 22 5" xfId="1330" xr:uid="{00000000-0005-0000-0000-00000F050000}"/>
    <cellStyle name="Normal 2 2 2 2 2 2 22 6" xfId="1331" xr:uid="{00000000-0005-0000-0000-000010050000}"/>
    <cellStyle name="Normal 2 2 2 2 2 2 22 7" xfId="1332" xr:uid="{00000000-0005-0000-0000-000011050000}"/>
    <cellStyle name="Normal 2 2 2 2 2 2 22 8" xfId="1333" xr:uid="{00000000-0005-0000-0000-000012050000}"/>
    <cellStyle name="Normal 2 2 2 2 2 2 22 9" xfId="1334" xr:uid="{00000000-0005-0000-0000-000013050000}"/>
    <cellStyle name="Normal 2 2 2 2 2 2 23" xfId="1335" xr:uid="{00000000-0005-0000-0000-000014050000}"/>
    <cellStyle name="Normal 2 2 2 2 2 2 24" xfId="1336" xr:uid="{00000000-0005-0000-0000-000015050000}"/>
    <cellStyle name="Normal 2 2 2 2 2 2 25" xfId="1337" xr:uid="{00000000-0005-0000-0000-000016050000}"/>
    <cellStyle name="Normal 2 2 2 2 2 2 25 2" xfId="1338" xr:uid="{00000000-0005-0000-0000-000017050000}"/>
    <cellStyle name="Normal 2 2 2 2 2 2 25 3" xfId="1339" xr:uid="{00000000-0005-0000-0000-000018050000}"/>
    <cellStyle name="Normal 2 2 2 2 2 2 25 4" xfId="1340" xr:uid="{00000000-0005-0000-0000-000019050000}"/>
    <cellStyle name="Normal 2 2 2 2 2 2 25 5" xfId="1341" xr:uid="{00000000-0005-0000-0000-00001A050000}"/>
    <cellStyle name="Normal 2 2 2 2 2 2 25 6" xfId="1342" xr:uid="{00000000-0005-0000-0000-00001B050000}"/>
    <cellStyle name="Normal 2 2 2 2 2 2 26" xfId="1343" xr:uid="{00000000-0005-0000-0000-00001C050000}"/>
    <cellStyle name="Normal 2 2 2 2 2 2 27" xfId="1344" xr:uid="{00000000-0005-0000-0000-00001D050000}"/>
    <cellStyle name="Normal 2 2 2 2 2 2 28" xfId="1345" xr:uid="{00000000-0005-0000-0000-00001E050000}"/>
    <cellStyle name="Normal 2 2 2 2 2 2 29" xfId="1346" xr:uid="{00000000-0005-0000-0000-00001F050000}"/>
    <cellStyle name="Normal 2 2 2 2 2 2 3" xfId="1347" xr:uid="{00000000-0005-0000-0000-000020050000}"/>
    <cellStyle name="Normal 2 2 2 2 2 2 3 10" xfId="1348" xr:uid="{00000000-0005-0000-0000-000021050000}"/>
    <cellStyle name="Normal 2 2 2 2 2 2 3 11" xfId="1349" xr:uid="{00000000-0005-0000-0000-000022050000}"/>
    <cellStyle name="Normal 2 2 2 2 2 2 3 12" xfId="1350" xr:uid="{00000000-0005-0000-0000-000023050000}"/>
    <cellStyle name="Normal 2 2 2 2 2 2 3 13" xfId="1351" xr:uid="{00000000-0005-0000-0000-000024050000}"/>
    <cellStyle name="Normal 2 2 2 2 2 2 3 14" xfId="1352" xr:uid="{00000000-0005-0000-0000-000025050000}"/>
    <cellStyle name="Normal 2 2 2 2 2 2 3 15" xfId="1353" xr:uid="{00000000-0005-0000-0000-000026050000}"/>
    <cellStyle name="Normal 2 2 2 2 2 2 3 16" xfId="1354" xr:uid="{00000000-0005-0000-0000-000027050000}"/>
    <cellStyle name="Normal 2 2 2 2 2 2 3 17" xfId="1355" xr:uid="{00000000-0005-0000-0000-000028050000}"/>
    <cellStyle name="Normal 2 2 2 2 2 2 3 18" xfId="1356" xr:uid="{00000000-0005-0000-0000-000029050000}"/>
    <cellStyle name="Normal 2 2 2 2 2 2 3 19" xfId="1357" xr:uid="{00000000-0005-0000-0000-00002A050000}"/>
    <cellStyle name="Normal 2 2 2 2 2 2 3 2" xfId="1358" xr:uid="{00000000-0005-0000-0000-00002B050000}"/>
    <cellStyle name="Normal 2 2 2 2 2 2 3 2 2" xfId="1359" xr:uid="{00000000-0005-0000-0000-00002C050000}"/>
    <cellStyle name="Normal 2 2 2 2 2 2 3 2 2 10" xfId="1360" xr:uid="{00000000-0005-0000-0000-00002D050000}"/>
    <cellStyle name="Normal 2 2 2 2 2 2 3 2 2 11" xfId="1361" xr:uid="{00000000-0005-0000-0000-00002E050000}"/>
    <cellStyle name="Normal 2 2 2 2 2 2 3 2 2 12" xfId="1362" xr:uid="{00000000-0005-0000-0000-00002F050000}"/>
    <cellStyle name="Normal 2 2 2 2 2 2 3 2 2 13" xfId="1363" xr:uid="{00000000-0005-0000-0000-000030050000}"/>
    <cellStyle name="Normal 2 2 2 2 2 2 3 2 2 14" xfId="1364" xr:uid="{00000000-0005-0000-0000-000031050000}"/>
    <cellStyle name="Normal 2 2 2 2 2 2 3 2 2 15" xfId="1365" xr:uid="{00000000-0005-0000-0000-000032050000}"/>
    <cellStyle name="Normal 2 2 2 2 2 2 3 2 2 2" xfId="1366" xr:uid="{00000000-0005-0000-0000-000033050000}"/>
    <cellStyle name="Normal 2 2 2 2 2 2 3 2 2 3" xfId="1367" xr:uid="{00000000-0005-0000-0000-000034050000}"/>
    <cellStyle name="Normal 2 2 2 2 2 2 3 2 2 4" xfId="1368" xr:uid="{00000000-0005-0000-0000-000035050000}"/>
    <cellStyle name="Normal 2 2 2 2 2 2 3 2 2 5" xfId="1369" xr:uid="{00000000-0005-0000-0000-000036050000}"/>
    <cellStyle name="Normal 2 2 2 2 2 2 3 2 2 6" xfId="1370" xr:uid="{00000000-0005-0000-0000-000037050000}"/>
    <cellStyle name="Normal 2 2 2 2 2 2 3 2 2 7" xfId="1371" xr:uid="{00000000-0005-0000-0000-000038050000}"/>
    <cellStyle name="Normal 2 2 2 2 2 2 3 2 2 8" xfId="1372" xr:uid="{00000000-0005-0000-0000-000039050000}"/>
    <cellStyle name="Normal 2 2 2 2 2 2 3 2 2 9" xfId="1373" xr:uid="{00000000-0005-0000-0000-00003A050000}"/>
    <cellStyle name="Normal 2 2 2 2 2 2 3 2 3" xfId="1374" xr:uid="{00000000-0005-0000-0000-00003B050000}"/>
    <cellStyle name="Normal 2 2 2 2 2 2 3 2 3 10" xfId="1375" xr:uid="{00000000-0005-0000-0000-00003C050000}"/>
    <cellStyle name="Normal 2 2 2 2 2 2 3 2 3 11" xfId="1376" xr:uid="{00000000-0005-0000-0000-00003D050000}"/>
    <cellStyle name="Normal 2 2 2 2 2 2 3 2 3 12" xfId="1377" xr:uid="{00000000-0005-0000-0000-00003E050000}"/>
    <cellStyle name="Normal 2 2 2 2 2 2 3 2 3 13" xfId="1378" xr:uid="{00000000-0005-0000-0000-00003F050000}"/>
    <cellStyle name="Normal 2 2 2 2 2 2 3 2 3 14" xfId="1379" xr:uid="{00000000-0005-0000-0000-000040050000}"/>
    <cellStyle name="Normal 2 2 2 2 2 2 3 2 3 15" xfId="1380" xr:uid="{00000000-0005-0000-0000-000041050000}"/>
    <cellStyle name="Normal 2 2 2 2 2 2 3 2 3 2" xfId="1381" xr:uid="{00000000-0005-0000-0000-000042050000}"/>
    <cellStyle name="Normal 2 2 2 2 2 2 3 2 3 3" xfId="1382" xr:uid="{00000000-0005-0000-0000-000043050000}"/>
    <cellStyle name="Normal 2 2 2 2 2 2 3 2 3 4" xfId="1383" xr:uid="{00000000-0005-0000-0000-000044050000}"/>
    <cellStyle name="Normal 2 2 2 2 2 2 3 2 3 5" xfId="1384" xr:uid="{00000000-0005-0000-0000-000045050000}"/>
    <cellStyle name="Normal 2 2 2 2 2 2 3 2 3 6" xfId="1385" xr:uid="{00000000-0005-0000-0000-000046050000}"/>
    <cellStyle name="Normal 2 2 2 2 2 2 3 2 3 7" xfId="1386" xr:uid="{00000000-0005-0000-0000-000047050000}"/>
    <cellStyle name="Normal 2 2 2 2 2 2 3 2 3 8" xfId="1387" xr:uid="{00000000-0005-0000-0000-000048050000}"/>
    <cellStyle name="Normal 2 2 2 2 2 2 3 2 3 9" xfId="1388" xr:uid="{00000000-0005-0000-0000-000049050000}"/>
    <cellStyle name="Normal 2 2 2 2 2 2 3 2 4" xfId="1389" xr:uid="{00000000-0005-0000-0000-00004A050000}"/>
    <cellStyle name="Normal 2 2 2 2 2 2 3 2 4 10" xfId="1390" xr:uid="{00000000-0005-0000-0000-00004B050000}"/>
    <cellStyle name="Normal 2 2 2 2 2 2 3 2 4 11" xfId="1391" xr:uid="{00000000-0005-0000-0000-00004C050000}"/>
    <cellStyle name="Normal 2 2 2 2 2 2 3 2 4 12" xfId="1392" xr:uid="{00000000-0005-0000-0000-00004D050000}"/>
    <cellStyle name="Normal 2 2 2 2 2 2 3 2 4 13" xfId="1393" xr:uid="{00000000-0005-0000-0000-00004E050000}"/>
    <cellStyle name="Normal 2 2 2 2 2 2 3 2 4 14" xfId="1394" xr:uid="{00000000-0005-0000-0000-00004F050000}"/>
    <cellStyle name="Normal 2 2 2 2 2 2 3 2 4 15" xfId="1395" xr:uid="{00000000-0005-0000-0000-000050050000}"/>
    <cellStyle name="Normal 2 2 2 2 2 2 3 2 4 2" xfId="1396" xr:uid="{00000000-0005-0000-0000-000051050000}"/>
    <cellStyle name="Normal 2 2 2 2 2 2 3 2 4 3" xfId="1397" xr:uid="{00000000-0005-0000-0000-000052050000}"/>
    <cellStyle name="Normal 2 2 2 2 2 2 3 2 4 4" xfId="1398" xr:uid="{00000000-0005-0000-0000-000053050000}"/>
    <cellStyle name="Normal 2 2 2 2 2 2 3 2 4 5" xfId="1399" xr:uid="{00000000-0005-0000-0000-000054050000}"/>
    <cellStyle name="Normal 2 2 2 2 2 2 3 2 4 6" xfId="1400" xr:uid="{00000000-0005-0000-0000-000055050000}"/>
    <cellStyle name="Normal 2 2 2 2 2 2 3 2 4 7" xfId="1401" xr:uid="{00000000-0005-0000-0000-000056050000}"/>
    <cellStyle name="Normal 2 2 2 2 2 2 3 2 4 8" xfId="1402" xr:uid="{00000000-0005-0000-0000-000057050000}"/>
    <cellStyle name="Normal 2 2 2 2 2 2 3 2 4 9" xfId="1403" xr:uid="{00000000-0005-0000-0000-000058050000}"/>
    <cellStyle name="Normal 2 2 2 2 2 2 3 2 5" xfId="1404" xr:uid="{00000000-0005-0000-0000-000059050000}"/>
    <cellStyle name="Normal 2 2 2 2 2 2 3 2 5 10" xfId="1405" xr:uid="{00000000-0005-0000-0000-00005A050000}"/>
    <cellStyle name="Normal 2 2 2 2 2 2 3 2 5 11" xfId="1406" xr:uid="{00000000-0005-0000-0000-00005B050000}"/>
    <cellStyle name="Normal 2 2 2 2 2 2 3 2 5 12" xfId="1407" xr:uid="{00000000-0005-0000-0000-00005C050000}"/>
    <cellStyle name="Normal 2 2 2 2 2 2 3 2 5 13" xfId="1408" xr:uid="{00000000-0005-0000-0000-00005D050000}"/>
    <cellStyle name="Normal 2 2 2 2 2 2 3 2 5 14" xfId="1409" xr:uid="{00000000-0005-0000-0000-00005E050000}"/>
    <cellStyle name="Normal 2 2 2 2 2 2 3 2 5 15" xfId="1410" xr:uid="{00000000-0005-0000-0000-00005F050000}"/>
    <cellStyle name="Normal 2 2 2 2 2 2 3 2 5 2" xfId="1411" xr:uid="{00000000-0005-0000-0000-000060050000}"/>
    <cellStyle name="Normal 2 2 2 2 2 2 3 2 5 3" xfId="1412" xr:uid="{00000000-0005-0000-0000-000061050000}"/>
    <cellStyle name="Normal 2 2 2 2 2 2 3 2 5 4" xfId="1413" xr:uid="{00000000-0005-0000-0000-000062050000}"/>
    <cellStyle name="Normal 2 2 2 2 2 2 3 2 5 5" xfId="1414" xr:uid="{00000000-0005-0000-0000-000063050000}"/>
    <cellStyle name="Normal 2 2 2 2 2 2 3 2 5 6" xfId="1415" xr:uid="{00000000-0005-0000-0000-000064050000}"/>
    <cellStyle name="Normal 2 2 2 2 2 2 3 2 5 7" xfId="1416" xr:uid="{00000000-0005-0000-0000-000065050000}"/>
    <cellStyle name="Normal 2 2 2 2 2 2 3 2 5 8" xfId="1417" xr:uid="{00000000-0005-0000-0000-000066050000}"/>
    <cellStyle name="Normal 2 2 2 2 2 2 3 2 5 9" xfId="1418" xr:uid="{00000000-0005-0000-0000-000067050000}"/>
    <cellStyle name="Normal 2 2 2 2 2 2 3 3" xfId="1419" xr:uid="{00000000-0005-0000-0000-000068050000}"/>
    <cellStyle name="Normal 2 2 2 2 2 2 3 4" xfId="1420" xr:uid="{00000000-0005-0000-0000-000069050000}"/>
    <cellStyle name="Normal 2 2 2 2 2 2 3 5" xfId="1421" xr:uid="{00000000-0005-0000-0000-00006A050000}"/>
    <cellStyle name="Normal 2 2 2 2 2 2 3 6" xfId="1422" xr:uid="{00000000-0005-0000-0000-00006B050000}"/>
    <cellStyle name="Normal 2 2 2 2 2 2 3 7" xfId="1423" xr:uid="{00000000-0005-0000-0000-00006C050000}"/>
    <cellStyle name="Normal 2 2 2 2 2 2 3 8" xfId="1424" xr:uid="{00000000-0005-0000-0000-00006D050000}"/>
    <cellStyle name="Normal 2 2 2 2 2 2 3 9" xfId="1425" xr:uid="{00000000-0005-0000-0000-00006E050000}"/>
    <cellStyle name="Normal 2 2 2 2 2 2 30" xfId="1426" xr:uid="{00000000-0005-0000-0000-00006F050000}"/>
    <cellStyle name="Normal 2 2 2 2 2 2 31" xfId="1427" xr:uid="{00000000-0005-0000-0000-000070050000}"/>
    <cellStyle name="Normal 2 2 2 2 2 2 4" xfId="1428" xr:uid="{00000000-0005-0000-0000-000071050000}"/>
    <cellStyle name="Normal 2 2 2 2 2 2 4 10" xfId="1429" xr:uid="{00000000-0005-0000-0000-000072050000}"/>
    <cellStyle name="Normal 2 2 2 2 2 2 4 11" xfId="1430" xr:uid="{00000000-0005-0000-0000-000073050000}"/>
    <cellStyle name="Normal 2 2 2 2 2 2 4 12" xfId="1431" xr:uid="{00000000-0005-0000-0000-000074050000}"/>
    <cellStyle name="Normal 2 2 2 2 2 2 4 13" xfId="1432" xr:uid="{00000000-0005-0000-0000-000075050000}"/>
    <cellStyle name="Normal 2 2 2 2 2 2 4 14" xfId="1433" xr:uid="{00000000-0005-0000-0000-000076050000}"/>
    <cellStyle name="Normal 2 2 2 2 2 2 4 15" xfId="1434" xr:uid="{00000000-0005-0000-0000-000077050000}"/>
    <cellStyle name="Normal 2 2 2 2 2 2 4 2" xfId="1435" xr:uid="{00000000-0005-0000-0000-000078050000}"/>
    <cellStyle name="Normal 2 2 2 2 2 2 4 3" xfId="1436" xr:uid="{00000000-0005-0000-0000-000079050000}"/>
    <cellStyle name="Normal 2 2 2 2 2 2 4 4" xfId="1437" xr:uid="{00000000-0005-0000-0000-00007A050000}"/>
    <cellStyle name="Normal 2 2 2 2 2 2 4 5" xfId="1438" xr:uid="{00000000-0005-0000-0000-00007B050000}"/>
    <cellStyle name="Normal 2 2 2 2 2 2 4 6" xfId="1439" xr:uid="{00000000-0005-0000-0000-00007C050000}"/>
    <cellStyle name="Normal 2 2 2 2 2 2 4 7" xfId="1440" xr:uid="{00000000-0005-0000-0000-00007D050000}"/>
    <cellStyle name="Normal 2 2 2 2 2 2 4 8" xfId="1441" xr:uid="{00000000-0005-0000-0000-00007E050000}"/>
    <cellStyle name="Normal 2 2 2 2 2 2 4 9" xfId="1442" xr:uid="{00000000-0005-0000-0000-00007F050000}"/>
    <cellStyle name="Normal 2 2 2 2 2 2 5" xfId="1443" xr:uid="{00000000-0005-0000-0000-000080050000}"/>
    <cellStyle name="Normal 2 2 2 2 2 2 5 10" xfId="1444" xr:uid="{00000000-0005-0000-0000-000081050000}"/>
    <cellStyle name="Normal 2 2 2 2 2 2 5 11" xfId="1445" xr:uid="{00000000-0005-0000-0000-000082050000}"/>
    <cellStyle name="Normal 2 2 2 2 2 2 5 12" xfId="1446" xr:uid="{00000000-0005-0000-0000-000083050000}"/>
    <cellStyle name="Normal 2 2 2 2 2 2 5 13" xfId="1447" xr:uid="{00000000-0005-0000-0000-000084050000}"/>
    <cellStyle name="Normal 2 2 2 2 2 2 5 14" xfId="1448" xr:uid="{00000000-0005-0000-0000-000085050000}"/>
    <cellStyle name="Normal 2 2 2 2 2 2 5 15" xfId="1449" xr:uid="{00000000-0005-0000-0000-000086050000}"/>
    <cellStyle name="Normal 2 2 2 2 2 2 5 2" xfId="1450" xr:uid="{00000000-0005-0000-0000-000087050000}"/>
    <cellStyle name="Normal 2 2 2 2 2 2 5 3" xfId="1451" xr:uid="{00000000-0005-0000-0000-000088050000}"/>
    <cellStyle name="Normal 2 2 2 2 2 2 5 4" xfId="1452" xr:uid="{00000000-0005-0000-0000-000089050000}"/>
    <cellStyle name="Normal 2 2 2 2 2 2 5 5" xfId="1453" xr:uid="{00000000-0005-0000-0000-00008A050000}"/>
    <cellStyle name="Normal 2 2 2 2 2 2 5 6" xfId="1454" xr:uid="{00000000-0005-0000-0000-00008B050000}"/>
    <cellStyle name="Normal 2 2 2 2 2 2 5 7" xfId="1455" xr:uid="{00000000-0005-0000-0000-00008C050000}"/>
    <cellStyle name="Normal 2 2 2 2 2 2 5 8" xfId="1456" xr:uid="{00000000-0005-0000-0000-00008D050000}"/>
    <cellStyle name="Normal 2 2 2 2 2 2 5 9" xfId="1457" xr:uid="{00000000-0005-0000-0000-00008E050000}"/>
    <cellStyle name="Normal 2 2 2 2 2 2 6" xfId="1458" xr:uid="{00000000-0005-0000-0000-00008F050000}"/>
    <cellStyle name="Normal 2 2 2 2 2 2 6 10" xfId="1459" xr:uid="{00000000-0005-0000-0000-000090050000}"/>
    <cellStyle name="Normal 2 2 2 2 2 2 6 11" xfId="1460" xr:uid="{00000000-0005-0000-0000-000091050000}"/>
    <cellStyle name="Normal 2 2 2 2 2 2 6 12" xfId="1461" xr:uid="{00000000-0005-0000-0000-000092050000}"/>
    <cellStyle name="Normal 2 2 2 2 2 2 6 13" xfId="1462" xr:uid="{00000000-0005-0000-0000-000093050000}"/>
    <cellStyle name="Normal 2 2 2 2 2 2 6 14" xfId="1463" xr:uid="{00000000-0005-0000-0000-000094050000}"/>
    <cellStyle name="Normal 2 2 2 2 2 2 6 15" xfId="1464" xr:uid="{00000000-0005-0000-0000-000095050000}"/>
    <cellStyle name="Normal 2 2 2 2 2 2 6 2" xfId="1465" xr:uid="{00000000-0005-0000-0000-000096050000}"/>
    <cellStyle name="Normal 2 2 2 2 2 2 6 3" xfId="1466" xr:uid="{00000000-0005-0000-0000-000097050000}"/>
    <cellStyle name="Normal 2 2 2 2 2 2 6 4" xfId="1467" xr:uid="{00000000-0005-0000-0000-000098050000}"/>
    <cellStyle name="Normal 2 2 2 2 2 2 6 5" xfId="1468" xr:uid="{00000000-0005-0000-0000-000099050000}"/>
    <cellStyle name="Normal 2 2 2 2 2 2 6 6" xfId="1469" xr:uid="{00000000-0005-0000-0000-00009A050000}"/>
    <cellStyle name="Normal 2 2 2 2 2 2 6 7" xfId="1470" xr:uid="{00000000-0005-0000-0000-00009B050000}"/>
    <cellStyle name="Normal 2 2 2 2 2 2 6 8" xfId="1471" xr:uid="{00000000-0005-0000-0000-00009C050000}"/>
    <cellStyle name="Normal 2 2 2 2 2 2 6 9" xfId="1472" xr:uid="{00000000-0005-0000-0000-00009D050000}"/>
    <cellStyle name="Normal 2 2 2 2 2 2 7" xfId="1473" xr:uid="{00000000-0005-0000-0000-00009E050000}"/>
    <cellStyle name="Normal 2 2 2 2 2 2 7 10" xfId="1474" xr:uid="{00000000-0005-0000-0000-00009F050000}"/>
    <cellStyle name="Normal 2 2 2 2 2 2 7 11" xfId="1475" xr:uid="{00000000-0005-0000-0000-0000A0050000}"/>
    <cellStyle name="Normal 2 2 2 2 2 2 7 12" xfId="1476" xr:uid="{00000000-0005-0000-0000-0000A1050000}"/>
    <cellStyle name="Normal 2 2 2 2 2 2 7 13" xfId="1477" xr:uid="{00000000-0005-0000-0000-0000A2050000}"/>
    <cellStyle name="Normal 2 2 2 2 2 2 7 14" xfId="1478" xr:uid="{00000000-0005-0000-0000-0000A3050000}"/>
    <cellStyle name="Normal 2 2 2 2 2 2 7 15" xfId="1479" xr:uid="{00000000-0005-0000-0000-0000A4050000}"/>
    <cellStyle name="Normal 2 2 2 2 2 2 7 2" xfId="1480" xr:uid="{00000000-0005-0000-0000-0000A5050000}"/>
    <cellStyle name="Normal 2 2 2 2 2 2 7 3" xfId="1481" xr:uid="{00000000-0005-0000-0000-0000A6050000}"/>
    <cellStyle name="Normal 2 2 2 2 2 2 7 4" xfId="1482" xr:uid="{00000000-0005-0000-0000-0000A7050000}"/>
    <cellStyle name="Normal 2 2 2 2 2 2 7 5" xfId="1483" xr:uid="{00000000-0005-0000-0000-0000A8050000}"/>
    <cellStyle name="Normal 2 2 2 2 2 2 7 6" xfId="1484" xr:uid="{00000000-0005-0000-0000-0000A9050000}"/>
    <cellStyle name="Normal 2 2 2 2 2 2 7 7" xfId="1485" xr:uid="{00000000-0005-0000-0000-0000AA050000}"/>
    <cellStyle name="Normal 2 2 2 2 2 2 7 8" xfId="1486" xr:uid="{00000000-0005-0000-0000-0000AB050000}"/>
    <cellStyle name="Normal 2 2 2 2 2 2 7 9" xfId="1487" xr:uid="{00000000-0005-0000-0000-0000AC050000}"/>
    <cellStyle name="Normal 2 2 2 2 2 2 8" xfId="1488" xr:uid="{00000000-0005-0000-0000-0000AD050000}"/>
    <cellStyle name="Normal 2 2 2 2 2 2 8 10" xfId="1489" xr:uid="{00000000-0005-0000-0000-0000AE050000}"/>
    <cellStyle name="Normal 2 2 2 2 2 2 8 11" xfId="1490" xr:uid="{00000000-0005-0000-0000-0000AF050000}"/>
    <cellStyle name="Normal 2 2 2 2 2 2 8 12" xfId="1491" xr:uid="{00000000-0005-0000-0000-0000B0050000}"/>
    <cellStyle name="Normal 2 2 2 2 2 2 8 13" xfId="1492" xr:uid="{00000000-0005-0000-0000-0000B1050000}"/>
    <cellStyle name="Normal 2 2 2 2 2 2 8 14" xfId="1493" xr:uid="{00000000-0005-0000-0000-0000B2050000}"/>
    <cellStyle name="Normal 2 2 2 2 2 2 8 15" xfId="1494" xr:uid="{00000000-0005-0000-0000-0000B3050000}"/>
    <cellStyle name="Normal 2 2 2 2 2 2 8 2" xfId="1495" xr:uid="{00000000-0005-0000-0000-0000B4050000}"/>
    <cellStyle name="Normal 2 2 2 2 2 2 8 3" xfId="1496" xr:uid="{00000000-0005-0000-0000-0000B5050000}"/>
    <cellStyle name="Normal 2 2 2 2 2 2 8 4" xfId="1497" xr:uid="{00000000-0005-0000-0000-0000B6050000}"/>
    <cellStyle name="Normal 2 2 2 2 2 2 8 5" xfId="1498" xr:uid="{00000000-0005-0000-0000-0000B7050000}"/>
    <cellStyle name="Normal 2 2 2 2 2 2 8 6" xfId="1499" xr:uid="{00000000-0005-0000-0000-0000B8050000}"/>
    <cellStyle name="Normal 2 2 2 2 2 2 8 7" xfId="1500" xr:uid="{00000000-0005-0000-0000-0000B9050000}"/>
    <cellStyle name="Normal 2 2 2 2 2 2 8 8" xfId="1501" xr:uid="{00000000-0005-0000-0000-0000BA050000}"/>
    <cellStyle name="Normal 2 2 2 2 2 2 8 9" xfId="1502" xr:uid="{00000000-0005-0000-0000-0000BB050000}"/>
    <cellStyle name="Normal 2 2 2 2 2 2 9" xfId="1503" xr:uid="{00000000-0005-0000-0000-0000BC050000}"/>
    <cellStyle name="Normal 2 2 2 2 2 2 9 10" xfId="1504" xr:uid="{00000000-0005-0000-0000-0000BD050000}"/>
    <cellStyle name="Normal 2 2 2 2 2 2 9 11" xfId="1505" xr:uid="{00000000-0005-0000-0000-0000BE050000}"/>
    <cellStyle name="Normal 2 2 2 2 2 2 9 12" xfId="1506" xr:uid="{00000000-0005-0000-0000-0000BF050000}"/>
    <cellStyle name="Normal 2 2 2 2 2 2 9 13" xfId="1507" xr:uid="{00000000-0005-0000-0000-0000C0050000}"/>
    <cellStyle name="Normal 2 2 2 2 2 2 9 14" xfId="1508" xr:uid="{00000000-0005-0000-0000-0000C1050000}"/>
    <cellStyle name="Normal 2 2 2 2 2 2 9 15" xfId="1509" xr:uid="{00000000-0005-0000-0000-0000C2050000}"/>
    <cellStyle name="Normal 2 2 2 2 2 2 9 2" xfId="1510" xr:uid="{00000000-0005-0000-0000-0000C3050000}"/>
    <cellStyle name="Normal 2 2 2 2 2 2 9 3" xfId="1511" xr:uid="{00000000-0005-0000-0000-0000C4050000}"/>
    <cellStyle name="Normal 2 2 2 2 2 2 9 4" xfId="1512" xr:uid="{00000000-0005-0000-0000-0000C5050000}"/>
    <cellStyle name="Normal 2 2 2 2 2 2 9 5" xfId="1513" xr:uid="{00000000-0005-0000-0000-0000C6050000}"/>
    <cellStyle name="Normal 2 2 2 2 2 2 9 6" xfId="1514" xr:uid="{00000000-0005-0000-0000-0000C7050000}"/>
    <cellStyle name="Normal 2 2 2 2 2 2 9 7" xfId="1515" xr:uid="{00000000-0005-0000-0000-0000C8050000}"/>
    <cellStyle name="Normal 2 2 2 2 2 2 9 8" xfId="1516" xr:uid="{00000000-0005-0000-0000-0000C9050000}"/>
    <cellStyle name="Normal 2 2 2 2 2 2 9 9" xfId="1517" xr:uid="{00000000-0005-0000-0000-0000CA050000}"/>
    <cellStyle name="Normal 2 2 2 2 2 20" xfId="1518" xr:uid="{00000000-0005-0000-0000-0000CB050000}"/>
    <cellStyle name="Normal 2 2 2 2 2 21" xfId="1519" xr:uid="{00000000-0005-0000-0000-0000CC050000}"/>
    <cellStyle name="Normal 2 2 2 2 2 22" xfId="1520" xr:uid="{00000000-0005-0000-0000-0000CD050000}"/>
    <cellStyle name="Normal 2 2 2 2 2 22 2" xfId="1521" xr:uid="{00000000-0005-0000-0000-0000CE050000}"/>
    <cellStyle name="Normal 2 2 2 2 2 22 2 2" xfId="1522" xr:uid="{00000000-0005-0000-0000-0000CF050000}"/>
    <cellStyle name="Normal 2 2 2 2 2 22 2 3" xfId="1523" xr:uid="{00000000-0005-0000-0000-0000D0050000}"/>
    <cellStyle name="Normal 2 2 2 2 2 22 2 4" xfId="1524" xr:uid="{00000000-0005-0000-0000-0000D1050000}"/>
    <cellStyle name="Normal 2 2 2 2 2 22 2 5" xfId="1525" xr:uid="{00000000-0005-0000-0000-0000D2050000}"/>
    <cellStyle name="Normal 2 2 2 2 2 22 2 6" xfId="1526" xr:uid="{00000000-0005-0000-0000-0000D3050000}"/>
    <cellStyle name="Normal 2 2 2 2 2 22 3" xfId="1527" xr:uid="{00000000-0005-0000-0000-0000D4050000}"/>
    <cellStyle name="Normal 2 2 2 2 2 22 4" xfId="1528" xr:uid="{00000000-0005-0000-0000-0000D5050000}"/>
    <cellStyle name="Normal 2 2 2 2 2 22 5" xfId="1529" xr:uid="{00000000-0005-0000-0000-0000D6050000}"/>
    <cellStyle name="Normal 2 2 2 2 2 22 6" xfId="1530" xr:uid="{00000000-0005-0000-0000-0000D7050000}"/>
    <cellStyle name="Normal 2 2 2 2 2 22 7" xfId="1531" xr:uid="{00000000-0005-0000-0000-0000D8050000}"/>
    <cellStyle name="Normal 2 2 2 2 2 22 8" xfId="1532" xr:uid="{00000000-0005-0000-0000-0000D9050000}"/>
    <cellStyle name="Normal 2 2 2 2 2 22 9" xfId="1533" xr:uid="{00000000-0005-0000-0000-0000DA050000}"/>
    <cellStyle name="Normal 2 2 2 2 2 23" xfId="1534" xr:uid="{00000000-0005-0000-0000-0000DB050000}"/>
    <cellStyle name="Normal 2 2 2 2 2 24" xfId="1535" xr:uid="{00000000-0005-0000-0000-0000DC050000}"/>
    <cellStyle name="Normal 2 2 2 2 2 25" xfId="1536" xr:uid="{00000000-0005-0000-0000-0000DD050000}"/>
    <cellStyle name="Normal 2 2 2 2 2 25 2" xfId="1537" xr:uid="{00000000-0005-0000-0000-0000DE050000}"/>
    <cellStyle name="Normal 2 2 2 2 2 25 3" xfId="1538" xr:uid="{00000000-0005-0000-0000-0000DF050000}"/>
    <cellStyle name="Normal 2 2 2 2 2 25 4" xfId="1539" xr:uid="{00000000-0005-0000-0000-0000E0050000}"/>
    <cellStyle name="Normal 2 2 2 2 2 25 5" xfId="1540" xr:uid="{00000000-0005-0000-0000-0000E1050000}"/>
    <cellStyle name="Normal 2 2 2 2 2 25 6" xfId="1541" xr:uid="{00000000-0005-0000-0000-0000E2050000}"/>
    <cellStyle name="Normal 2 2 2 2 2 26" xfId="1542" xr:uid="{00000000-0005-0000-0000-0000E3050000}"/>
    <cellStyle name="Normal 2 2 2 2 2 27" xfId="1543" xr:uid="{00000000-0005-0000-0000-0000E4050000}"/>
    <cellStyle name="Normal 2 2 2 2 2 28" xfId="1544" xr:uid="{00000000-0005-0000-0000-0000E5050000}"/>
    <cellStyle name="Normal 2 2 2 2 2 29" xfId="1545" xr:uid="{00000000-0005-0000-0000-0000E6050000}"/>
    <cellStyle name="Normal 2 2 2 2 2 3" xfId="1546" xr:uid="{00000000-0005-0000-0000-0000E7050000}"/>
    <cellStyle name="Normal 2 2 2 2 2 3 2" xfId="1547" xr:uid="{00000000-0005-0000-0000-0000E8050000}"/>
    <cellStyle name="Normal 2 2 2 2 2 3 2 10" xfId="1548" xr:uid="{00000000-0005-0000-0000-0000E9050000}"/>
    <cellStyle name="Normal 2 2 2 2 2 3 2 11" xfId="1549" xr:uid="{00000000-0005-0000-0000-0000EA050000}"/>
    <cellStyle name="Normal 2 2 2 2 2 3 2 12" xfId="1550" xr:uid="{00000000-0005-0000-0000-0000EB050000}"/>
    <cellStyle name="Normal 2 2 2 2 2 3 2 13" xfId="1551" xr:uid="{00000000-0005-0000-0000-0000EC050000}"/>
    <cellStyle name="Normal 2 2 2 2 2 3 2 14" xfId="1552" xr:uid="{00000000-0005-0000-0000-0000ED050000}"/>
    <cellStyle name="Normal 2 2 2 2 2 3 2 15" xfId="1553" xr:uid="{00000000-0005-0000-0000-0000EE050000}"/>
    <cellStyle name="Normal 2 2 2 2 2 3 2 16" xfId="1554" xr:uid="{00000000-0005-0000-0000-0000EF050000}"/>
    <cellStyle name="Normal 2 2 2 2 2 3 2 17" xfId="1555" xr:uid="{00000000-0005-0000-0000-0000F0050000}"/>
    <cellStyle name="Normal 2 2 2 2 2 3 2 18" xfId="1556" xr:uid="{00000000-0005-0000-0000-0000F1050000}"/>
    <cellStyle name="Normal 2 2 2 2 2 3 2 19" xfId="1557" xr:uid="{00000000-0005-0000-0000-0000F2050000}"/>
    <cellStyle name="Normal 2 2 2 2 2 3 2 2" xfId="1558" xr:uid="{00000000-0005-0000-0000-0000F3050000}"/>
    <cellStyle name="Normal 2 2 2 2 2 3 2 2 2" xfId="1559" xr:uid="{00000000-0005-0000-0000-0000F4050000}"/>
    <cellStyle name="Normal 2 2 2 2 2 3 2 2 2 10" xfId="1560" xr:uid="{00000000-0005-0000-0000-0000F5050000}"/>
    <cellStyle name="Normal 2 2 2 2 2 3 2 2 2 11" xfId="1561" xr:uid="{00000000-0005-0000-0000-0000F6050000}"/>
    <cellStyle name="Normal 2 2 2 2 2 3 2 2 2 12" xfId="1562" xr:uid="{00000000-0005-0000-0000-0000F7050000}"/>
    <cellStyle name="Normal 2 2 2 2 2 3 2 2 2 13" xfId="1563" xr:uid="{00000000-0005-0000-0000-0000F8050000}"/>
    <cellStyle name="Normal 2 2 2 2 2 3 2 2 2 14" xfId="1564" xr:uid="{00000000-0005-0000-0000-0000F9050000}"/>
    <cellStyle name="Normal 2 2 2 2 2 3 2 2 2 15" xfId="1565" xr:uid="{00000000-0005-0000-0000-0000FA050000}"/>
    <cellStyle name="Normal 2 2 2 2 2 3 2 2 2 2" xfId="1566" xr:uid="{00000000-0005-0000-0000-0000FB050000}"/>
    <cellStyle name="Normal 2 2 2 2 2 3 2 2 2 3" xfId="1567" xr:uid="{00000000-0005-0000-0000-0000FC050000}"/>
    <cellStyle name="Normal 2 2 2 2 2 3 2 2 2 4" xfId="1568" xr:uid="{00000000-0005-0000-0000-0000FD050000}"/>
    <cellStyle name="Normal 2 2 2 2 2 3 2 2 2 5" xfId="1569" xr:uid="{00000000-0005-0000-0000-0000FE050000}"/>
    <cellStyle name="Normal 2 2 2 2 2 3 2 2 2 6" xfId="1570" xr:uid="{00000000-0005-0000-0000-0000FF050000}"/>
    <cellStyle name="Normal 2 2 2 2 2 3 2 2 2 7" xfId="1571" xr:uid="{00000000-0005-0000-0000-000000060000}"/>
    <cellStyle name="Normal 2 2 2 2 2 3 2 2 2 8" xfId="1572" xr:uid="{00000000-0005-0000-0000-000001060000}"/>
    <cellStyle name="Normal 2 2 2 2 2 3 2 2 2 9" xfId="1573" xr:uid="{00000000-0005-0000-0000-000002060000}"/>
    <cellStyle name="Normal 2 2 2 2 2 3 2 2 3" xfId="1574" xr:uid="{00000000-0005-0000-0000-000003060000}"/>
    <cellStyle name="Normal 2 2 2 2 2 3 2 2 3 10" xfId="1575" xr:uid="{00000000-0005-0000-0000-000004060000}"/>
    <cellStyle name="Normal 2 2 2 2 2 3 2 2 3 11" xfId="1576" xr:uid="{00000000-0005-0000-0000-000005060000}"/>
    <cellStyle name="Normal 2 2 2 2 2 3 2 2 3 12" xfId="1577" xr:uid="{00000000-0005-0000-0000-000006060000}"/>
    <cellStyle name="Normal 2 2 2 2 2 3 2 2 3 13" xfId="1578" xr:uid="{00000000-0005-0000-0000-000007060000}"/>
    <cellStyle name="Normal 2 2 2 2 2 3 2 2 3 14" xfId="1579" xr:uid="{00000000-0005-0000-0000-000008060000}"/>
    <cellStyle name="Normal 2 2 2 2 2 3 2 2 3 15" xfId="1580" xr:uid="{00000000-0005-0000-0000-000009060000}"/>
    <cellStyle name="Normal 2 2 2 2 2 3 2 2 3 2" xfId="1581" xr:uid="{00000000-0005-0000-0000-00000A060000}"/>
    <cellStyle name="Normal 2 2 2 2 2 3 2 2 3 3" xfId="1582" xr:uid="{00000000-0005-0000-0000-00000B060000}"/>
    <cellStyle name="Normal 2 2 2 2 2 3 2 2 3 4" xfId="1583" xr:uid="{00000000-0005-0000-0000-00000C060000}"/>
    <cellStyle name="Normal 2 2 2 2 2 3 2 2 3 5" xfId="1584" xr:uid="{00000000-0005-0000-0000-00000D060000}"/>
    <cellStyle name="Normal 2 2 2 2 2 3 2 2 3 6" xfId="1585" xr:uid="{00000000-0005-0000-0000-00000E060000}"/>
    <cellStyle name="Normal 2 2 2 2 2 3 2 2 3 7" xfId="1586" xr:uid="{00000000-0005-0000-0000-00000F060000}"/>
    <cellStyle name="Normal 2 2 2 2 2 3 2 2 3 8" xfId="1587" xr:uid="{00000000-0005-0000-0000-000010060000}"/>
    <cellStyle name="Normal 2 2 2 2 2 3 2 2 3 9" xfId="1588" xr:uid="{00000000-0005-0000-0000-000011060000}"/>
    <cellStyle name="Normal 2 2 2 2 2 3 2 2 4" xfId="1589" xr:uid="{00000000-0005-0000-0000-000012060000}"/>
    <cellStyle name="Normal 2 2 2 2 2 3 2 2 4 10" xfId="1590" xr:uid="{00000000-0005-0000-0000-000013060000}"/>
    <cellStyle name="Normal 2 2 2 2 2 3 2 2 4 11" xfId="1591" xr:uid="{00000000-0005-0000-0000-000014060000}"/>
    <cellStyle name="Normal 2 2 2 2 2 3 2 2 4 12" xfId="1592" xr:uid="{00000000-0005-0000-0000-000015060000}"/>
    <cellStyle name="Normal 2 2 2 2 2 3 2 2 4 13" xfId="1593" xr:uid="{00000000-0005-0000-0000-000016060000}"/>
    <cellStyle name="Normal 2 2 2 2 2 3 2 2 4 14" xfId="1594" xr:uid="{00000000-0005-0000-0000-000017060000}"/>
    <cellStyle name="Normal 2 2 2 2 2 3 2 2 4 15" xfId="1595" xr:uid="{00000000-0005-0000-0000-000018060000}"/>
    <cellStyle name="Normal 2 2 2 2 2 3 2 2 4 2" xfId="1596" xr:uid="{00000000-0005-0000-0000-000019060000}"/>
    <cellStyle name="Normal 2 2 2 2 2 3 2 2 4 3" xfId="1597" xr:uid="{00000000-0005-0000-0000-00001A060000}"/>
    <cellStyle name="Normal 2 2 2 2 2 3 2 2 4 4" xfId="1598" xr:uid="{00000000-0005-0000-0000-00001B060000}"/>
    <cellStyle name="Normal 2 2 2 2 2 3 2 2 4 5" xfId="1599" xr:uid="{00000000-0005-0000-0000-00001C060000}"/>
    <cellStyle name="Normal 2 2 2 2 2 3 2 2 4 6" xfId="1600" xr:uid="{00000000-0005-0000-0000-00001D060000}"/>
    <cellStyle name="Normal 2 2 2 2 2 3 2 2 4 7" xfId="1601" xr:uid="{00000000-0005-0000-0000-00001E060000}"/>
    <cellStyle name="Normal 2 2 2 2 2 3 2 2 4 8" xfId="1602" xr:uid="{00000000-0005-0000-0000-00001F060000}"/>
    <cellStyle name="Normal 2 2 2 2 2 3 2 2 4 9" xfId="1603" xr:uid="{00000000-0005-0000-0000-000020060000}"/>
    <cellStyle name="Normal 2 2 2 2 2 3 2 2 5" xfId="1604" xr:uid="{00000000-0005-0000-0000-000021060000}"/>
    <cellStyle name="Normal 2 2 2 2 2 3 2 2 5 10" xfId="1605" xr:uid="{00000000-0005-0000-0000-000022060000}"/>
    <cellStyle name="Normal 2 2 2 2 2 3 2 2 5 11" xfId="1606" xr:uid="{00000000-0005-0000-0000-000023060000}"/>
    <cellStyle name="Normal 2 2 2 2 2 3 2 2 5 12" xfId="1607" xr:uid="{00000000-0005-0000-0000-000024060000}"/>
    <cellStyle name="Normal 2 2 2 2 2 3 2 2 5 13" xfId="1608" xr:uid="{00000000-0005-0000-0000-000025060000}"/>
    <cellStyle name="Normal 2 2 2 2 2 3 2 2 5 14" xfId="1609" xr:uid="{00000000-0005-0000-0000-000026060000}"/>
    <cellStyle name="Normal 2 2 2 2 2 3 2 2 5 15" xfId="1610" xr:uid="{00000000-0005-0000-0000-000027060000}"/>
    <cellStyle name="Normal 2 2 2 2 2 3 2 2 5 2" xfId="1611" xr:uid="{00000000-0005-0000-0000-000028060000}"/>
    <cellStyle name="Normal 2 2 2 2 2 3 2 2 5 3" xfId="1612" xr:uid="{00000000-0005-0000-0000-000029060000}"/>
    <cellStyle name="Normal 2 2 2 2 2 3 2 2 5 4" xfId="1613" xr:uid="{00000000-0005-0000-0000-00002A060000}"/>
    <cellStyle name="Normal 2 2 2 2 2 3 2 2 5 5" xfId="1614" xr:uid="{00000000-0005-0000-0000-00002B060000}"/>
    <cellStyle name="Normal 2 2 2 2 2 3 2 2 5 6" xfId="1615" xr:uid="{00000000-0005-0000-0000-00002C060000}"/>
    <cellStyle name="Normal 2 2 2 2 2 3 2 2 5 7" xfId="1616" xr:uid="{00000000-0005-0000-0000-00002D060000}"/>
    <cellStyle name="Normal 2 2 2 2 2 3 2 2 5 8" xfId="1617" xr:uid="{00000000-0005-0000-0000-00002E060000}"/>
    <cellStyle name="Normal 2 2 2 2 2 3 2 2 5 9" xfId="1618" xr:uid="{00000000-0005-0000-0000-00002F060000}"/>
    <cellStyle name="Normal 2 2 2 2 2 3 2 3" xfId="1619" xr:uid="{00000000-0005-0000-0000-000030060000}"/>
    <cellStyle name="Normal 2 2 2 2 2 3 2 4" xfId="1620" xr:uid="{00000000-0005-0000-0000-000031060000}"/>
    <cellStyle name="Normal 2 2 2 2 2 3 2 5" xfId="1621" xr:uid="{00000000-0005-0000-0000-000032060000}"/>
    <cellStyle name="Normal 2 2 2 2 2 3 2 6" xfId="1622" xr:uid="{00000000-0005-0000-0000-000033060000}"/>
    <cellStyle name="Normal 2 2 2 2 2 3 2 7" xfId="1623" xr:uid="{00000000-0005-0000-0000-000034060000}"/>
    <cellStyle name="Normal 2 2 2 2 2 3 2 8" xfId="1624" xr:uid="{00000000-0005-0000-0000-000035060000}"/>
    <cellStyle name="Normal 2 2 2 2 2 3 2 9" xfId="1625" xr:uid="{00000000-0005-0000-0000-000036060000}"/>
    <cellStyle name="Normal 2 2 2 2 2 3 3" xfId="1626" xr:uid="{00000000-0005-0000-0000-000037060000}"/>
    <cellStyle name="Normal 2 2 2 2 2 3 3 10" xfId="1627" xr:uid="{00000000-0005-0000-0000-000038060000}"/>
    <cellStyle name="Normal 2 2 2 2 2 3 3 11" xfId="1628" xr:uid="{00000000-0005-0000-0000-000039060000}"/>
    <cellStyle name="Normal 2 2 2 2 2 3 3 12" xfId="1629" xr:uid="{00000000-0005-0000-0000-00003A060000}"/>
    <cellStyle name="Normal 2 2 2 2 2 3 3 13" xfId="1630" xr:uid="{00000000-0005-0000-0000-00003B060000}"/>
    <cellStyle name="Normal 2 2 2 2 2 3 3 14" xfId="1631" xr:uid="{00000000-0005-0000-0000-00003C060000}"/>
    <cellStyle name="Normal 2 2 2 2 2 3 3 15" xfId="1632" xr:uid="{00000000-0005-0000-0000-00003D060000}"/>
    <cellStyle name="Normal 2 2 2 2 2 3 3 2" xfId="1633" xr:uid="{00000000-0005-0000-0000-00003E060000}"/>
    <cellStyle name="Normal 2 2 2 2 2 3 3 3" xfId="1634" xr:uid="{00000000-0005-0000-0000-00003F060000}"/>
    <cellStyle name="Normal 2 2 2 2 2 3 3 4" xfId="1635" xr:uid="{00000000-0005-0000-0000-000040060000}"/>
    <cellStyle name="Normal 2 2 2 2 2 3 3 5" xfId="1636" xr:uid="{00000000-0005-0000-0000-000041060000}"/>
    <cellStyle name="Normal 2 2 2 2 2 3 3 6" xfId="1637" xr:uid="{00000000-0005-0000-0000-000042060000}"/>
    <cellStyle name="Normal 2 2 2 2 2 3 3 7" xfId="1638" xr:uid="{00000000-0005-0000-0000-000043060000}"/>
    <cellStyle name="Normal 2 2 2 2 2 3 3 8" xfId="1639" xr:uid="{00000000-0005-0000-0000-000044060000}"/>
    <cellStyle name="Normal 2 2 2 2 2 3 3 9" xfId="1640" xr:uid="{00000000-0005-0000-0000-000045060000}"/>
    <cellStyle name="Normal 2 2 2 2 2 3 4" xfId="1641" xr:uid="{00000000-0005-0000-0000-000046060000}"/>
    <cellStyle name="Normal 2 2 2 2 2 3 4 10" xfId="1642" xr:uid="{00000000-0005-0000-0000-000047060000}"/>
    <cellStyle name="Normal 2 2 2 2 2 3 4 11" xfId="1643" xr:uid="{00000000-0005-0000-0000-000048060000}"/>
    <cellStyle name="Normal 2 2 2 2 2 3 4 12" xfId="1644" xr:uid="{00000000-0005-0000-0000-000049060000}"/>
    <cellStyle name="Normal 2 2 2 2 2 3 4 13" xfId="1645" xr:uid="{00000000-0005-0000-0000-00004A060000}"/>
    <cellStyle name="Normal 2 2 2 2 2 3 4 14" xfId="1646" xr:uid="{00000000-0005-0000-0000-00004B060000}"/>
    <cellStyle name="Normal 2 2 2 2 2 3 4 15" xfId="1647" xr:uid="{00000000-0005-0000-0000-00004C060000}"/>
    <cellStyle name="Normal 2 2 2 2 2 3 4 2" xfId="1648" xr:uid="{00000000-0005-0000-0000-00004D060000}"/>
    <cellStyle name="Normal 2 2 2 2 2 3 4 3" xfId="1649" xr:uid="{00000000-0005-0000-0000-00004E060000}"/>
    <cellStyle name="Normal 2 2 2 2 2 3 4 4" xfId="1650" xr:uid="{00000000-0005-0000-0000-00004F060000}"/>
    <cellStyle name="Normal 2 2 2 2 2 3 4 5" xfId="1651" xr:uid="{00000000-0005-0000-0000-000050060000}"/>
    <cellStyle name="Normal 2 2 2 2 2 3 4 6" xfId="1652" xr:uid="{00000000-0005-0000-0000-000051060000}"/>
    <cellStyle name="Normal 2 2 2 2 2 3 4 7" xfId="1653" xr:uid="{00000000-0005-0000-0000-000052060000}"/>
    <cellStyle name="Normal 2 2 2 2 2 3 4 8" xfId="1654" xr:uid="{00000000-0005-0000-0000-000053060000}"/>
    <cellStyle name="Normal 2 2 2 2 2 3 4 9" xfId="1655" xr:uid="{00000000-0005-0000-0000-000054060000}"/>
    <cellStyle name="Normal 2 2 2 2 2 3 5" xfId="1656" xr:uid="{00000000-0005-0000-0000-000055060000}"/>
    <cellStyle name="Normal 2 2 2 2 2 3 5 10" xfId="1657" xr:uid="{00000000-0005-0000-0000-000056060000}"/>
    <cellStyle name="Normal 2 2 2 2 2 3 5 11" xfId="1658" xr:uid="{00000000-0005-0000-0000-000057060000}"/>
    <cellStyle name="Normal 2 2 2 2 2 3 5 12" xfId="1659" xr:uid="{00000000-0005-0000-0000-000058060000}"/>
    <cellStyle name="Normal 2 2 2 2 2 3 5 13" xfId="1660" xr:uid="{00000000-0005-0000-0000-000059060000}"/>
    <cellStyle name="Normal 2 2 2 2 2 3 5 14" xfId="1661" xr:uid="{00000000-0005-0000-0000-00005A060000}"/>
    <cellStyle name="Normal 2 2 2 2 2 3 5 15" xfId="1662" xr:uid="{00000000-0005-0000-0000-00005B060000}"/>
    <cellStyle name="Normal 2 2 2 2 2 3 5 2" xfId="1663" xr:uid="{00000000-0005-0000-0000-00005C060000}"/>
    <cellStyle name="Normal 2 2 2 2 2 3 5 3" xfId="1664" xr:uid="{00000000-0005-0000-0000-00005D060000}"/>
    <cellStyle name="Normal 2 2 2 2 2 3 5 4" xfId="1665" xr:uid="{00000000-0005-0000-0000-00005E060000}"/>
    <cellStyle name="Normal 2 2 2 2 2 3 5 5" xfId="1666" xr:uid="{00000000-0005-0000-0000-00005F060000}"/>
    <cellStyle name="Normal 2 2 2 2 2 3 5 6" xfId="1667" xr:uid="{00000000-0005-0000-0000-000060060000}"/>
    <cellStyle name="Normal 2 2 2 2 2 3 5 7" xfId="1668" xr:uid="{00000000-0005-0000-0000-000061060000}"/>
    <cellStyle name="Normal 2 2 2 2 2 3 5 8" xfId="1669" xr:uid="{00000000-0005-0000-0000-000062060000}"/>
    <cellStyle name="Normal 2 2 2 2 2 3 5 9" xfId="1670" xr:uid="{00000000-0005-0000-0000-000063060000}"/>
    <cellStyle name="Normal 2 2 2 2 2 3 6" xfId="1671" xr:uid="{00000000-0005-0000-0000-000064060000}"/>
    <cellStyle name="Normal 2 2 2 2 2 3 6 10" xfId="1672" xr:uid="{00000000-0005-0000-0000-000065060000}"/>
    <cellStyle name="Normal 2 2 2 2 2 3 6 11" xfId="1673" xr:uid="{00000000-0005-0000-0000-000066060000}"/>
    <cellStyle name="Normal 2 2 2 2 2 3 6 12" xfId="1674" xr:uid="{00000000-0005-0000-0000-000067060000}"/>
    <cellStyle name="Normal 2 2 2 2 2 3 6 13" xfId="1675" xr:uid="{00000000-0005-0000-0000-000068060000}"/>
    <cellStyle name="Normal 2 2 2 2 2 3 6 14" xfId="1676" xr:uid="{00000000-0005-0000-0000-000069060000}"/>
    <cellStyle name="Normal 2 2 2 2 2 3 6 15" xfId="1677" xr:uid="{00000000-0005-0000-0000-00006A060000}"/>
    <cellStyle name="Normal 2 2 2 2 2 3 6 2" xfId="1678" xr:uid="{00000000-0005-0000-0000-00006B060000}"/>
    <cellStyle name="Normal 2 2 2 2 2 3 6 3" xfId="1679" xr:uid="{00000000-0005-0000-0000-00006C060000}"/>
    <cellStyle name="Normal 2 2 2 2 2 3 6 4" xfId="1680" xr:uid="{00000000-0005-0000-0000-00006D060000}"/>
    <cellStyle name="Normal 2 2 2 2 2 3 6 5" xfId="1681" xr:uid="{00000000-0005-0000-0000-00006E060000}"/>
    <cellStyle name="Normal 2 2 2 2 2 3 6 6" xfId="1682" xr:uid="{00000000-0005-0000-0000-00006F060000}"/>
    <cellStyle name="Normal 2 2 2 2 2 3 6 7" xfId="1683" xr:uid="{00000000-0005-0000-0000-000070060000}"/>
    <cellStyle name="Normal 2 2 2 2 2 3 6 8" xfId="1684" xr:uid="{00000000-0005-0000-0000-000071060000}"/>
    <cellStyle name="Normal 2 2 2 2 2 3 6 9" xfId="1685" xr:uid="{00000000-0005-0000-0000-000072060000}"/>
    <cellStyle name="Normal 2 2 2 2 2 3 7" xfId="1686" xr:uid="{00000000-0005-0000-0000-000073060000}"/>
    <cellStyle name="Normal 2 2 2 2 2 3 7 10" xfId="1687" xr:uid="{00000000-0005-0000-0000-000074060000}"/>
    <cellStyle name="Normal 2 2 2 2 2 3 7 11" xfId="1688" xr:uid="{00000000-0005-0000-0000-000075060000}"/>
    <cellStyle name="Normal 2 2 2 2 2 3 7 12" xfId="1689" xr:uid="{00000000-0005-0000-0000-000076060000}"/>
    <cellStyle name="Normal 2 2 2 2 2 3 7 13" xfId="1690" xr:uid="{00000000-0005-0000-0000-000077060000}"/>
    <cellStyle name="Normal 2 2 2 2 2 3 7 14" xfId="1691" xr:uid="{00000000-0005-0000-0000-000078060000}"/>
    <cellStyle name="Normal 2 2 2 2 2 3 7 15" xfId="1692" xr:uid="{00000000-0005-0000-0000-000079060000}"/>
    <cellStyle name="Normal 2 2 2 2 2 3 7 2" xfId="1693" xr:uid="{00000000-0005-0000-0000-00007A060000}"/>
    <cellStyle name="Normal 2 2 2 2 2 3 7 3" xfId="1694" xr:uid="{00000000-0005-0000-0000-00007B060000}"/>
    <cellStyle name="Normal 2 2 2 2 2 3 7 4" xfId="1695" xr:uid="{00000000-0005-0000-0000-00007C060000}"/>
    <cellStyle name="Normal 2 2 2 2 2 3 7 5" xfId="1696" xr:uid="{00000000-0005-0000-0000-00007D060000}"/>
    <cellStyle name="Normal 2 2 2 2 2 3 7 6" xfId="1697" xr:uid="{00000000-0005-0000-0000-00007E060000}"/>
    <cellStyle name="Normal 2 2 2 2 2 3 7 7" xfId="1698" xr:uid="{00000000-0005-0000-0000-00007F060000}"/>
    <cellStyle name="Normal 2 2 2 2 2 3 7 8" xfId="1699" xr:uid="{00000000-0005-0000-0000-000080060000}"/>
    <cellStyle name="Normal 2 2 2 2 2 3 7 9" xfId="1700" xr:uid="{00000000-0005-0000-0000-000081060000}"/>
    <cellStyle name="Normal 2 2 2 2 2 3 8" xfId="1701" xr:uid="{00000000-0005-0000-0000-000082060000}"/>
    <cellStyle name="Normal 2 2 2 2 2 3 8 10" xfId="1702" xr:uid="{00000000-0005-0000-0000-000083060000}"/>
    <cellStyle name="Normal 2 2 2 2 2 3 8 11" xfId="1703" xr:uid="{00000000-0005-0000-0000-000084060000}"/>
    <cellStyle name="Normal 2 2 2 2 2 3 8 12" xfId="1704" xr:uid="{00000000-0005-0000-0000-000085060000}"/>
    <cellStyle name="Normal 2 2 2 2 2 3 8 13" xfId="1705" xr:uid="{00000000-0005-0000-0000-000086060000}"/>
    <cellStyle name="Normal 2 2 2 2 2 3 8 14" xfId="1706" xr:uid="{00000000-0005-0000-0000-000087060000}"/>
    <cellStyle name="Normal 2 2 2 2 2 3 8 15" xfId="1707" xr:uid="{00000000-0005-0000-0000-000088060000}"/>
    <cellStyle name="Normal 2 2 2 2 2 3 8 2" xfId="1708" xr:uid="{00000000-0005-0000-0000-000089060000}"/>
    <cellStyle name="Normal 2 2 2 2 2 3 8 3" xfId="1709" xr:uid="{00000000-0005-0000-0000-00008A060000}"/>
    <cellStyle name="Normal 2 2 2 2 2 3 8 4" xfId="1710" xr:uid="{00000000-0005-0000-0000-00008B060000}"/>
    <cellStyle name="Normal 2 2 2 2 2 3 8 5" xfId="1711" xr:uid="{00000000-0005-0000-0000-00008C060000}"/>
    <cellStyle name="Normal 2 2 2 2 2 3 8 6" xfId="1712" xr:uid="{00000000-0005-0000-0000-00008D060000}"/>
    <cellStyle name="Normal 2 2 2 2 2 3 8 7" xfId="1713" xr:uid="{00000000-0005-0000-0000-00008E060000}"/>
    <cellStyle name="Normal 2 2 2 2 2 3 8 8" xfId="1714" xr:uid="{00000000-0005-0000-0000-00008F060000}"/>
    <cellStyle name="Normal 2 2 2 2 2 3 8 9" xfId="1715" xr:uid="{00000000-0005-0000-0000-000090060000}"/>
    <cellStyle name="Normal 2 2 2 2 2 30" xfId="1716" xr:uid="{00000000-0005-0000-0000-000091060000}"/>
    <cellStyle name="Normal 2 2 2 2 2 31" xfId="1717" xr:uid="{00000000-0005-0000-0000-000092060000}"/>
    <cellStyle name="Normal 2 2 2 2 2 4" xfId="1718" xr:uid="{00000000-0005-0000-0000-000093060000}"/>
    <cellStyle name="Normal 2 2 2 2 2 4 2" xfId="1719" xr:uid="{00000000-0005-0000-0000-000094060000}"/>
    <cellStyle name="Normal 2 2 2 2 2 4 2 10" xfId="1720" xr:uid="{00000000-0005-0000-0000-000095060000}"/>
    <cellStyle name="Normal 2 2 2 2 2 4 2 11" xfId="1721" xr:uid="{00000000-0005-0000-0000-000096060000}"/>
    <cellStyle name="Normal 2 2 2 2 2 4 2 12" xfId="1722" xr:uid="{00000000-0005-0000-0000-000097060000}"/>
    <cellStyle name="Normal 2 2 2 2 2 4 2 13" xfId="1723" xr:uid="{00000000-0005-0000-0000-000098060000}"/>
    <cellStyle name="Normal 2 2 2 2 2 4 2 14" xfId="1724" xr:uid="{00000000-0005-0000-0000-000099060000}"/>
    <cellStyle name="Normal 2 2 2 2 2 4 2 15" xfId="1725" xr:uid="{00000000-0005-0000-0000-00009A060000}"/>
    <cellStyle name="Normal 2 2 2 2 2 4 2 16" xfId="1726" xr:uid="{00000000-0005-0000-0000-00009B060000}"/>
    <cellStyle name="Normal 2 2 2 2 2 4 2 17" xfId="1727" xr:uid="{00000000-0005-0000-0000-00009C060000}"/>
    <cellStyle name="Normal 2 2 2 2 2 4 2 18" xfId="1728" xr:uid="{00000000-0005-0000-0000-00009D060000}"/>
    <cellStyle name="Normal 2 2 2 2 2 4 2 19" xfId="1729" xr:uid="{00000000-0005-0000-0000-00009E060000}"/>
    <cellStyle name="Normal 2 2 2 2 2 4 2 2" xfId="1730" xr:uid="{00000000-0005-0000-0000-00009F060000}"/>
    <cellStyle name="Normal 2 2 2 2 2 4 2 3" xfId="1731" xr:uid="{00000000-0005-0000-0000-0000A0060000}"/>
    <cellStyle name="Normal 2 2 2 2 2 4 2 4" xfId="1732" xr:uid="{00000000-0005-0000-0000-0000A1060000}"/>
    <cellStyle name="Normal 2 2 2 2 2 4 2 5" xfId="1733" xr:uid="{00000000-0005-0000-0000-0000A2060000}"/>
    <cellStyle name="Normal 2 2 2 2 2 4 2 6" xfId="1734" xr:uid="{00000000-0005-0000-0000-0000A3060000}"/>
    <cellStyle name="Normal 2 2 2 2 2 4 2 7" xfId="1735" xr:uid="{00000000-0005-0000-0000-0000A4060000}"/>
    <cellStyle name="Normal 2 2 2 2 2 4 2 8" xfId="1736" xr:uid="{00000000-0005-0000-0000-0000A5060000}"/>
    <cellStyle name="Normal 2 2 2 2 2 4 2 9" xfId="1737" xr:uid="{00000000-0005-0000-0000-0000A6060000}"/>
    <cellStyle name="Normal 2 2 2 2 2 4 3" xfId="1738" xr:uid="{00000000-0005-0000-0000-0000A7060000}"/>
    <cellStyle name="Normal 2 2 2 2 2 4 3 10" xfId="1739" xr:uid="{00000000-0005-0000-0000-0000A8060000}"/>
    <cellStyle name="Normal 2 2 2 2 2 4 3 11" xfId="1740" xr:uid="{00000000-0005-0000-0000-0000A9060000}"/>
    <cellStyle name="Normal 2 2 2 2 2 4 3 12" xfId="1741" xr:uid="{00000000-0005-0000-0000-0000AA060000}"/>
    <cellStyle name="Normal 2 2 2 2 2 4 3 13" xfId="1742" xr:uid="{00000000-0005-0000-0000-0000AB060000}"/>
    <cellStyle name="Normal 2 2 2 2 2 4 3 14" xfId="1743" xr:uid="{00000000-0005-0000-0000-0000AC060000}"/>
    <cellStyle name="Normal 2 2 2 2 2 4 3 15" xfId="1744" xr:uid="{00000000-0005-0000-0000-0000AD060000}"/>
    <cellStyle name="Normal 2 2 2 2 2 4 3 2" xfId="1745" xr:uid="{00000000-0005-0000-0000-0000AE060000}"/>
    <cellStyle name="Normal 2 2 2 2 2 4 3 3" xfId="1746" xr:uid="{00000000-0005-0000-0000-0000AF060000}"/>
    <cellStyle name="Normal 2 2 2 2 2 4 3 4" xfId="1747" xr:uid="{00000000-0005-0000-0000-0000B0060000}"/>
    <cellStyle name="Normal 2 2 2 2 2 4 3 5" xfId="1748" xr:uid="{00000000-0005-0000-0000-0000B1060000}"/>
    <cellStyle name="Normal 2 2 2 2 2 4 3 6" xfId="1749" xr:uid="{00000000-0005-0000-0000-0000B2060000}"/>
    <cellStyle name="Normal 2 2 2 2 2 4 3 7" xfId="1750" xr:uid="{00000000-0005-0000-0000-0000B3060000}"/>
    <cellStyle name="Normal 2 2 2 2 2 4 3 8" xfId="1751" xr:uid="{00000000-0005-0000-0000-0000B4060000}"/>
    <cellStyle name="Normal 2 2 2 2 2 4 3 9" xfId="1752" xr:uid="{00000000-0005-0000-0000-0000B5060000}"/>
    <cellStyle name="Normal 2 2 2 2 2 4 4" xfId="1753" xr:uid="{00000000-0005-0000-0000-0000B6060000}"/>
    <cellStyle name="Normal 2 2 2 2 2 4 4 10" xfId="1754" xr:uid="{00000000-0005-0000-0000-0000B7060000}"/>
    <cellStyle name="Normal 2 2 2 2 2 4 4 11" xfId="1755" xr:uid="{00000000-0005-0000-0000-0000B8060000}"/>
    <cellStyle name="Normal 2 2 2 2 2 4 4 12" xfId="1756" xr:uid="{00000000-0005-0000-0000-0000B9060000}"/>
    <cellStyle name="Normal 2 2 2 2 2 4 4 13" xfId="1757" xr:uid="{00000000-0005-0000-0000-0000BA060000}"/>
    <cellStyle name="Normal 2 2 2 2 2 4 4 14" xfId="1758" xr:uid="{00000000-0005-0000-0000-0000BB060000}"/>
    <cellStyle name="Normal 2 2 2 2 2 4 4 15" xfId="1759" xr:uid="{00000000-0005-0000-0000-0000BC060000}"/>
    <cellStyle name="Normal 2 2 2 2 2 4 4 2" xfId="1760" xr:uid="{00000000-0005-0000-0000-0000BD060000}"/>
    <cellStyle name="Normal 2 2 2 2 2 4 4 3" xfId="1761" xr:uid="{00000000-0005-0000-0000-0000BE060000}"/>
    <cellStyle name="Normal 2 2 2 2 2 4 4 4" xfId="1762" xr:uid="{00000000-0005-0000-0000-0000BF060000}"/>
    <cellStyle name="Normal 2 2 2 2 2 4 4 5" xfId="1763" xr:uid="{00000000-0005-0000-0000-0000C0060000}"/>
    <cellStyle name="Normal 2 2 2 2 2 4 4 6" xfId="1764" xr:uid="{00000000-0005-0000-0000-0000C1060000}"/>
    <cellStyle name="Normal 2 2 2 2 2 4 4 7" xfId="1765" xr:uid="{00000000-0005-0000-0000-0000C2060000}"/>
    <cellStyle name="Normal 2 2 2 2 2 4 4 8" xfId="1766" xr:uid="{00000000-0005-0000-0000-0000C3060000}"/>
    <cellStyle name="Normal 2 2 2 2 2 4 4 9" xfId="1767" xr:uid="{00000000-0005-0000-0000-0000C4060000}"/>
    <cellStyle name="Normal 2 2 2 2 2 4 5" xfId="1768" xr:uid="{00000000-0005-0000-0000-0000C5060000}"/>
    <cellStyle name="Normal 2 2 2 2 2 4 5 10" xfId="1769" xr:uid="{00000000-0005-0000-0000-0000C6060000}"/>
    <cellStyle name="Normal 2 2 2 2 2 4 5 11" xfId="1770" xr:uid="{00000000-0005-0000-0000-0000C7060000}"/>
    <cellStyle name="Normal 2 2 2 2 2 4 5 12" xfId="1771" xr:uid="{00000000-0005-0000-0000-0000C8060000}"/>
    <cellStyle name="Normal 2 2 2 2 2 4 5 13" xfId="1772" xr:uid="{00000000-0005-0000-0000-0000C9060000}"/>
    <cellStyle name="Normal 2 2 2 2 2 4 5 14" xfId="1773" xr:uid="{00000000-0005-0000-0000-0000CA060000}"/>
    <cellStyle name="Normal 2 2 2 2 2 4 5 15" xfId="1774" xr:uid="{00000000-0005-0000-0000-0000CB060000}"/>
    <cellStyle name="Normal 2 2 2 2 2 4 5 2" xfId="1775" xr:uid="{00000000-0005-0000-0000-0000CC060000}"/>
    <cellStyle name="Normal 2 2 2 2 2 4 5 3" xfId="1776" xr:uid="{00000000-0005-0000-0000-0000CD060000}"/>
    <cellStyle name="Normal 2 2 2 2 2 4 5 4" xfId="1777" xr:uid="{00000000-0005-0000-0000-0000CE060000}"/>
    <cellStyle name="Normal 2 2 2 2 2 4 5 5" xfId="1778" xr:uid="{00000000-0005-0000-0000-0000CF060000}"/>
    <cellStyle name="Normal 2 2 2 2 2 4 5 6" xfId="1779" xr:uid="{00000000-0005-0000-0000-0000D0060000}"/>
    <cellStyle name="Normal 2 2 2 2 2 4 5 7" xfId="1780" xr:uid="{00000000-0005-0000-0000-0000D1060000}"/>
    <cellStyle name="Normal 2 2 2 2 2 4 5 8" xfId="1781" xr:uid="{00000000-0005-0000-0000-0000D2060000}"/>
    <cellStyle name="Normal 2 2 2 2 2 4 5 9" xfId="1782" xr:uid="{00000000-0005-0000-0000-0000D3060000}"/>
    <cellStyle name="Normal 2 2 2 2 2 5" xfId="1783" xr:uid="{00000000-0005-0000-0000-0000D4060000}"/>
    <cellStyle name="Normal 2 2 2 2 2 6" xfId="1784" xr:uid="{00000000-0005-0000-0000-0000D5060000}"/>
    <cellStyle name="Normal 2 2 2 2 2 7" xfId="1785" xr:uid="{00000000-0005-0000-0000-0000D6060000}"/>
    <cellStyle name="Normal 2 2 2 2 2 8" xfId="1786" xr:uid="{00000000-0005-0000-0000-0000D7060000}"/>
    <cellStyle name="Normal 2 2 2 2 2 9" xfId="1787" xr:uid="{00000000-0005-0000-0000-0000D8060000}"/>
    <cellStyle name="Normal 2 2 2 2 20" xfId="1788" xr:uid="{00000000-0005-0000-0000-0000D9060000}"/>
    <cellStyle name="Normal 2 2 2 2 20 10" xfId="1789" xr:uid="{00000000-0005-0000-0000-0000DA060000}"/>
    <cellStyle name="Normal 2 2 2 2 20 11" xfId="1790" xr:uid="{00000000-0005-0000-0000-0000DB060000}"/>
    <cellStyle name="Normal 2 2 2 2 20 12" xfId="1791" xr:uid="{00000000-0005-0000-0000-0000DC060000}"/>
    <cellStyle name="Normal 2 2 2 2 20 2" xfId="1792" xr:uid="{00000000-0005-0000-0000-0000DD060000}"/>
    <cellStyle name="Normal 2 2 2 2 20 2 2" xfId="1793" xr:uid="{00000000-0005-0000-0000-0000DE060000}"/>
    <cellStyle name="Normal 2 2 2 2 20 2 2 2" xfId="1794" xr:uid="{00000000-0005-0000-0000-0000DF060000}"/>
    <cellStyle name="Normal 2 2 2 2 20 2 2 3" xfId="1795" xr:uid="{00000000-0005-0000-0000-0000E0060000}"/>
    <cellStyle name="Normal 2 2 2 2 20 2 2 4" xfId="1796" xr:uid="{00000000-0005-0000-0000-0000E1060000}"/>
    <cellStyle name="Normal 2 2 2 2 20 2 2 5" xfId="1797" xr:uid="{00000000-0005-0000-0000-0000E2060000}"/>
    <cellStyle name="Normal 2 2 2 2 20 2 2 6" xfId="1798" xr:uid="{00000000-0005-0000-0000-0000E3060000}"/>
    <cellStyle name="Normal 2 2 2 2 20 2 3" xfId="1799" xr:uid="{00000000-0005-0000-0000-0000E4060000}"/>
    <cellStyle name="Normal 2 2 2 2 20 2 4" xfId="1800" xr:uid="{00000000-0005-0000-0000-0000E5060000}"/>
    <cellStyle name="Normal 2 2 2 2 20 2 5" xfId="1801" xr:uid="{00000000-0005-0000-0000-0000E6060000}"/>
    <cellStyle name="Normal 2 2 2 2 20 2 6" xfId="1802" xr:uid="{00000000-0005-0000-0000-0000E7060000}"/>
    <cellStyle name="Normal 2 2 2 2 20 2 7" xfId="1803" xr:uid="{00000000-0005-0000-0000-0000E8060000}"/>
    <cellStyle name="Normal 2 2 2 2 20 2 8" xfId="1804" xr:uid="{00000000-0005-0000-0000-0000E9060000}"/>
    <cellStyle name="Normal 2 2 2 2 20 2 9" xfId="1805" xr:uid="{00000000-0005-0000-0000-0000EA060000}"/>
    <cellStyle name="Normal 2 2 2 2 20 3" xfId="1806" xr:uid="{00000000-0005-0000-0000-0000EB060000}"/>
    <cellStyle name="Normal 2 2 2 2 20 4" xfId="1807" xr:uid="{00000000-0005-0000-0000-0000EC060000}"/>
    <cellStyle name="Normal 2 2 2 2 20 5" xfId="1808" xr:uid="{00000000-0005-0000-0000-0000ED060000}"/>
    <cellStyle name="Normal 2 2 2 2 20 6" xfId="1809" xr:uid="{00000000-0005-0000-0000-0000EE060000}"/>
    <cellStyle name="Normal 2 2 2 2 20 6 2" xfId="1810" xr:uid="{00000000-0005-0000-0000-0000EF060000}"/>
    <cellStyle name="Normal 2 2 2 2 20 6 3" xfId="1811" xr:uid="{00000000-0005-0000-0000-0000F0060000}"/>
    <cellStyle name="Normal 2 2 2 2 20 6 4" xfId="1812" xr:uid="{00000000-0005-0000-0000-0000F1060000}"/>
    <cellStyle name="Normal 2 2 2 2 20 6 5" xfId="1813" xr:uid="{00000000-0005-0000-0000-0000F2060000}"/>
    <cellStyle name="Normal 2 2 2 2 20 6 6" xfId="1814" xr:uid="{00000000-0005-0000-0000-0000F3060000}"/>
    <cellStyle name="Normal 2 2 2 2 20 7" xfId="1815" xr:uid="{00000000-0005-0000-0000-0000F4060000}"/>
    <cellStyle name="Normal 2 2 2 2 20 8" xfId="1816" xr:uid="{00000000-0005-0000-0000-0000F5060000}"/>
    <cellStyle name="Normal 2 2 2 2 20 9" xfId="1817" xr:uid="{00000000-0005-0000-0000-0000F6060000}"/>
    <cellStyle name="Normal 2 2 2 2 21" xfId="1818" xr:uid="{00000000-0005-0000-0000-0000F7060000}"/>
    <cellStyle name="Normal 2 2 2 2 22" xfId="1819" xr:uid="{00000000-0005-0000-0000-0000F8060000}"/>
    <cellStyle name="Normal 2 2 2 2 23" xfId="1820" xr:uid="{00000000-0005-0000-0000-0000F9060000}"/>
    <cellStyle name="Normal 2 2 2 2 23 2" xfId="1821" xr:uid="{00000000-0005-0000-0000-0000FA060000}"/>
    <cellStyle name="Normal 2 2 2 2 23 2 2" xfId="1822" xr:uid="{00000000-0005-0000-0000-0000FB060000}"/>
    <cellStyle name="Normal 2 2 2 2 23 2 3" xfId="1823" xr:uid="{00000000-0005-0000-0000-0000FC060000}"/>
    <cellStyle name="Normal 2 2 2 2 23 2 4" xfId="1824" xr:uid="{00000000-0005-0000-0000-0000FD060000}"/>
    <cellStyle name="Normal 2 2 2 2 23 2 5" xfId="1825" xr:uid="{00000000-0005-0000-0000-0000FE060000}"/>
    <cellStyle name="Normal 2 2 2 2 23 2 6" xfId="1826" xr:uid="{00000000-0005-0000-0000-0000FF060000}"/>
    <cellStyle name="Normal 2 2 2 2 23 3" xfId="1827" xr:uid="{00000000-0005-0000-0000-000000070000}"/>
    <cellStyle name="Normal 2 2 2 2 23 4" xfId="1828" xr:uid="{00000000-0005-0000-0000-000001070000}"/>
    <cellStyle name="Normal 2 2 2 2 23 5" xfId="1829" xr:uid="{00000000-0005-0000-0000-000002070000}"/>
    <cellStyle name="Normal 2 2 2 2 23 6" xfId="1830" xr:uid="{00000000-0005-0000-0000-000003070000}"/>
    <cellStyle name="Normal 2 2 2 2 23 7" xfId="1831" xr:uid="{00000000-0005-0000-0000-000004070000}"/>
    <cellStyle name="Normal 2 2 2 2 23 8" xfId="1832" xr:uid="{00000000-0005-0000-0000-000005070000}"/>
    <cellStyle name="Normal 2 2 2 2 23 9" xfId="1833" xr:uid="{00000000-0005-0000-0000-000006070000}"/>
    <cellStyle name="Normal 2 2 2 2 24" xfId="1834" xr:uid="{00000000-0005-0000-0000-000007070000}"/>
    <cellStyle name="Normal 2 2 2 2 25" xfId="1835" xr:uid="{00000000-0005-0000-0000-000008070000}"/>
    <cellStyle name="Normal 2 2 2 2 26" xfId="1836" xr:uid="{00000000-0005-0000-0000-000009070000}"/>
    <cellStyle name="Normal 2 2 2 2 26 2" xfId="1837" xr:uid="{00000000-0005-0000-0000-00000A070000}"/>
    <cellStyle name="Normal 2 2 2 2 26 3" xfId="1838" xr:uid="{00000000-0005-0000-0000-00000B070000}"/>
    <cellStyle name="Normal 2 2 2 2 26 4" xfId="1839" xr:uid="{00000000-0005-0000-0000-00000C070000}"/>
    <cellStyle name="Normal 2 2 2 2 26 5" xfId="1840" xr:uid="{00000000-0005-0000-0000-00000D070000}"/>
    <cellStyle name="Normal 2 2 2 2 26 6" xfId="1841" xr:uid="{00000000-0005-0000-0000-00000E070000}"/>
    <cellStyle name="Normal 2 2 2 2 27" xfId="1842" xr:uid="{00000000-0005-0000-0000-00000F070000}"/>
    <cellStyle name="Normal 2 2 2 2 28" xfId="1843" xr:uid="{00000000-0005-0000-0000-000010070000}"/>
    <cellStyle name="Normal 2 2 2 2 29" xfId="1844" xr:uid="{00000000-0005-0000-0000-000011070000}"/>
    <cellStyle name="Normal 2 2 2 2 3" xfId="1845" xr:uid="{00000000-0005-0000-0000-000012070000}"/>
    <cellStyle name="Normal 2 2 2 2 3 10" xfId="1846" xr:uid="{00000000-0005-0000-0000-000013070000}"/>
    <cellStyle name="Normal 2 2 2 2 3 11" xfId="1847" xr:uid="{00000000-0005-0000-0000-000014070000}"/>
    <cellStyle name="Normal 2 2 2 2 3 12" xfId="1848" xr:uid="{00000000-0005-0000-0000-000015070000}"/>
    <cellStyle name="Normal 2 2 2 2 3 13" xfId="1849" xr:uid="{00000000-0005-0000-0000-000016070000}"/>
    <cellStyle name="Normal 2 2 2 2 3 14" xfId="1850" xr:uid="{00000000-0005-0000-0000-000017070000}"/>
    <cellStyle name="Normal 2 2 2 2 3 15" xfId="1851" xr:uid="{00000000-0005-0000-0000-000018070000}"/>
    <cellStyle name="Normal 2 2 2 2 3 16" xfId="1852" xr:uid="{00000000-0005-0000-0000-000019070000}"/>
    <cellStyle name="Normal 2 2 2 2 3 17" xfId="1853" xr:uid="{00000000-0005-0000-0000-00001A070000}"/>
    <cellStyle name="Normal 2 2 2 2 3 18" xfId="1854" xr:uid="{00000000-0005-0000-0000-00001B070000}"/>
    <cellStyle name="Normal 2 2 2 2 3 19" xfId="1855" xr:uid="{00000000-0005-0000-0000-00001C070000}"/>
    <cellStyle name="Normal 2 2 2 2 3 2" xfId="1856" xr:uid="{00000000-0005-0000-0000-00001D070000}"/>
    <cellStyle name="Normal 2 2 2 2 3 2 2" xfId="1857" xr:uid="{00000000-0005-0000-0000-00001E070000}"/>
    <cellStyle name="Normal 2 2 2 2 3 2 2 10" xfId="1858" xr:uid="{00000000-0005-0000-0000-00001F070000}"/>
    <cellStyle name="Normal 2 2 2 2 3 2 2 11" xfId="1859" xr:uid="{00000000-0005-0000-0000-000020070000}"/>
    <cellStyle name="Normal 2 2 2 2 3 2 2 12" xfId="1860" xr:uid="{00000000-0005-0000-0000-000021070000}"/>
    <cellStyle name="Normal 2 2 2 2 3 2 2 13" xfId="1861" xr:uid="{00000000-0005-0000-0000-000022070000}"/>
    <cellStyle name="Normal 2 2 2 2 3 2 2 14" xfId="1862" xr:uid="{00000000-0005-0000-0000-000023070000}"/>
    <cellStyle name="Normal 2 2 2 2 3 2 2 15" xfId="1863" xr:uid="{00000000-0005-0000-0000-000024070000}"/>
    <cellStyle name="Normal 2 2 2 2 3 2 2 16" xfId="1864" xr:uid="{00000000-0005-0000-0000-000025070000}"/>
    <cellStyle name="Normal 2 2 2 2 3 2 2 17" xfId="1865" xr:uid="{00000000-0005-0000-0000-000026070000}"/>
    <cellStyle name="Normal 2 2 2 2 3 2 2 18" xfId="1866" xr:uid="{00000000-0005-0000-0000-000027070000}"/>
    <cellStyle name="Normal 2 2 2 2 3 2 2 19" xfId="1867" xr:uid="{00000000-0005-0000-0000-000028070000}"/>
    <cellStyle name="Normal 2 2 2 2 3 2 2 2" xfId="1868" xr:uid="{00000000-0005-0000-0000-000029070000}"/>
    <cellStyle name="Normal 2 2 2 2 3 2 2 2 2" xfId="1869" xr:uid="{00000000-0005-0000-0000-00002A070000}"/>
    <cellStyle name="Normal 2 2 2 2 3 2 2 2 2 10" xfId="1870" xr:uid="{00000000-0005-0000-0000-00002B070000}"/>
    <cellStyle name="Normal 2 2 2 2 3 2 2 2 2 11" xfId="1871" xr:uid="{00000000-0005-0000-0000-00002C070000}"/>
    <cellStyle name="Normal 2 2 2 2 3 2 2 2 2 12" xfId="1872" xr:uid="{00000000-0005-0000-0000-00002D070000}"/>
    <cellStyle name="Normal 2 2 2 2 3 2 2 2 2 13" xfId="1873" xr:uid="{00000000-0005-0000-0000-00002E070000}"/>
    <cellStyle name="Normal 2 2 2 2 3 2 2 2 2 14" xfId="1874" xr:uid="{00000000-0005-0000-0000-00002F070000}"/>
    <cellStyle name="Normal 2 2 2 2 3 2 2 2 2 15" xfId="1875" xr:uid="{00000000-0005-0000-0000-000030070000}"/>
    <cellStyle name="Normal 2 2 2 2 3 2 2 2 2 2" xfId="1876" xr:uid="{00000000-0005-0000-0000-000031070000}"/>
    <cellStyle name="Normal 2 2 2 2 3 2 2 2 2 3" xfId="1877" xr:uid="{00000000-0005-0000-0000-000032070000}"/>
    <cellStyle name="Normal 2 2 2 2 3 2 2 2 2 4" xfId="1878" xr:uid="{00000000-0005-0000-0000-000033070000}"/>
    <cellStyle name="Normal 2 2 2 2 3 2 2 2 2 5" xfId="1879" xr:uid="{00000000-0005-0000-0000-000034070000}"/>
    <cellStyle name="Normal 2 2 2 2 3 2 2 2 2 6" xfId="1880" xr:uid="{00000000-0005-0000-0000-000035070000}"/>
    <cellStyle name="Normal 2 2 2 2 3 2 2 2 2 7" xfId="1881" xr:uid="{00000000-0005-0000-0000-000036070000}"/>
    <cellStyle name="Normal 2 2 2 2 3 2 2 2 2 8" xfId="1882" xr:uid="{00000000-0005-0000-0000-000037070000}"/>
    <cellStyle name="Normal 2 2 2 2 3 2 2 2 2 9" xfId="1883" xr:uid="{00000000-0005-0000-0000-000038070000}"/>
    <cellStyle name="Normal 2 2 2 2 3 2 2 2 3" xfId="1884" xr:uid="{00000000-0005-0000-0000-000039070000}"/>
    <cellStyle name="Normal 2 2 2 2 3 2 2 2 3 10" xfId="1885" xr:uid="{00000000-0005-0000-0000-00003A070000}"/>
    <cellStyle name="Normal 2 2 2 2 3 2 2 2 3 11" xfId="1886" xr:uid="{00000000-0005-0000-0000-00003B070000}"/>
    <cellStyle name="Normal 2 2 2 2 3 2 2 2 3 12" xfId="1887" xr:uid="{00000000-0005-0000-0000-00003C070000}"/>
    <cellStyle name="Normal 2 2 2 2 3 2 2 2 3 13" xfId="1888" xr:uid="{00000000-0005-0000-0000-00003D070000}"/>
    <cellStyle name="Normal 2 2 2 2 3 2 2 2 3 14" xfId="1889" xr:uid="{00000000-0005-0000-0000-00003E070000}"/>
    <cellStyle name="Normal 2 2 2 2 3 2 2 2 3 15" xfId="1890" xr:uid="{00000000-0005-0000-0000-00003F070000}"/>
    <cellStyle name="Normal 2 2 2 2 3 2 2 2 3 2" xfId="1891" xr:uid="{00000000-0005-0000-0000-000040070000}"/>
    <cellStyle name="Normal 2 2 2 2 3 2 2 2 3 3" xfId="1892" xr:uid="{00000000-0005-0000-0000-000041070000}"/>
    <cellStyle name="Normal 2 2 2 2 3 2 2 2 3 4" xfId="1893" xr:uid="{00000000-0005-0000-0000-000042070000}"/>
    <cellStyle name="Normal 2 2 2 2 3 2 2 2 3 5" xfId="1894" xr:uid="{00000000-0005-0000-0000-000043070000}"/>
    <cellStyle name="Normal 2 2 2 2 3 2 2 2 3 6" xfId="1895" xr:uid="{00000000-0005-0000-0000-000044070000}"/>
    <cellStyle name="Normal 2 2 2 2 3 2 2 2 3 7" xfId="1896" xr:uid="{00000000-0005-0000-0000-000045070000}"/>
    <cellStyle name="Normal 2 2 2 2 3 2 2 2 3 8" xfId="1897" xr:uid="{00000000-0005-0000-0000-000046070000}"/>
    <cellStyle name="Normal 2 2 2 2 3 2 2 2 3 9" xfId="1898" xr:uid="{00000000-0005-0000-0000-000047070000}"/>
    <cellStyle name="Normal 2 2 2 2 3 2 2 2 4" xfId="1899" xr:uid="{00000000-0005-0000-0000-000048070000}"/>
    <cellStyle name="Normal 2 2 2 2 3 2 2 2 4 10" xfId="1900" xr:uid="{00000000-0005-0000-0000-000049070000}"/>
    <cellStyle name="Normal 2 2 2 2 3 2 2 2 4 11" xfId="1901" xr:uid="{00000000-0005-0000-0000-00004A070000}"/>
    <cellStyle name="Normal 2 2 2 2 3 2 2 2 4 12" xfId="1902" xr:uid="{00000000-0005-0000-0000-00004B070000}"/>
    <cellStyle name="Normal 2 2 2 2 3 2 2 2 4 13" xfId="1903" xr:uid="{00000000-0005-0000-0000-00004C070000}"/>
    <cellStyle name="Normal 2 2 2 2 3 2 2 2 4 14" xfId="1904" xr:uid="{00000000-0005-0000-0000-00004D070000}"/>
    <cellStyle name="Normal 2 2 2 2 3 2 2 2 4 15" xfId="1905" xr:uid="{00000000-0005-0000-0000-00004E070000}"/>
    <cellStyle name="Normal 2 2 2 2 3 2 2 2 4 2" xfId="1906" xr:uid="{00000000-0005-0000-0000-00004F070000}"/>
    <cellStyle name="Normal 2 2 2 2 3 2 2 2 4 3" xfId="1907" xr:uid="{00000000-0005-0000-0000-000050070000}"/>
    <cellStyle name="Normal 2 2 2 2 3 2 2 2 4 4" xfId="1908" xr:uid="{00000000-0005-0000-0000-000051070000}"/>
    <cellStyle name="Normal 2 2 2 2 3 2 2 2 4 5" xfId="1909" xr:uid="{00000000-0005-0000-0000-000052070000}"/>
    <cellStyle name="Normal 2 2 2 2 3 2 2 2 4 6" xfId="1910" xr:uid="{00000000-0005-0000-0000-000053070000}"/>
    <cellStyle name="Normal 2 2 2 2 3 2 2 2 4 7" xfId="1911" xr:uid="{00000000-0005-0000-0000-000054070000}"/>
    <cellStyle name="Normal 2 2 2 2 3 2 2 2 4 8" xfId="1912" xr:uid="{00000000-0005-0000-0000-000055070000}"/>
    <cellStyle name="Normal 2 2 2 2 3 2 2 2 4 9" xfId="1913" xr:uid="{00000000-0005-0000-0000-000056070000}"/>
    <cellStyle name="Normal 2 2 2 2 3 2 2 2 5" xfId="1914" xr:uid="{00000000-0005-0000-0000-000057070000}"/>
    <cellStyle name="Normal 2 2 2 2 3 2 2 2 5 10" xfId="1915" xr:uid="{00000000-0005-0000-0000-000058070000}"/>
    <cellStyle name="Normal 2 2 2 2 3 2 2 2 5 11" xfId="1916" xr:uid="{00000000-0005-0000-0000-000059070000}"/>
    <cellStyle name="Normal 2 2 2 2 3 2 2 2 5 12" xfId="1917" xr:uid="{00000000-0005-0000-0000-00005A070000}"/>
    <cellStyle name="Normal 2 2 2 2 3 2 2 2 5 13" xfId="1918" xr:uid="{00000000-0005-0000-0000-00005B070000}"/>
    <cellStyle name="Normal 2 2 2 2 3 2 2 2 5 14" xfId="1919" xr:uid="{00000000-0005-0000-0000-00005C070000}"/>
    <cellStyle name="Normal 2 2 2 2 3 2 2 2 5 15" xfId="1920" xr:uid="{00000000-0005-0000-0000-00005D070000}"/>
    <cellStyle name="Normal 2 2 2 2 3 2 2 2 5 2" xfId="1921" xr:uid="{00000000-0005-0000-0000-00005E070000}"/>
    <cellStyle name="Normal 2 2 2 2 3 2 2 2 5 3" xfId="1922" xr:uid="{00000000-0005-0000-0000-00005F070000}"/>
    <cellStyle name="Normal 2 2 2 2 3 2 2 2 5 4" xfId="1923" xr:uid="{00000000-0005-0000-0000-000060070000}"/>
    <cellStyle name="Normal 2 2 2 2 3 2 2 2 5 5" xfId="1924" xr:uid="{00000000-0005-0000-0000-000061070000}"/>
    <cellStyle name="Normal 2 2 2 2 3 2 2 2 5 6" xfId="1925" xr:uid="{00000000-0005-0000-0000-000062070000}"/>
    <cellStyle name="Normal 2 2 2 2 3 2 2 2 5 7" xfId="1926" xr:uid="{00000000-0005-0000-0000-000063070000}"/>
    <cellStyle name="Normal 2 2 2 2 3 2 2 2 5 8" xfId="1927" xr:uid="{00000000-0005-0000-0000-000064070000}"/>
    <cellStyle name="Normal 2 2 2 2 3 2 2 2 5 9" xfId="1928" xr:uid="{00000000-0005-0000-0000-000065070000}"/>
    <cellStyle name="Normal 2 2 2 2 3 2 2 3" xfId="1929" xr:uid="{00000000-0005-0000-0000-000066070000}"/>
    <cellStyle name="Normal 2 2 2 2 3 2 2 4" xfId="1930" xr:uid="{00000000-0005-0000-0000-000067070000}"/>
    <cellStyle name="Normal 2 2 2 2 3 2 2 5" xfId="1931" xr:uid="{00000000-0005-0000-0000-000068070000}"/>
    <cellStyle name="Normal 2 2 2 2 3 2 2 6" xfId="1932" xr:uid="{00000000-0005-0000-0000-000069070000}"/>
    <cellStyle name="Normal 2 2 2 2 3 2 2 7" xfId="1933" xr:uid="{00000000-0005-0000-0000-00006A070000}"/>
    <cellStyle name="Normal 2 2 2 2 3 2 2 8" xfId="1934" xr:uid="{00000000-0005-0000-0000-00006B070000}"/>
    <cellStyle name="Normal 2 2 2 2 3 2 2 9" xfId="1935" xr:uid="{00000000-0005-0000-0000-00006C070000}"/>
    <cellStyle name="Normal 2 2 2 2 3 2 3" xfId="1936" xr:uid="{00000000-0005-0000-0000-00006D070000}"/>
    <cellStyle name="Normal 2 2 2 2 3 2 3 10" xfId="1937" xr:uid="{00000000-0005-0000-0000-00006E070000}"/>
    <cellStyle name="Normal 2 2 2 2 3 2 3 11" xfId="1938" xr:uid="{00000000-0005-0000-0000-00006F070000}"/>
    <cellStyle name="Normal 2 2 2 2 3 2 3 12" xfId="1939" xr:uid="{00000000-0005-0000-0000-000070070000}"/>
    <cellStyle name="Normal 2 2 2 2 3 2 3 13" xfId="1940" xr:uid="{00000000-0005-0000-0000-000071070000}"/>
    <cellStyle name="Normal 2 2 2 2 3 2 3 14" xfId="1941" xr:uid="{00000000-0005-0000-0000-000072070000}"/>
    <cellStyle name="Normal 2 2 2 2 3 2 3 15" xfId="1942" xr:uid="{00000000-0005-0000-0000-000073070000}"/>
    <cellStyle name="Normal 2 2 2 2 3 2 3 2" xfId="1943" xr:uid="{00000000-0005-0000-0000-000074070000}"/>
    <cellStyle name="Normal 2 2 2 2 3 2 3 3" xfId="1944" xr:uid="{00000000-0005-0000-0000-000075070000}"/>
    <cellStyle name="Normal 2 2 2 2 3 2 3 4" xfId="1945" xr:uid="{00000000-0005-0000-0000-000076070000}"/>
    <cellStyle name="Normal 2 2 2 2 3 2 3 5" xfId="1946" xr:uid="{00000000-0005-0000-0000-000077070000}"/>
    <cellStyle name="Normal 2 2 2 2 3 2 3 6" xfId="1947" xr:uid="{00000000-0005-0000-0000-000078070000}"/>
    <cellStyle name="Normal 2 2 2 2 3 2 3 7" xfId="1948" xr:uid="{00000000-0005-0000-0000-000079070000}"/>
    <cellStyle name="Normal 2 2 2 2 3 2 3 8" xfId="1949" xr:uid="{00000000-0005-0000-0000-00007A070000}"/>
    <cellStyle name="Normal 2 2 2 2 3 2 3 9" xfId="1950" xr:uid="{00000000-0005-0000-0000-00007B070000}"/>
    <cellStyle name="Normal 2 2 2 2 3 2 4" xfId="1951" xr:uid="{00000000-0005-0000-0000-00007C070000}"/>
    <cellStyle name="Normal 2 2 2 2 3 2 4 10" xfId="1952" xr:uid="{00000000-0005-0000-0000-00007D070000}"/>
    <cellStyle name="Normal 2 2 2 2 3 2 4 11" xfId="1953" xr:uid="{00000000-0005-0000-0000-00007E070000}"/>
    <cellStyle name="Normal 2 2 2 2 3 2 4 12" xfId="1954" xr:uid="{00000000-0005-0000-0000-00007F070000}"/>
    <cellStyle name="Normal 2 2 2 2 3 2 4 13" xfId="1955" xr:uid="{00000000-0005-0000-0000-000080070000}"/>
    <cellStyle name="Normal 2 2 2 2 3 2 4 14" xfId="1956" xr:uid="{00000000-0005-0000-0000-000081070000}"/>
    <cellStyle name="Normal 2 2 2 2 3 2 4 15" xfId="1957" xr:uid="{00000000-0005-0000-0000-000082070000}"/>
    <cellStyle name="Normal 2 2 2 2 3 2 4 2" xfId="1958" xr:uid="{00000000-0005-0000-0000-000083070000}"/>
    <cellStyle name="Normal 2 2 2 2 3 2 4 3" xfId="1959" xr:uid="{00000000-0005-0000-0000-000084070000}"/>
    <cellStyle name="Normal 2 2 2 2 3 2 4 4" xfId="1960" xr:uid="{00000000-0005-0000-0000-000085070000}"/>
    <cellStyle name="Normal 2 2 2 2 3 2 4 5" xfId="1961" xr:uid="{00000000-0005-0000-0000-000086070000}"/>
    <cellStyle name="Normal 2 2 2 2 3 2 4 6" xfId="1962" xr:uid="{00000000-0005-0000-0000-000087070000}"/>
    <cellStyle name="Normal 2 2 2 2 3 2 4 7" xfId="1963" xr:uid="{00000000-0005-0000-0000-000088070000}"/>
    <cellStyle name="Normal 2 2 2 2 3 2 4 8" xfId="1964" xr:uid="{00000000-0005-0000-0000-000089070000}"/>
    <cellStyle name="Normal 2 2 2 2 3 2 4 9" xfId="1965" xr:uid="{00000000-0005-0000-0000-00008A070000}"/>
    <cellStyle name="Normal 2 2 2 2 3 2 5" xfId="1966" xr:uid="{00000000-0005-0000-0000-00008B070000}"/>
    <cellStyle name="Normal 2 2 2 2 3 2 5 10" xfId="1967" xr:uid="{00000000-0005-0000-0000-00008C070000}"/>
    <cellStyle name="Normal 2 2 2 2 3 2 5 11" xfId="1968" xr:uid="{00000000-0005-0000-0000-00008D070000}"/>
    <cellStyle name="Normal 2 2 2 2 3 2 5 12" xfId="1969" xr:uid="{00000000-0005-0000-0000-00008E070000}"/>
    <cellStyle name="Normal 2 2 2 2 3 2 5 13" xfId="1970" xr:uid="{00000000-0005-0000-0000-00008F070000}"/>
    <cellStyle name="Normal 2 2 2 2 3 2 5 14" xfId="1971" xr:uid="{00000000-0005-0000-0000-000090070000}"/>
    <cellStyle name="Normal 2 2 2 2 3 2 5 15" xfId="1972" xr:uid="{00000000-0005-0000-0000-000091070000}"/>
    <cellStyle name="Normal 2 2 2 2 3 2 5 2" xfId="1973" xr:uid="{00000000-0005-0000-0000-000092070000}"/>
    <cellStyle name="Normal 2 2 2 2 3 2 5 3" xfId="1974" xr:uid="{00000000-0005-0000-0000-000093070000}"/>
    <cellStyle name="Normal 2 2 2 2 3 2 5 4" xfId="1975" xr:uid="{00000000-0005-0000-0000-000094070000}"/>
    <cellStyle name="Normal 2 2 2 2 3 2 5 5" xfId="1976" xr:uid="{00000000-0005-0000-0000-000095070000}"/>
    <cellStyle name="Normal 2 2 2 2 3 2 5 6" xfId="1977" xr:uid="{00000000-0005-0000-0000-000096070000}"/>
    <cellStyle name="Normal 2 2 2 2 3 2 5 7" xfId="1978" xr:uid="{00000000-0005-0000-0000-000097070000}"/>
    <cellStyle name="Normal 2 2 2 2 3 2 5 8" xfId="1979" xr:uid="{00000000-0005-0000-0000-000098070000}"/>
    <cellStyle name="Normal 2 2 2 2 3 2 5 9" xfId="1980" xr:uid="{00000000-0005-0000-0000-000099070000}"/>
    <cellStyle name="Normal 2 2 2 2 3 2 6" xfId="1981" xr:uid="{00000000-0005-0000-0000-00009A070000}"/>
    <cellStyle name="Normal 2 2 2 2 3 2 6 10" xfId="1982" xr:uid="{00000000-0005-0000-0000-00009B070000}"/>
    <cellStyle name="Normal 2 2 2 2 3 2 6 11" xfId="1983" xr:uid="{00000000-0005-0000-0000-00009C070000}"/>
    <cellStyle name="Normal 2 2 2 2 3 2 6 12" xfId="1984" xr:uid="{00000000-0005-0000-0000-00009D070000}"/>
    <cellStyle name="Normal 2 2 2 2 3 2 6 13" xfId="1985" xr:uid="{00000000-0005-0000-0000-00009E070000}"/>
    <cellStyle name="Normal 2 2 2 2 3 2 6 14" xfId="1986" xr:uid="{00000000-0005-0000-0000-00009F070000}"/>
    <cellStyle name="Normal 2 2 2 2 3 2 6 15" xfId="1987" xr:uid="{00000000-0005-0000-0000-0000A0070000}"/>
    <cellStyle name="Normal 2 2 2 2 3 2 6 2" xfId="1988" xr:uid="{00000000-0005-0000-0000-0000A1070000}"/>
    <cellStyle name="Normal 2 2 2 2 3 2 6 3" xfId="1989" xr:uid="{00000000-0005-0000-0000-0000A2070000}"/>
    <cellStyle name="Normal 2 2 2 2 3 2 6 4" xfId="1990" xr:uid="{00000000-0005-0000-0000-0000A3070000}"/>
    <cellStyle name="Normal 2 2 2 2 3 2 6 5" xfId="1991" xr:uid="{00000000-0005-0000-0000-0000A4070000}"/>
    <cellStyle name="Normal 2 2 2 2 3 2 6 6" xfId="1992" xr:uid="{00000000-0005-0000-0000-0000A5070000}"/>
    <cellStyle name="Normal 2 2 2 2 3 2 6 7" xfId="1993" xr:uid="{00000000-0005-0000-0000-0000A6070000}"/>
    <cellStyle name="Normal 2 2 2 2 3 2 6 8" xfId="1994" xr:uid="{00000000-0005-0000-0000-0000A7070000}"/>
    <cellStyle name="Normal 2 2 2 2 3 2 6 9" xfId="1995" xr:uid="{00000000-0005-0000-0000-0000A8070000}"/>
    <cellStyle name="Normal 2 2 2 2 3 2 7" xfId="1996" xr:uid="{00000000-0005-0000-0000-0000A9070000}"/>
    <cellStyle name="Normal 2 2 2 2 3 2 7 10" xfId="1997" xr:uid="{00000000-0005-0000-0000-0000AA070000}"/>
    <cellStyle name="Normal 2 2 2 2 3 2 7 11" xfId="1998" xr:uid="{00000000-0005-0000-0000-0000AB070000}"/>
    <cellStyle name="Normal 2 2 2 2 3 2 7 12" xfId="1999" xr:uid="{00000000-0005-0000-0000-0000AC070000}"/>
    <cellStyle name="Normal 2 2 2 2 3 2 7 13" xfId="2000" xr:uid="{00000000-0005-0000-0000-0000AD070000}"/>
    <cellStyle name="Normal 2 2 2 2 3 2 7 14" xfId="2001" xr:uid="{00000000-0005-0000-0000-0000AE070000}"/>
    <cellStyle name="Normal 2 2 2 2 3 2 7 15" xfId="2002" xr:uid="{00000000-0005-0000-0000-0000AF070000}"/>
    <cellStyle name="Normal 2 2 2 2 3 2 7 2" xfId="2003" xr:uid="{00000000-0005-0000-0000-0000B0070000}"/>
    <cellStyle name="Normal 2 2 2 2 3 2 7 3" xfId="2004" xr:uid="{00000000-0005-0000-0000-0000B1070000}"/>
    <cellStyle name="Normal 2 2 2 2 3 2 7 4" xfId="2005" xr:uid="{00000000-0005-0000-0000-0000B2070000}"/>
    <cellStyle name="Normal 2 2 2 2 3 2 7 5" xfId="2006" xr:uid="{00000000-0005-0000-0000-0000B3070000}"/>
    <cellStyle name="Normal 2 2 2 2 3 2 7 6" xfId="2007" xr:uid="{00000000-0005-0000-0000-0000B4070000}"/>
    <cellStyle name="Normal 2 2 2 2 3 2 7 7" xfId="2008" xr:uid="{00000000-0005-0000-0000-0000B5070000}"/>
    <cellStyle name="Normal 2 2 2 2 3 2 7 8" xfId="2009" xr:uid="{00000000-0005-0000-0000-0000B6070000}"/>
    <cellStyle name="Normal 2 2 2 2 3 2 7 9" xfId="2010" xr:uid="{00000000-0005-0000-0000-0000B7070000}"/>
    <cellStyle name="Normal 2 2 2 2 3 2 8" xfId="2011" xr:uid="{00000000-0005-0000-0000-0000B8070000}"/>
    <cellStyle name="Normal 2 2 2 2 3 2 8 10" xfId="2012" xr:uid="{00000000-0005-0000-0000-0000B9070000}"/>
    <cellStyle name="Normal 2 2 2 2 3 2 8 11" xfId="2013" xr:uid="{00000000-0005-0000-0000-0000BA070000}"/>
    <cellStyle name="Normal 2 2 2 2 3 2 8 12" xfId="2014" xr:uid="{00000000-0005-0000-0000-0000BB070000}"/>
    <cellStyle name="Normal 2 2 2 2 3 2 8 13" xfId="2015" xr:uid="{00000000-0005-0000-0000-0000BC070000}"/>
    <cellStyle name="Normal 2 2 2 2 3 2 8 14" xfId="2016" xr:uid="{00000000-0005-0000-0000-0000BD070000}"/>
    <cellStyle name="Normal 2 2 2 2 3 2 8 15" xfId="2017" xr:uid="{00000000-0005-0000-0000-0000BE070000}"/>
    <cellStyle name="Normal 2 2 2 2 3 2 8 2" xfId="2018" xr:uid="{00000000-0005-0000-0000-0000BF070000}"/>
    <cellStyle name="Normal 2 2 2 2 3 2 8 3" xfId="2019" xr:uid="{00000000-0005-0000-0000-0000C0070000}"/>
    <cellStyle name="Normal 2 2 2 2 3 2 8 4" xfId="2020" xr:uid="{00000000-0005-0000-0000-0000C1070000}"/>
    <cellStyle name="Normal 2 2 2 2 3 2 8 5" xfId="2021" xr:uid="{00000000-0005-0000-0000-0000C2070000}"/>
    <cellStyle name="Normal 2 2 2 2 3 2 8 6" xfId="2022" xr:uid="{00000000-0005-0000-0000-0000C3070000}"/>
    <cellStyle name="Normal 2 2 2 2 3 2 8 7" xfId="2023" xr:uid="{00000000-0005-0000-0000-0000C4070000}"/>
    <cellStyle name="Normal 2 2 2 2 3 2 8 8" xfId="2024" xr:uid="{00000000-0005-0000-0000-0000C5070000}"/>
    <cellStyle name="Normal 2 2 2 2 3 2 8 9" xfId="2025" xr:uid="{00000000-0005-0000-0000-0000C6070000}"/>
    <cellStyle name="Normal 2 2 2 2 3 20" xfId="2026" xr:uid="{00000000-0005-0000-0000-0000C7070000}"/>
    <cellStyle name="Normal 2 2 2 2 3 21" xfId="2027" xr:uid="{00000000-0005-0000-0000-0000C8070000}"/>
    <cellStyle name="Normal 2 2 2 2 3 22" xfId="2028" xr:uid="{00000000-0005-0000-0000-0000C9070000}"/>
    <cellStyle name="Normal 2 2 2 2 3 3" xfId="2029" xr:uid="{00000000-0005-0000-0000-0000CA070000}"/>
    <cellStyle name="Normal 2 2 2 2 3 3 2" xfId="2030" xr:uid="{00000000-0005-0000-0000-0000CB070000}"/>
    <cellStyle name="Normal 2 2 2 2 3 3 2 10" xfId="2031" xr:uid="{00000000-0005-0000-0000-0000CC070000}"/>
    <cellStyle name="Normal 2 2 2 2 3 3 2 11" xfId="2032" xr:uid="{00000000-0005-0000-0000-0000CD070000}"/>
    <cellStyle name="Normal 2 2 2 2 3 3 2 12" xfId="2033" xr:uid="{00000000-0005-0000-0000-0000CE070000}"/>
    <cellStyle name="Normal 2 2 2 2 3 3 2 13" xfId="2034" xr:uid="{00000000-0005-0000-0000-0000CF070000}"/>
    <cellStyle name="Normal 2 2 2 2 3 3 2 14" xfId="2035" xr:uid="{00000000-0005-0000-0000-0000D0070000}"/>
    <cellStyle name="Normal 2 2 2 2 3 3 2 15" xfId="2036" xr:uid="{00000000-0005-0000-0000-0000D1070000}"/>
    <cellStyle name="Normal 2 2 2 2 3 3 2 16" xfId="2037" xr:uid="{00000000-0005-0000-0000-0000D2070000}"/>
    <cellStyle name="Normal 2 2 2 2 3 3 2 17" xfId="2038" xr:uid="{00000000-0005-0000-0000-0000D3070000}"/>
    <cellStyle name="Normal 2 2 2 2 3 3 2 18" xfId="2039" xr:uid="{00000000-0005-0000-0000-0000D4070000}"/>
    <cellStyle name="Normal 2 2 2 2 3 3 2 19" xfId="2040" xr:uid="{00000000-0005-0000-0000-0000D5070000}"/>
    <cellStyle name="Normal 2 2 2 2 3 3 2 2" xfId="2041" xr:uid="{00000000-0005-0000-0000-0000D6070000}"/>
    <cellStyle name="Normal 2 2 2 2 3 3 2 3" xfId="2042" xr:uid="{00000000-0005-0000-0000-0000D7070000}"/>
    <cellStyle name="Normal 2 2 2 2 3 3 2 4" xfId="2043" xr:uid="{00000000-0005-0000-0000-0000D8070000}"/>
    <cellStyle name="Normal 2 2 2 2 3 3 2 5" xfId="2044" xr:uid="{00000000-0005-0000-0000-0000D9070000}"/>
    <cellStyle name="Normal 2 2 2 2 3 3 2 6" xfId="2045" xr:uid="{00000000-0005-0000-0000-0000DA070000}"/>
    <cellStyle name="Normal 2 2 2 2 3 3 2 7" xfId="2046" xr:uid="{00000000-0005-0000-0000-0000DB070000}"/>
    <cellStyle name="Normal 2 2 2 2 3 3 2 8" xfId="2047" xr:uid="{00000000-0005-0000-0000-0000DC070000}"/>
    <cellStyle name="Normal 2 2 2 2 3 3 2 9" xfId="2048" xr:uid="{00000000-0005-0000-0000-0000DD070000}"/>
    <cellStyle name="Normal 2 2 2 2 3 3 3" xfId="2049" xr:uid="{00000000-0005-0000-0000-0000DE070000}"/>
    <cellStyle name="Normal 2 2 2 2 3 3 3 10" xfId="2050" xr:uid="{00000000-0005-0000-0000-0000DF070000}"/>
    <cellStyle name="Normal 2 2 2 2 3 3 3 11" xfId="2051" xr:uid="{00000000-0005-0000-0000-0000E0070000}"/>
    <cellStyle name="Normal 2 2 2 2 3 3 3 12" xfId="2052" xr:uid="{00000000-0005-0000-0000-0000E1070000}"/>
    <cellStyle name="Normal 2 2 2 2 3 3 3 13" xfId="2053" xr:uid="{00000000-0005-0000-0000-0000E2070000}"/>
    <cellStyle name="Normal 2 2 2 2 3 3 3 14" xfId="2054" xr:uid="{00000000-0005-0000-0000-0000E3070000}"/>
    <cellStyle name="Normal 2 2 2 2 3 3 3 15" xfId="2055" xr:uid="{00000000-0005-0000-0000-0000E4070000}"/>
    <cellStyle name="Normal 2 2 2 2 3 3 3 2" xfId="2056" xr:uid="{00000000-0005-0000-0000-0000E5070000}"/>
    <cellStyle name="Normal 2 2 2 2 3 3 3 3" xfId="2057" xr:uid="{00000000-0005-0000-0000-0000E6070000}"/>
    <cellStyle name="Normal 2 2 2 2 3 3 3 4" xfId="2058" xr:uid="{00000000-0005-0000-0000-0000E7070000}"/>
    <cellStyle name="Normal 2 2 2 2 3 3 3 5" xfId="2059" xr:uid="{00000000-0005-0000-0000-0000E8070000}"/>
    <cellStyle name="Normal 2 2 2 2 3 3 3 6" xfId="2060" xr:uid="{00000000-0005-0000-0000-0000E9070000}"/>
    <cellStyle name="Normal 2 2 2 2 3 3 3 7" xfId="2061" xr:uid="{00000000-0005-0000-0000-0000EA070000}"/>
    <cellStyle name="Normal 2 2 2 2 3 3 3 8" xfId="2062" xr:uid="{00000000-0005-0000-0000-0000EB070000}"/>
    <cellStyle name="Normal 2 2 2 2 3 3 3 9" xfId="2063" xr:uid="{00000000-0005-0000-0000-0000EC070000}"/>
    <cellStyle name="Normal 2 2 2 2 3 3 4" xfId="2064" xr:uid="{00000000-0005-0000-0000-0000ED070000}"/>
    <cellStyle name="Normal 2 2 2 2 3 3 4 10" xfId="2065" xr:uid="{00000000-0005-0000-0000-0000EE070000}"/>
    <cellStyle name="Normal 2 2 2 2 3 3 4 11" xfId="2066" xr:uid="{00000000-0005-0000-0000-0000EF070000}"/>
    <cellStyle name="Normal 2 2 2 2 3 3 4 12" xfId="2067" xr:uid="{00000000-0005-0000-0000-0000F0070000}"/>
    <cellStyle name="Normal 2 2 2 2 3 3 4 13" xfId="2068" xr:uid="{00000000-0005-0000-0000-0000F1070000}"/>
    <cellStyle name="Normal 2 2 2 2 3 3 4 14" xfId="2069" xr:uid="{00000000-0005-0000-0000-0000F2070000}"/>
    <cellStyle name="Normal 2 2 2 2 3 3 4 15" xfId="2070" xr:uid="{00000000-0005-0000-0000-0000F3070000}"/>
    <cellStyle name="Normal 2 2 2 2 3 3 4 2" xfId="2071" xr:uid="{00000000-0005-0000-0000-0000F4070000}"/>
    <cellStyle name="Normal 2 2 2 2 3 3 4 3" xfId="2072" xr:uid="{00000000-0005-0000-0000-0000F5070000}"/>
    <cellStyle name="Normal 2 2 2 2 3 3 4 4" xfId="2073" xr:uid="{00000000-0005-0000-0000-0000F6070000}"/>
    <cellStyle name="Normal 2 2 2 2 3 3 4 5" xfId="2074" xr:uid="{00000000-0005-0000-0000-0000F7070000}"/>
    <cellStyle name="Normal 2 2 2 2 3 3 4 6" xfId="2075" xr:uid="{00000000-0005-0000-0000-0000F8070000}"/>
    <cellStyle name="Normal 2 2 2 2 3 3 4 7" xfId="2076" xr:uid="{00000000-0005-0000-0000-0000F9070000}"/>
    <cellStyle name="Normal 2 2 2 2 3 3 4 8" xfId="2077" xr:uid="{00000000-0005-0000-0000-0000FA070000}"/>
    <cellStyle name="Normal 2 2 2 2 3 3 4 9" xfId="2078" xr:uid="{00000000-0005-0000-0000-0000FB070000}"/>
    <cellStyle name="Normal 2 2 2 2 3 3 5" xfId="2079" xr:uid="{00000000-0005-0000-0000-0000FC070000}"/>
    <cellStyle name="Normal 2 2 2 2 3 3 5 10" xfId="2080" xr:uid="{00000000-0005-0000-0000-0000FD070000}"/>
    <cellStyle name="Normal 2 2 2 2 3 3 5 11" xfId="2081" xr:uid="{00000000-0005-0000-0000-0000FE070000}"/>
    <cellStyle name="Normal 2 2 2 2 3 3 5 12" xfId="2082" xr:uid="{00000000-0005-0000-0000-0000FF070000}"/>
    <cellStyle name="Normal 2 2 2 2 3 3 5 13" xfId="2083" xr:uid="{00000000-0005-0000-0000-000000080000}"/>
    <cellStyle name="Normal 2 2 2 2 3 3 5 14" xfId="2084" xr:uid="{00000000-0005-0000-0000-000001080000}"/>
    <cellStyle name="Normal 2 2 2 2 3 3 5 15" xfId="2085" xr:uid="{00000000-0005-0000-0000-000002080000}"/>
    <cellStyle name="Normal 2 2 2 2 3 3 5 2" xfId="2086" xr:uid="{00000000-0005-0000-0000-000003080000}"/>
    <cellStyle name="Normal 2 2 2 2 3 3 5 3" xfId="2087" xr:uid="{00000000-0005-0000-0000-000004080000}"/>
    <cellStyle name="Normal 2 2 2 2 3 3 5 4" xfId="2088" xr:uid="{00000000-0005-0000-0000-000005080000}"/>
    <cellStyle name="Normal 2 2 2 2 3 3 5 5" xfId="2089" xr:uid="{00000000-0005-0000-0000-000006080000}"/>
    <cellStyle name="Normal 2 2 2 2 3 3 5 6" xfId="2090" xr:uid="{00000000-0005-0000-0000-000007080000}"/>
    <cellStyle name="Normal 2 2 2 2 3 3 5 7" xfId="2091" xr:uid="{00000000-0005-0000-0000-000008080000}"/>
    <cellStyle name="Normal 2 2 2 2 3 3 5 8" xfId="2092" xr:uid="{00000000-0005-0000-0000-000009080000}"/>
    <cellStyle name="Normal 2 2 2 2 3 3 5 9" xfId="2093" xr:uid="{00000000-0005-0000-0000-00000A080000}"/>
    <cellStyle name="Normal 2 2 2 2 3 4" xfId="2094" xr:uid="{00000000-0005-0000-0000-00000B080000}"/>
    <cellStyle name="Normal 2 2 2 2 3 5" xfId="2095" xr:uid="{00000000-0005-0000-0000-00000C080000}"/>
    <cellStyle name="Normal 2 2 2 2 3 6" xfId="2096" xr:uid="{00000000-0005-0000-0000-00000D080000}"/>
    <cellStyle name="Normal 2 2 2 2 3 7" xfId="2097" xr:uid="{00000000-0005-0000-0000-00000E080000}"/>
    <cellStyle name="Normal 2 2 2 2 3 8" xfId="2098" xr:uid="{00000000-0005-0000-0000-00000F080000}"/>
    <cellStyle name="Normal 2 2 2 2 3 9" xfId="2099" xr:uid="{00000000-0005-0000-0000-000010080000}"/>
    <cellStyle name="Normal 2 2 2 2 30" xfId="2100" xr:uid="{00000000-0005-0000-0000-000011080000}"/>
    <cellStyle name="Normal 2 2 2 2 31" xfId="2101" xr:uid="{00000000-0005-0000-0000-000012080000}"/>
    <cellStyle name="Normal 2 2 2 2 32" xfId="2102" xr:uid="{00000000-0005-0000-0000-000013080000}"/>
    <cellStyle name="Normal 2 2 2 2 4" xfId="2103" xr:uid="{00000000-0005-0000-0000-000014080000}"/>
    <cellStyle name="Normal 2 2 2 2 4 10" xfId="2104" xr:uid="{00000000-0005-0000-0000-000015080000}"/>
    <cellStyle name="Normal 2 2 2 2 4 11" xfId="2105" xr:uid="{00000000-0005-0000-0000-000016080000}"/>
    <cellStyle name="Normal 2 2 2 2 4 12" xfId="2106" xr:uid="{00000000-0005-0000-0000-000017080000}"/>
    <cellStyle name="Normal 2 2 2 2 4 13" xfId="2107" xr:uid="{00000000-0005-0000-0000-000018080000}"/>
    <cellStyle name="Normal 2 2 2 2 4 14" xfId="2108" xr:uid="{00000000-0005-0000-0000-000019080000}"/>
    <cellStyle name="Normal 2 2 2 2 4 15" xfId="2109" xr:uid="{00000000-0005-0000-0000-00001A080000}"/>
    <cellStyle name="Normal 2 2 2 2 4 16" xfId="2110" xr:uid="{00000000-0005-0000-0000-00001B080000}"/>
    <cellStyle name="Normal 2 2 2 2 4 17" xfId="2111" xr:uid="{00000000-0005-0000-0000-00001C080000}"/>
    <cellStyle name="Normal 2 2 2 2 4 18" xfId="2112" xr:uid="{00000000-0005-0000-0000-00001D080000}"/>
    <cellStyle name="Normal 2 2 2 2 4 19" xfId="2113" xr:uid="{00000000-0005-0000-0000-00001E080000}"/>
    <cellStyle name="Normal 2 2 2 2 4 2" xfId="2114" xr:uid="{00000000-0005-0000-0000-00001F080000}"/>
    <cellStyle name="Normal 2 2 2 2 4 2 2" xfId="2115" xr:uid="{00000000-0005-0000-0000-000020080000}"/>
    <cellStyle name="Normal 2 2 2 2 4 2 2 10" xfId="2116" xr:uid="{00000000-0005-0000-0000-000021080000}"/>
    <cellStyle name="Normal 2 2 2 2 4 2 2 11" xfId="2117" xr:uid="{00000000-0005-0000-0000-000022080000}"/>
    <cellStyle name="Normal 2 2 2 2 4 2 2 12" xfId="2118" xr:uid="{00000000-0005-0000-0000-000023080000}"/>
    <cellStyle name="Normal 2 2 2 2 4 2 2 13" xfId="2119" xr:uid="{00000000-0005-0000-0000-000024080000}"/>
    <cellStyle name="Normal 2 2 2 2 4 2 2 14" xfId="2120" xr:uid="{00000000-0005-0000-0000-000025080000}"/>
    <cellStyle name="Normal 2 2 2 2 4 2 2 15" xfId="2121" xr:uid="{00000000-0005-0000-0000-000026080000}"/>
    <cellStyle name="Normal 2 2 2 2 4 2 2 2" xfId="2122" xr:uid="{00000000-0005-0000-0000-000027080000}"/>
    <cellStyle name="Normal 2 2 2 2 4 2 2 3" xfId="2123" xr:uid="{00000000-0005-0000-0000-000028080000}"/>
    <cellStyle name="Normal 2 2 2 2 4 2 2 4" xfId="2124" xr:uid="{00000000-0005-0000-0000-000029080000}"/>
    <cellStyle name="Normal 2 2 2 2 4 2 2 5" xfId="2125" xr:uid="{00000000-0005-0000-0000-00002A080000}"/>
    <cellStyle name="Normal 2 2 2 2 4 2 2 6" xfId="2126" xr:uid="{00000000-0005-0000-0000-00002B080000}"/>
    <cellStyle name="Normal 2 2 2 2 4 2 2 7" xfId="2127" xr:uid="{00000000-0005-0000-0000-00002C080000}"/>
    <cellStyle name="Normal 2 2 2 2 4 2 2 8" xfId="2128" xr:uid="{00000000-0005-0000-0000-00002D080000}"/>
    <cellStyle name="Normal 2 2 2 2 4 2 2 9" xfId="2129" xr:uid="{00000000-0005-0000-0000-00002E080000}"/>
    <cellStyle name="Normal 2 2 2 2 4 2 3" xfId="2130" xr:uid="{00000000-0005-0000-0000-00002F080000}"/>
    <cellStyle name="Normal 2 2 2 2 4 2 3 10" xfId="2131" xr:uid="{00000000-0005-0000-0000-000030080000}"/>
    <cellStyle name="Normal 2 2 2 2 4 2 3 11" xfId="2132" xr:uid="{00000000-0005-0000-0000-000031080000}"/>
    <cellStyle name="Normal 2 2 2 2 4 2 3 12" xfId="2133" xr:uid="{00000000-0005-0000-0000-000032080000}"/>
    <cellStyle name="Normal 2 2 2 2 4 2 3 13" xfId="2134" xr:uid="{00000000-0005-0000-0000-000033080000}"/>
    <cellStyle name="Normal 2 2 2 2 4 2 3 14" xfId="2135" xr:uid="{00000000-0005-0000-0000-000034080000}"/>
    <cellStyle name="Normal 2 2 2 2 4 2 3 15" xfId="2136" xr:uid="{00000000-0005-0000-0000-000035080000}"/>
    <cellStyle name="Normal 2 2 2 2 4 2 3 2" xfId="2137" xr:uid="{00000000-0005-0000-0000-000036080000}"/>
    <cellStyle name="Normal 2 2 2 2 4 2 3 3" xfId="2138" xr:uid="{00000000-0005-0000-0000-000037080000}"/>
    <cellStyle name="Normal 2 2 2 2 4 2 3 4" xfId="2139" xr:uid="{00000000-0005-0000-0000-000038080000}"/>
    <cellStyle name="Normal 2 2 2 2 4 2 3 5" xfId="2140" xr:uid="{00000000-0005-0000-0000-000039080000}"/>
    <cellStyle name="Normal 2 2 2 2 4 2 3 6" xfId="2141" xr:uid="{00000000-0005-0000-0000-00003A080000}"/>
    <cellStyle name="Normal 2 2 2 2 4 2 3 7" xfId="2142" xr:uid="{00000000-0005-0000-0000-00003B080000}"/>
    <cellStyle name="Normal 2 2 2 2 4 2 3 8" xfId="2143" xr:uid="{00000000-0005-0000-0000-00003C080000}"/>
    <cellStyle name="Normal 2 2 2 2 4 2 3 9" xfId="2144" xr:uid="{00000000-0005-0000-0000-00003D080000}"/>
    <cellStyle name="Normal 2 2 2 2 4 2 4" xfId="2145" xr:uid="{00000000-0005-0000-0000-00003E080000}"/>
    <cellStyle name="Normal 2 2 2 2 4 2 4 10" xfId="2146" xr:uid="{00000000-0005-0000-0000-00003F080000}"/>
    <cellStyle name="Normal 2 2 2 2 4 2 4 11" xfId="2147" xr:uid="{00000000-0005-0000-0000-000040080000}"/>
    <cellStyle name="Normal 2 2 2 2 4 2 4 12" xfId="2148" xr:uid="{00000000-0005-0000-0000-000041080000}"/>
    <cellStyle name="Normal 2 2 2 2 4 2 4 13" xfId="2149" xr:uid="{00000000-0005-0000-0000-000042080000}"/>
    <cellStyle name="Normal 2 2 2 2 4 2 4 14" xfId="2150" xr:uid="{00000000-0005-0000-0000-000043080000}"/>
    <cellStyle name="Normal 2 2 2 2 4 2 4 15" xfId="2151" xr:uid="{00000000-0005-0000-0000-000044080000}"/>
    <cellStyle name="Normal 2 2 2 2 4 2 4 2" xfId="2152" xr:uid="{00000000-0005-0000-0000-000045080000}"/>
    <cellStyle name="Normal 2 2 2 2 4 2 4 3" xfId="2153" xr:uid="{00000000-0005-0000-0000-000046080000}"/>
    <cellStyle name="Normal 2 2 2 2 4 2 4 4" xfId="2154" xr:uid="{00000000-0005-0000-0000-000047080000}"/>
    <cellStyle name="Normal 2 2 2 2 4 2 4 5" xfId="2155" xr:uid="{00000000-0005-0000-0000-000048080000}"/>
    <cellStyle name="Normal 2 2 2 2 4 2 4 6" xfId="2156" xr:uid="{00000000-0005-0000-0000-000049080000}"/>
    <cellStyle name="Normal 2 2 2 2 4 2 4 7" xfId="2157" xr:uid="{00000000-0005-0000-0000-00004A080000}"/>
    <cellStyle name="Normal 2 2 2 2 4 2 4 8" xfId="2158" xr:uid="{00000000-0005-0000-0000-00004B080000}"/>
    <cellStyle name="Normal 2 2 2 2 4 2 4 9" xfId="2159" xr:uid="{00000000-0005-0000-0000-00004C080000}"/>
    <cellStyle name="Normal 2 2 2 2 4 2 5" xfId="2160" xr:uid="{00000000-0005-0000-0000-00004D080000}"/>
    <cellStyle name="Normal 2 2 2 2 4 2 5 10" xfId="2161" xr:uid="{00000000-0005-0000-0000-00004E080000}"/>
    <cellStyle name="Normal 2 2 2 2 4 2 5 11" xfId="2162" xr:uid="{00000000-0005-0000-0000-00004F080000}"/>
    <cellStyle name="Normal 2 2 2 2 4 2 5 12" xfId="2163" xr:uid="{00000000-0005-0000-0000-000050080000}"/>
    <cellStyle name="Normal 2 2 2 2 4 2 5 13" xfId="2164" xr:uid="{00000000-0005-0000-0000-000051080000}"/>
    <cellStyle name="Normal 2 2 2 2 4 2 5 14" xfId="2165" xr:uid="{00000000-0005-0000-0000-000052080000}"/>
    <cellStyle name="Normal 2 2 2 2 4 2 5 15" xfId="2166" xr:uid="{00000000-0005-0000-0000-000053080000}"/>
    <cellStyle name="Normal 2 2 2 2 4 2 5 2" xfId="2167" xr:uid="{00000000-0005-0000-0000-000054080000}"/>
    <cellStyle name="Normal 2 2 2 2 4 2 5 3" xfId="2168" xr:uid="{00000000-0005-0000-0000-000055080000}"/>
    <cellStyle name="Normal 2 2 2 2 4 2 5 4" xfId="2169" xr:uid="{00000000-0005-0000-0000-000056080000}"/>
    <cellStyle name="Normal 2 2 2 2 4 2 5 5" xfId="2170" xr:uid="{00000000-0005-0000-0000-000057080000}"/>
    <cellStyle name="Normal 2 2 2 2 4 2 5 6" xfId="2171" xr:uid="{00000000-0005-0000-0000-000058080000}"/>
    <cellStyle name="Normal 2 2 2 2 4 2 5 7" xfId="2172" xr:uid="{00000000-0005-0000-0000-000059080000}"/>
    <cellStyle name="Normal 2 2 2 2 4 2 5 8" xfId="2173" xr:uid="{00000000-0005-0000-0000-00005A080000}"/>
    <cellStyle name="Normal 2 2 2 2 4 2 5 9" xfId="2174" xr:uid="{00000000-0005-0000-0000-00005B080000}"/>
    <cellStyle name="Normal 2 2 2 2 4 3" xfId="2175" xr:uid="{00000000-0005-0000-0000-00005C080000}"/>
    <cellStyle name="Normal 2 2 2 2 4 4" xfId="2176" xr:uid="{00000000-0005-0000-0000-00005D080000}"/>
    <cellStyle name="Normal 2 2 2 2 4 5" xfId="2177" xr:uid="{00000000-0005-0000-0000-00005E080000}"/>
    <cellStyle name="Normal 2 2 2 2 4 6" xfId="2178" xr:uid="{00000000-0005-0000-0000-00005F080000}"/>
    <cellStyle name="Normal 2 2 2 2 4 7" xfId="2179" xr:uid="{00000000-0005-0000-0000-000060080000}"/>
    <cellStyle name="Normal 2 2 2 2 4 8" xfId="2180" xr:uid="{00000000-0005-0000-0000-000061080000}"/>
    <cellStyle name="Normal 2 2 2 2 4 9" xfId="2181" xr:uid="{00000000-0005-0000-0000-000062080000}"/>
    <cellStyle name="Normal 2 2 2 2 5" xfId="2182" xr:uid="{00000000-0005-0000-0000-000063080000}"/>
    <cellStyle name="Normal 2 2 2 2 5 10" xfId="2183" xr:uid="{00000000-0005-0000-0000-000064080000}"/>
    <cellStyle name="Normal 2 2 2 2 5 11" xfId="2184" xr:uid="{00000000-0005-0000-0000-000065080000}"/>
    <cellStyle name="Normal 2 2 2 2 5 12" xfId="2185" xr:uid="{00000000-0005-0000-0000-000066080000}"/>
    <cellStyle name="Normal 2 2 2 2 5 13" xfId="2186" xr:uid="{00000000-0005-0000-0000-000067080000}"/>
    <cellStyle name="Normal 2 2 2 2 5 14" xfId="2187" xr:uid="{00000000-0005-0000-0000-000068080000}"/>
    <cellStyle name="Normal 2 2 2 2 5 15" xfId="2188" xr:uid="{00000000-0005-0000-0000-000069080000}"/>
    <cellStyle name="Normal 2 2 2 2 5 2" xfId="2189" xr:uid="{00000000-0005-0000-0000-00006A080000}"/>
    <cellStyle name="Normal 2 2 2 2 5 3" xfId="2190" xr:uid="{00000000-0005-0000-0000-00006B080000}"/>
    <cellStyle name="Normal 2 2 2 2 5 4" xfId="2191" xr:uid="{00000000-0005-0000-0000-00006C080000}"/>
    <cellStyle name="Normal 2 2 2 2 5 5" xfId="2192" xr:uid="{00000000-0005-0000-0000-00006D080000}"/>
    <cellStyle name="Normal 2 2 2 2 5 6" xfId="2193" xr:uid="{00000000-0005-0000-0000-00006E080000}"/>
    <cellStyle name="Normal 2 2 2 2 5 7" xfId="2194" xr:uid="{00000000-0005-0000-0000-00006F080000}"/>
    <cellStyle name="Normal 2 2 2 2 5 8" xfId="2195" xr:uid="{00000000-0005-0000-0000-000070080000}"/>
    <cellStyle name="Normal 2 2 2 2 5 9" xfId="2196" xr:uid="{00000000-0005-0000-0000-000071080000}"/>
    <cellStyle name="Normal 2 2 2 2 6" xfId="2197" xr:uid="{00000000-0005-0000-0000-000072080000}"/>
    <cellStyle name="Normal 2 2 2 2 6 10" xfId="2198" xr:uid="{00000000-0005-0000-0000-000073080000}"/>
    <cellStyle name="Normal 2 2 2 2 6 11" xfId="2199" xr:uid="{00000000-0005-0000-0000-000074080000}"/>
    <cellStyle name="Normal 2 2 2 2 6 12" xfId="2200" xr:uid="{00000000-0005-0000-0000-000075080000}"/>
    <cellStyle name="Normal 2 2 2 2 6 13" xfId="2201" xr:uid="{00000000-0005-0000-0000-000076080000}"/>
    <cellStyle name="Normal 2 2 2 2 6 14" xfId="2202" xr:uid="{00000000-0005-0000-0000-000077080000}"/>
    <cellStyle name="Normal 2 2 2 2 6 15" xfId="2203" xr:uid="{00000000-0005-0000-0000-000078080000}"/>
    <cellStyle name="Normal 2 2 2 2 6 2" xfId="2204" xr:uid="{00000000-0005-0000-0000-000079080000}"/>
    <cellStyle name="Normal 2 2 2 2 6 3" xfId="2205" xr:uid="{00000000-0005-0000-0000-00007A080000}"/>
    <cellStyle name="Normal 2 2 2 2 6 4" xfId="2206" xr:uid="{00000000-0005-0000-0000-00007B080000}"/>
    <cellStyle name="Normal 2 2 2 2 6 5" xfId="2207" xr:uid="{00000000-0005-0000-0000-00007C080000}"/>
    <cellStyle name="Normal 2 2 2 2 6 6" xfId="2208" xr:uid="{00000000-0005-0000-0000-00007D080000}"/>
    <cellStyle name="Normal 2 2 2 2 6 7" xfId="2209" xr:uid="{00000000-0005-0000-0000-00007E080000}"/>
    <cellStyle name="Normal 2 2 2 2 6 8" xfId="2210" xr:uid="{00000000-0005-0000-0000-00007F080000}"/>
    <cellStyle name="Normal 2 2 2 2 6 9" xfId="2211" xr:uid="{00000000-0005-0000-0000-000080080000}"/>
    <cellStyle name="Normal 2 2 2 2 7" xfId="2212" xr:uid="{00000000-0005-0000-0000-000081080000}"/>
    <cellStyle name="Normal 2 2 2 2 7 10" xfId="2213" xr:uid="{00000000-0005-0000-0000-000082080000}"/>
    <cellStyle name="Normal 2 2 2 2 7 11" xfId="2214" xr:uid="{00000000-0005-0000-0000-000083080000}"/>
    <cellStyle name="Normal 2 2 2 2 7 12" xfId="2215" xr:uid="{00000000-0005-0000-0000-000084080000}"/>
    <cellStyle name="Normal 2 2 2 2 7 13" xfId="2216" xr:uid="{00000000-0005-0000-0000-000085080000}"/>
    <cellStyle name="Normal 2 2 2 2 7 14" xfId="2217" xr:uid="{00000000-0005-0000-0000-000086080000}"/>
    <cellStyle name="Normal 2 2 2 2 7 15" xfId="2218" xr:uid="{00000000-0005-0000-0000-000087080000}"/>
    <cellStyle name="Normal 2 2 2 2 7 2" xfId="2219" xr:uid="{00000000-0005-0000-0000-000088080000}"/>
    <cellStyle name="Normal 2 2 2 2 7 3" xfId="2220" xr:uid="{00000000-0005-0000-0000-000089080000}"/>
    <cellStyle name="Normal 2 2 2 2 7 4" xfId="2221" xr:uid="{00000000-0005-0000-0000-00008A080000}"/>
    <cellStyle name="Normal 2 2 2 2 7 5" xfId="2222" xr:uid="{00000000-0005-0000-0000-00008B080000}"/>
    <cellStyle name="Normal 2 2 2 2 7 6" xfId="2223" xr:uid="{00000000-0005-0000-0000-00008C080000}"/>
    <cellStyle name="Normal 2 2 2 2 7 7" xfId="2224" xr:uid="{00000000-0005-0000-0000-00008D080000}"/>
    <cellStyle name="Normal 2 2 2 2 7 8" xfId="2225" xr:uid="{00000000-0005-0000-0000-00008E080000}"/>
    <cellStyle name="Normal 2 2 2 2 7 9" xfId="2226" xr:uid="{00000000-0005-0000-0000-00008F080000}"/>
    <cellStyle name="Normal 2 2 2 2 8" xfId="2227" xr:uid="{00000000-0005-0000-0000-000090080000}"/>
    <cellStyle name="Normal 2 2 2 2 8 10" xfId="2228" xr:uid="{00000000-0005-0000-0000-000091080000}"/>
    <cellStyle name="Normal 2 2 2 2 8 11" xfId="2229" xr:uid="{00000000-0005-0000-0000-000092080000}"/>
    <cellStyle name="Normal 2 2 2 2 8 12" xfId="2230" xr:uid="{00000000-0005-0000-0000-000093080000}"/>
    <cellStyle name="Normal 2 2 2 2 8 13" xfId="2231" xr:uid="{00000000-0005-0000-0000-000094080000}"/>
    <cellStyle name="Normal 2 2 2 2 8 14" xfId="2232" xr:uid="{00000000-0005-0000-0000-000095080000}"/>
    <cellStyle name="Normal 2 2 2 2 8 15" xfId="2233" xr:uid="{00000000-0005-0000-0000-000096080000}"/>
    <cellStyle name="Normal 2 2 2 2 8 2" xfId="2234" xr:uid="{00000000-0005-0000-0000-000097080000}"/>
    <cellStyle name="Normal 2 2 2 2 8 3" xfId="2235" xr:uid="{00000000-0005-0000-0000-000098080000}"/>
    <cellStyle name="Normal 2 2 2 2 8 4" xfId="2236" xr:uid="{00000000-0005-0000-0000-000099080000}"/>
    <cellStyle name="Normal 2 2 2 2 8 5" xfId="2237" xr:uid="{00000000-0005-0000-0000-00009A080000}"/>
    <cellStyle name="Normal 2 2 2 2 8 6" xfId="2238" xr:uid="{00000000-0005-0000-0000-00009B080000}"/>
    <cellStyle name="Normal 2 2 2 2 8 7" xfId="2239" xr:uid="{00000000-0005-0000-0000-00009C080000}"/>
    <cellStyle name="Normal 2 2 2 2 8 8" xfId="2240" xr:uid="{00000000-0005-0000-0000-00009D080000}"/>
    <cellStyle name="Normal 2 2 2 2 8 9" xfId="2241" xr:uid="{00000000-0005-0000-0000-00009E080000}"/>
    <cellStyle name="Normal 2 2 2 2 9" xfId="2242" xr:uid="{00000000-0005-0000-0000-00009F080000}"/>
    <cellStyle name="Normal 2 2 2 2 9 10" xfId="2243" xr:uid="{00000000-0005-0000-0000-0000A0080000}"/>
    <cellStyle name="Normal 2 2 2 2 9 11" xfId="2244" xr:uid="{00000000-0005-0000-0000-0000A1080000}"/>
    <cellStyle name="Normal 2 2 2 2 9 12" xfId="2245" xr:uid="{00000000-0005-0000-0000-0000A2080000}"/>
    <cellStyle name="Normal 2 2 2 2 9 13" xfId="2246" xr:uid="{00000000-0005-0000-0000-0000A3080000}"/>
    <cellStyle name="Normal 2 2 2 2 9 14" xfId="2247" xr:uid="{00000000-0005-0000-0000-0000A4080000}"/>
    <cellStyle name="Normal 2 2 2 2 9 15" xfId="2248" xr:uid="{00000000-0005-0000-0000-0000A5080000}"/>
    <cellStyle name="Normal 2 2 2 2 9 2" xfId="2249" xr:uid="{00000000-0005-0000-0000-0000A6080000}"/>
    <cellStyle name="Normal 2 2 2 2 9 3" xfId="2250" xr:uid="{00000000-0005-0000-0000-0000A7080000}"/>
    <cellStyle name="Normal 2 2 2 2 9 4" xfId="2251" xr:uid="{00000000-0005-0000-0000-0000A8080000}"/>
    <cellStyle name="Normal 2 2 2 2 9 5" xfId="2252" xr:uid="{00000000-0005-0000-0000-0000A9080000}"/>
    <cellStyle name="Normal 2 2 2 2 9 6" xfId="2253" xr:uid="{00000000-0005-0000-0000-0000AA080000}"/>
    <cellStyle name="Normal 2 2 2 2 9 7" xfId="2254" xr:uid="{00000000-0005-0000-0000-0000AB080000}"/>
    <cellStyle name="Normal 2 2 2 2 9 8" xfId="2255" xr:uid="{00000000-0005-0000-0000-0000AC080000}"/>
    <cellStyle name="Normal 2 2 2 2 9 9" xfId="2256" xr:uid="{00000000-0005-0000-0000-0000AD080000}"/>
    <cellStyle name="Normal 2 2 2 20" xfId="2257" xr:uid="{00000000-0005-0000-0000-0000AE080000}"/>
    <cellStyle name="Normal 2 2 2 20 10" xfId="2258" xr:uid="{00000000-0005-0000-0000-0000AF080000}"/>
    <cellStyle name="Normal 2 2 2 20 11" xfId="2259" xr:uid="{00000000-0005-0000-0000-0000B0080000}"/>
    <cellStyle name="Normal 2 2 2 20 12" xfId="2260" xr:uid="{00000000-0005-0000-0000-0000B1080000}"/>
    <cellStyle name="Normal 2 2 2 20 2" xfId="2261" xr:uid="{00000000-0005-0000-0000-0000B2080000}"/>
    <cellStyle name="Normal 2 2 2 20 2 2" xfId="2262" xr:uid="{00000000-0005-0000-0000-0000B3080000}"/>
    <cellStyle name="Normal 2 2 2 20 2 2 2" xfId="2263" xr:uid="{00000000-0005-0000-0000-0000B4080000}"/>
    <cellStyle name="Normal 2 2 2 20 2 2 3" xfId="2264" xr:uid="{00000000-0005-0000-0000-0000B5080000}"/>
    <cellStyle name="Normal 2 2 2 20 2 2 4" xfId="2265" xr:uid="{00000000-0005-0000-0000-0000B6080000}"/>
    <cellStyle name="Normal 2 2 2 20 2 2 5" xfId="2266" xr:uid="{00000000-0005-0000-0000-0000B7080000}"/>
    <cellStyle name="Normal 2 2 2 20 2 2 6" xfId="2267" xr:uid="{00000000-0005-0000-0000-0000B8080000}"/>
    <cellStyle name="Normal 2 2 2 20 2 3" xfId="2268" xr:uid="{00000000-0005-0000-0000-0000B9080000}"/>
    <cellStyle name="Normal 2 2 2 20 2 4" xfId="2269" xr:uid="{00000000-0005-0000-0000-0000BA080000}"/>
    <cellStyle name="Normal 2 2 2 20 2 5" xfId="2270" xr:uid="{00000000-0005-0000-0000-0000BB080000}"/>
    <cellStyle name="Normal 2 2 2 20 2 6" xfId="2271" xr:uid="{00000000-0005-0000-0000-0000BC080000}"/>
    <cellStyle name="Normal 2 2 2 20 2 7" xfId="2272" xr:uid="{00000000-0005-0000-0000-0000BD080000}"/>
    <cellStyle name="Normal 2 2 2 20 2 8" xfId="2273" xr:uid="{00000000-0005-0000-0000-0000BE080000}"/>
    <cellStyle name="Normal 2 2 2 20 2 9" xfId="2274" xr:uid="{00000000-0005-0000-0000-0000BF080000}"/>
    <cellStyle name="Normal 2 2 2 20 3" xfId="2275" xr:uid="{00000000-0005-0000-0000-0000C0080000}"/>
    <cellStyle name="Normal 2 2 2 20 4" xfId="2276" xr:uid="{00000000-0005-0000-0000-0000C1080000}"/>
    <cellStyle name="Normal 2 2 2 20 5" xfId="2277" xr:uid="{00000000-0005-0000-0000-0000C2080000}"/>
    <cellStyle name="Normal 2 2 2 20 6" xfId="2278" xr:uid="{00000000-0005-0000-0000-0000C3080000}"/>
    <cellStyle name="Normal 2 2 2 20 6 2" xfId="2279" xr:uid="{00000000-0005-0000-0000-0000C4080000}"/>
    <cellStyle name="Normal 2 2 2 20 6 3" xfId="2280" xr:uid="{00000000-0005-0000-0000-0000C5080000}"/>
    <cellStyle name="Normal 2 2 2 20 6 4" xfId="2281" xr:uid="{00000000-0005-0000-0000-0000C6080000}"/>
    <cellStyle name="Normal 2 2 2 20 6 5" xfId="2282" xr:uid="{00000000-0005-0000-0000-0000C7080000}"/>
    <cellStyle name="Normal 2 2 2 20 6 6" xfId="2283" xr:uid="{00000000-0005-0000-0000-0000C8080000}"/>
    <cellStyle name="Normal 2 2 2 20 7" xfId="2284" xr:uid="{00000000-0005-0000-0000-0000C9080000}"/>
    <cellStyle name="Normal 2 2 2 20 8" xfId="2285" xr:uid="{00000000-0005-0000-0000-0000CA080000}"/>
    <cellStyle name="Normal 2 2 2 20 9" xfId="2286" xr:uid="{00000000-0005-0000-0000-0000CB080000}"/>
    <cellStyle name="Normal 2 2 2 21" xfId="2287" xr:uid="{00000000-0005-0000-0000-0000CC080000}"/>
    <cellStyle name="Normal 2 2 2 22" xfId="2288" xr:uid="{00000000-0005-0000-0000-0000CD080000}"/>
    <cellStyle name="Normal 2 2 2 23" xfId="2289" xr:uid="{00000000-0005-0000-0000-0000CE080000}"/>
    <cellStyle name="Normal 2 2 2 23 2" xfId="2290" xr:uid="{00000000-0005-0000-0000-0000CF080000}"/>
    <cellStyle name="Normal 2 2 2 23 2 2" xfId="2291" xr:uid="{00000000-0005-0000-0000-0000D0080000}"/>
    <cellStyle name="Normal 2 2 2 23 2 3" xfId="2292" xr:uid="{00000000-0005-0000-0000-0000D1080000}"/>
    <cellStyle name="Normal 2 2 2 23 2 4" xfId="2293" xr:uid="{00000000-0005-0000-0000-0000D2080000}"/>
    <cellStyle name="Normal 2 2 2 23 2 5" xfId="2294" xr:uid="{00000000-0005-0000-0000-0000D3080000}"/>
    <cellStyle name="Normal 2 2 2 23 2 6" xfId="2295" xr:uid="{00000000-0005-0000-0000-0000D4080000}"/>
    <cellStyle name="Normal 2 2 2 23 3" xfId="2296" xr:uid="{00000000-0005-0000-0000-0000D5080000}"/>
    <cellStyle name="Normal 2 2 2 23 4" xfId="2297" xr:uid="{00000000-0005-0000-0000-0000D6080000}"/>
    <cellStyle name="Normal 2 2 2 23 5" xfId="2298" xr:uid="{00000000-0005-0000-0000-0000D7080000}"/>
    <cellStyle name="Normal 2 2 2 23 6" xfId="2299" xr:uid="{00000000-0005-0000-0000-0000D8080000}"/>
    <cellStyle name="Normal 2 2 2 23 7" xfId="2300" xr:uid="{00000000-0005-0000-0000-0000D9080000}"/>
    <cellStyle name="Normal 2 2 2 23 8" xfId="2301" xr:uid="{00000000-0005-0000-0000-0000DA080000}"/>
    <cellStyle name="Normal 2 2 2 23 9" xfId="2302" xr:uid="{00000000-0005-0000-0000-0000DB080000}"/>
    <cellStyle name="Normal 2 2 2 24" xfId="2303" xr:uid="{00000000-0005-0000-0000-0000DC080000}"/>
    <cellStyle name="Normal 2 2 2 25" xfId="2304" xr:uid="{00000000-0005-0000-0000-0000DD080000}"/>
    <cellStyle name="Normal 2 2 2 26" xfId="2305" xr:uid="{00000000-0005-0000-0000-0000DE080000}"/>
    <cellStyle name="Normal 2 2 2 26 2" xfId="2306" xr:uid="{00000000-0005-0000-0000-0000DF080000}"/>
    <cellStyle name="Normal 2 2 2 26 3" xfId="2307" xr:uid="{00000000-0005-0000-0000-0000E0080000}"/>
    <cellStyle name="Normal 2 2 2 26 4" xfId="2308" xr:uid="{00000000-0005-0000-0000-0000E1080000}"/>
    <cellStyle name="Normal 2 2 2 26 5" xfId="2309" xr:uid="{00000000-0005-0000-0000-0000E2080000}"/>
    <cellStyle name="Normal 2 2 2 26 6" xfId="2310" xr:uid="{00000000-0005-0000-0000-0000E3080000}"/>
    <cellStyle name="Normal 2 2 2 27" xfId="2311" xr:uid="{00000000-0005-0000-0000-0000E4080000}"/>
    <cellStyle name="Normal 2 2 2 28" xfId="2312" xr:uid="{00000000-0005-0000-0000-0000E5080000}"/>
    <cellStyle name="Normal 2 2 2 29" xfId="2313" xr:uid="{00000000-0005-0000-0000-0000E6080000}"/>
    <cellStyle name="Normal 2 2 2 3" xfId="2314" xr:uid="{00000000-0005-0000-0000-0000E7080000}"/>
    <cellStyle name="Normal 2 2 2 3 2" xfId="2315" xr:uid="{00000000-0005-0000-0000-0000E8080000}"/>
    <cellStyle name="Normal 2 2 2 3 2 10" xfId="2316" xr:uid="{00000000-0005-0000-0000-0000E9080000}"/>
    <cellStyle name="Normal 2 2 2 3 2 11" xfId="2317" xr:uid="{00000000-0005-0000-0000-0000EA080000}"/>
    <cellStyle name="Normal 2 2 2 3 2 12" xfId="2318" xr:uid="{00000000-0005-0000-0000-0000EB080000}"/>
    <cellStyle name="Normal 2 2 2 3 2 13" xfId="2319" xr:uid="{00000000-0005-0000-0000-0000EC080000}"/>
    <cellStyle name="Normal 2 2 2 3 2 14" xfId="2320" xr:uid="{00000000-0005-0000-0000-0000ED080000}"/>
    <cellStyle name="Normal 2 2 2 3 2 15" xfId="2321" xr:uid="{00000000-0005-0000-0000-0000EE080000}"/>
    <cellStyle name="Normal 2 2 2 3 2 16" xfId="2322" xr:uid="{00000000-0005-0000-0000-0000EF080000}"/>
    <cellStyle name="Normal 2 2 2 3 2 17" xfId="2323" xr:uid="{00000000-0005-0000-0000-0000F0080000}"/>
    <cellStyle name="Normal 2 2 2 3 2 18" xfId="2324" xr:uid="{00000000-0005-0000-0000-0000F1080000}"/>
    <cellStyle name="Normal 2 2 2 3 2 19" xfId="2325" xr:uid="{00000000-0005-0000-0000-0000F2080000}"/>
    <cellStyle name="Normal 2 2 2 3 2 2" xfId="2326" xr:uid="{00000000-0005-0000-0000-0000F3080000}"/>
    <cellStyle name="Normal 2 2 2 3 2 2 2" xfId="2327" xr:uid="{00000000-0005-0000-0000-0000F4080000}"/>
    <cellStyle name="Normal 2 2 2 3 2 2 2 10" xfId="2328" xr:uid="{00000000-0005-0000-0000-0000F5080000}"/>
    <cellStyle name="Normal 2 2 2 3 2 2 2 11" xfId="2329" xr:uid="{00000000-0005-0000-0000-0000F6080000}"/>
    <cellStyle name="Normal 2 2 2 3 2 2 2 12" xfId="2330" xr:uid="{00000000-0005-0000-0000-0000F7080000}"/>
    <cellStyle name="Normal 2 2 2 3 2 2 2 13" xfId="2331" xr:uid="{00000000-0005-0000-0000-0000F8080000}"/>
    <cellStyle name="Normal 2 2 2 3 2 2 2 14" xfId="2332" xr:uid="{00000000-0005-0000-0000-0000F9080000}"/>
    <cellStyle name="Normal 2 2 2 3 2 2 2 15" xfId="2333" xr:uid="{00000000-0005-0000-0000-0000FA080000}"/>
    <cellStyle name="Normal 2 2 2 3 2 2 2 16" xfId="2334" xr:uid="{00000000-0005-0000-0000-0000FB080000}"/>
    <cellStyle name="Normal 2 2 2 3 2 2 2 17" xfId="2335" xr:uid="{00000000-0005-0000-0000-0000FC080000}"/>
    <cellStyle name="Normal 2 2 2 3 2 2 2 18" xfId="2336" xr:uid="{00000000-0005-0000-0000-0000FD080000}"/>
    <cellStyle name="Normal 2 2 2 3 2 2 2 19" xfId="2337" xr:uid="{00000000-0005-0000-0000-0000FE080000}"/>
    <cellStyle name="Normal 2 2 2 3 2 2 2 2" xfId="2338" xr:uid="{00000000-0005-0000-0000-0000FF080000}"/>
    <cellStyle name="Normal 2 2 2 3 2 2 2 2 2" xfId="2339" xr:uid="{00000000-0005-0000-0000-000000090000}"/>
    <cellStyle name="Normal 2 2 2 3 2 2 2 2 2 10" xfId="2340" xr:uid="{00000000-0005-0000-0000-000001090000}"/>
    <cellStyle name="Normal 2 2 2 3 2 2 2 2 2 11" xfId="2341" xr:uid="{00000000-0005-0000-0000-000002090000}"/>
    <cellStyle name="Normal 2 2 2 3 2 2 2 2 2 12" xfId="2342" xr:uid="{00000000-0005-0000-0000-000003090000}"/>
    <cellStyle name="Normal 2 2 2 3 2 2 2 2 2 13" xfId="2343" xr:uid="{00000000-0005-0000-0000-000004090000}"/>
    <cellStyle name="Normal 2 2 2 3 2 2 2 2 2 14" xfId="2344" xr:uid="{00000000-0005-0000-0000-000005090000}"/>
    <cellStyle name="Normal 2 2 2 3 2 2 2 2 2 15" xfId="2345" xr:uid="{00000000-0005-0000-0000-000006090000}"/>
    <cellStyle name="Normal 2 2 2 3 2 2 2 2 2 2" xfId="2346" xr:uid="{00000000-0005-0000-0000-000007090000}"/>
    <cellStyle name="Normal 2 2 2 3 2 2 2 2 2 3" xfId="2347" xr:uid="{00000000-0005-0000-0000-000008090000}"/>
    <cellStyle name="Normal 2 2 2 3 2 2 2 2 2 4" xfId="2348" xr:uid="{00000000-0005-0000-0000-000009090000}"/>
    <cellStyle name="Normal 2 2 2 3 2 2 2 2 2 5" xfId="2349" xr:uid="{00000000-0005-0000-0000-00000A090000}"/>
    <cellStyle name="Normal 2 2 2 3 2 2 2 2 2 6" xfId="2350" xr:uid="{00000000-0005-0000-0000-00000B090000}"/>
    <cellStyle name="Normal 2 2 2 3 2 2 2 2 2 7" xfId="2351" xr:uid="{00000000-0005-0000-0000-00000C090000}"/>
    <cellStyle name="Normal 2 2 2 3 2 2 2 2 2 8" xfId="2352" xr:uid="{00000000-0005-0000-0000-00000D090000}"/>
    <cellStyle name="Normal 2 2 2 3 2 2 2 2 2 9" xfId="2353" xr:uid="{00000000-0005-0000-0000-00000E090000}"/>
    <cellStyle name="Normal 2 2 2 3 2 2 2 2 3" xfId="2354" xr:uid="{00000000-0005-0000-0000-00000F090000}"/>
    <cellStyle name="Normal 2 2 2 3 2 2 2 2 3 10" xfId="2355" xr:uid="{00000000-0005-0000-0000-000010090000}"/>
    <cellStyle name="Normal 2 2 2 3 2 2 2 2 3 11" xfId="2356" xr:uid="{00000000-0005-0000-0000-000011090000}"/>
    <cellStyle name="Normal 2 2 2 3 2 2 2 2 3 12" xfId="2357" xr:uid="{00000000-0005-0000-0000-000012090000}"/>
    <cellStyle name="Normal 2 2 2 3 2 2 2 2 3 13" xfId="2358" xr:uid="{00000000-0005-0000-0000-000013090000}"/>
    <cellStyle name="Normal 2 2 2 3 2 2 2 2 3 14" xfId="2359" xr:uid="{00000000-0005-0000-0000-000014090000}"/>
    <cellStyle name="Normal 2 2 2 3 2 2 2 2 3 15" xfId="2360" xr:uid="{00000000-0005-0000-0000-000015090000}"/>
    <cellStyle name="Normal 2 2 2 3 2 2 2 2 3 2" xfId="2361" xr:uid="{00000000-0005-0000-0000-000016090000}"/>
    <cellStyle name="Normal 2 2 2 3 2 2 2 2 3 3" xfId="2362" xr:uid="{00000000-0005-0000-0000-000017090000}"/>
    <cellStyle name="Normal 2 2 2 3 2 2 2 2 3 4" xfId="2363" xr:uid="{00000000-0005-0000-0000-000018090000}"/>
    <cellStyle name="Normal 2 2 2 3 2 2 2 2 3 5" xfId="2364" xr:uid="{00000000-0005-0000-0000-000019090000}"/>
    <cellStyle name="Normal 2 2 2 3 2 2 2 2 3 6" xfId="2365" xr:uid="{00000000-0005-0000-0000-00001A090000}"/>
    <cellStyle name="Normal 2 2 2 3 2 2 2 2 3 7" xfId="2366" xr:uid="{00000000-0005-0000-0000-00001B090000}"/>
    <cellStyle name="Normal 2 2 2 3 2 2 2 2 3 8" xfId="2367" xr:uid="{00000000-0005-0000-0000-00001C090000}"/>
    <cellStyle name="Normal 2 2 2 3 2 2 2 2 3 9" xfId="2368" xr:uid="{00000000-0005-0000-0000-00001D090000}"/>
    <cellStyle name="Normal 2 2 2 3 2 2 2 2 4" xfId="2369" xr:uid="{00000000-0005-0000-0000-00001E090000}"/>
    <cellStyle name="Normal 2 2 2 3 2 2 2 2 4 10" xfId="2370" xr:uid="{00000000-0005-0000-0000-00001F090000}"/>
    <cellStyle name="Normal 2 2 2 3 2 2 2 2 4 11" xfId="2371" xr:uid="{00000000-0005-0000-0000-000020090000}"/>
    <cellStyle name="Normal 2 2 2 3 2 2 2 2 4 12" xfId="2372" xr:uid="{00000000-0005-0000-0000-000021090000}"/>
    <cellStyle name="Normal 2 2 2 3 2 2 2 2 4 13" xfId="2373" xr:uid="{00000000-0005-0000-0000-000022090000}"/>
    <cellStyle name="Normal 2 2 2 3 2 2 2 2 4 14" xfId="2374" xr:uid="{00000000-0005-0000-0000-000023090000}"/>
    <cellStyle name="Normal 2 2 2 3 2 2 2 2 4 15" xfId="2375" xr:uid="{00000000-0005-0000-0000-000024090000}"/>
    <cellStyle name="Normal 2 2 2 3 2 2 2 2 4 2" xfId="2376" xr:uid="{00000000-0005-0000-0000-000025090000}"/>
    <cellStyle name="Normal 2 2 2 3 2 2 2 2 4 3" xfId="2377" xr:uid="{00000000-0005-0000-0000-000026090000}"/>
    <cellStyle name="Normal 2 2 2 3 2 2 2 2 4 4" xfId="2378" xr:uid="{00000000-0005-0000-0000-000027090000}"/>
    <cellStyle name="Normal 2 2 2 3 2 2 2 2 4 5" xfId="2379" xr:uid="{00000000-0005-0000-0000-000028090000}"/>
    <cellStyle name="Normal 2 2 2 3 2 2 2 2 4 6" xfId="2380" xr:uid="{00000000-0005-0000-0000-000029090000}"/>
    <cellStyle name="Normal 2 2 2 3 2 2 2 2 4 7" xfId="2381" xr:uid="{00000000-0005-0000-0000-00002A090000}"/>
    <cellStyle name="Normal 2 2 2 3 2 2 2 2 4 8" xfId="2382" xr:uid="{00000000-0005-0000-0000-00002B090000}"/>
    <cellStyle name="Normal 2 2 2 3 2 2 2 2 4 9" xfId="2383" xr:uid="{00000000-0005-0000-0000-00002C090000}"/>
    <cellStyle name="Normal 2 2 2 3 2 2 2 2 5" xfId="2384" xr:uid="{00000000-0005-0000-0000-00002D090000}"/>
    <cellStyle name="Normal 2 2 2 3 2 2 2 2 5 10" xfId="2385" xr:uid="{00000000-0005-0000-0000-00002E090000}"/>
    <cellStyle name="Normal 2 2 2 3 2 2 2 2 5 11" xfId="2386" xr:uid="{00000000-0005-0000-0000-00002F090000}"/>
    <cellStyle name="Normal 2 2 2 3 2 2 2 2 5 12" xfId="2387" xr:uid="{00000000-0005-0000-0000-000030090000}"/>
    <cellStyle name="Normal 2 2 2 3 2 2 2 2 5 13" xfId="2388" xr:uid="{00000000-0005-0000-0000-000031090000}"/>
    <cellStyle name="Normal 2 2 2 3 2 2 2 2 5 14" xfId="2389" xr:uid="{00000000-0005-0000-0000-000032090000}"/>
    <cellStyle name="Normal 2 2 2 3 2 2 2 2 5 15" xfId="2390" xr:uid="{00000000-0005-0000-0000-000033090000}"/>
    <cellStyle name="Normal 2 2 2 3 2 2 2 2 5 2" xfId="2391" xr:uid="{00000000-0005-0000-0000-000034090000}"/>
    <cellStyle name="Normal 2 2 2 3 2 2 2 2 5 3" xfId="2392" xr:uid="{00000000-0005-0000-0000-000035090000}"/>
    <cellStyle name="Normal 2 2 2 3 2 2 2 2 5 4" xfId="2393" xr:uid="{00000000-0005-0000-0000-000036090000}"/>
    <cellStyle name="Normal 2 2 2 3 2 2 2 2 5 5" xfId="2394" xr:uid="{00000000-0005-0000-0000-000037090000}"/>
    <cellStyle name="Normal 2 2 2 3 2 2 2 2 5 6" xfId="2395" xr:uid="{00000000-0005-0000-0000-000038090000}"/>
    <cellStyle name="Normal 2 2 2 3 2 2 2 2 5 7" xfId="2396" xr:uid="{00000000-0005-0000-0000-000039090000}"/>
    <cellStyle name="Normal 2 2 2 3 2 2 2 2 5 8" xfId="2397" xr:uid="{00000000-0005-0000-0000-00003A090000}"/>
    <cellStyle name="Normal 2 2 2 3 2 2 2 2 5 9" xfId="2398" xr:uid="{00000000-0005-0000-0000-00003B090000}"/>
    <cellStyle name="Normal 2 2 2 3 2 2 2 3" xfId="2399" xr:uid="{00000000-0005-0000-0000-00003C090000}"/>
    <cellStyle name="Normal 2 2 2 3 2 2 2 4" xfId="2400" xr:uid="{00000000-0005-0000-0000-00003D090000}"/>
    <cellStyle name="Normal 2 2 2 3 2 2 2 5" xfId="2401" xr:uid="{00000000-0005-0000-0000-00003E090000}"/>
    <cellStyle name="Normal 2 2 2 3 2 2 2 6" xfId="2402" xr:uid="{00000000-0005-0000-0000-00003F090000}"/>
    <cellStyle name="Normal 2 2 2 3 2 2 2 7" xfId="2403" xr:uid="{00000000-0005-0000-0000-000040090000}"/>
    <cellStyle name="Normal 2 2 2 3 2 2 2 8" xfId="2404" xr:uid="{00000000-0005-0000-0000-000041090000}"/>
    <cellStyle name="Normal 2 2 2 3 2 2 2 9" xfId="2405" xr:uid="{00000000-0005-0000-0000-000042090000}"/>
    <cellStyle name="Normal 2 2 2 3 2 2 3" xfId="2406" xr:uid="{00000000-0005-0000-0000-000043090000}"/>
    <cellStyle name="Normal 2 2 2 3 2 2 3 10" xfId="2407" xr:uid="{00000000-0005-0000-0000-000044090000}"/>
    <cellStyle name="Normal 2 2 2 3 2 2 3 11" xfId="2408" xr:uid="{00000000-0005-0000-0000-000045090000}"/>
    <cellStyle name="Normal 2 2 2 3 2 2 3 12" xfId="2409" xr:uid="{00000000-0005-0000-0000-000046090000}"/>
    <cellStyle name="Normal 2 2 2 3 2 2 3 13" xfId="2410" xr:uid="{00000000-0005-0000-0000-000047090000}"/>
    <cellStyle name="Normal 2 2 2 3 2 2 3 14" xfId="2411" xr:uid="{00000000-0005-0000-0000-000048090000}"/>
    <cellStyle name="Normal 2 2 2 3 2 2 3 15" xfId="2412" xr:uid="{00000000-0005-0000-0000-000049090000}"/>
    <cellStyle name="Normal 2 2 2 3 2 2 3 2" xfId="2413" xr:uid="{00000000-0005-0000-0000-00004A090000}"/>
    <cellStyle name="Normal 2 2 2 3 2 2 3 3" xfId="2414" xr:uid="{00000000-0005-0000-0000-00004B090000}"/>
    <cellStyle name="Normal 2 2 2 3 2 2 3 4" xfId="2415" xr:uid="{00000000-0005-0000-0000-00004C090000}"/>
    <cellStyle name="Normal 2 2 2 3 2 2 3 5" xfId="2416" xr:uid="{00000000-0005-0000-0000-00004D090000}"/>
    <cellStyle name="Normal 2 2 2 3 2 2 3 6" xfId="2417" xr:uid="{00000000-0005-0000-0000-00004E090000}"/>
    <cellStyle name="Normal 2 2 2 3 2 2 3 7" xfId="2418" xr:uid="{00000000-0005-0000-0000-00004F090000}"/>
    <cellStyle name="Normal 2 2 2 3 2 2 3 8" xfId="2419" xr:uid="{00000000-0005-0000-0000-000050090000}"/>
    <cellStyle name="Normal 2 2 2 3 2 2 3 9" xfId="2420" xr:uid="{00000000-0005-0000-0000-000051090000}"/>
    <cellStyle name="Normal 2 2 2 3 2 2 4" xfId="2421" xr:uid="{00000000-0005-0000-0000-000052090000}"/>
    <cellStyle name="Normal 2 2 2 3 2 2 4 10" xfId="2422" xr:uid="{00000000-0005-0000-0000-000053090000}"/>
    <cellStyle name="Normal 2 2 2 3 2 2 4 11" xfId="2423" xr:uid="{00000000-0005-0000-0000-000054090000}"/>
    <cellStyle name="Normal 2 2 2 3 2 2 4 12" xfId="2424" xr:uid="{00000000-0005-0000-0000-000055090000}"/>
    <cellStyle name="Normal 2 2 2 3 2 2 4 13" xfId="2425" xr:uid="{00000000-0005-0000-0000-000056090000}"/>
    <cellStyle name="Normal 2 2 2 3 2 2 4 14" xfId="2426" xr:uid="{00000000-0005-0000-0000-000057090000}"/>
    <cellStyle name="Normal 2 2 2 3 2 2 4 15" xfId="2427" xr:uid="{00000000-0005-0000-0000-000058090000}"/>
    <cellStyle name="Normal 2 2 2 3 2 2 4 2" xfId="2428" xr:uid="{00000000-0005-0000-0000-000059090000}"/>
    <cellStyle name="Normal 2 2 2 3 2 2 4 3" xfId="2429" xr:uid="{00000000-0005-0000-0000-00005A090000}"/>
    <cellStyle name="Normal 2 2 2 3 2 2 4 4" xfId="2430" xr:uid="{00000000-0005-0000-0000-00005B090000}"/>
    <cellStyle name="Normal 2 2 2 3 2 2 4 5" xfId="2431" xr:uid="{00000000-0005-0000-0000-00005C090000}"/>
    <cellStyle name="Normal 2 2 2 3 2 2 4 6" xfId="2432" xr:uid="{00000000-0005-0000-0000-00005D090000}"/>
    <cellStyle name="Normal 2 2 2 3 2 2 4 7" xfId="2433" xr:uid="{00000000-0005-0000-0000-00005E090000}"/>
    <cellStyle name="Normal 2 2 2 3 2 2 4 8" xfId="2434" xr:uid="{00000000-0005-0000-0000-00005F090000}"/>
    <cellStyle name="Normal 2 2 2 3 2 2 4 9" xfId="2435" xr:uid="{00000000-0005-0000-0000-000060090000}"/>
    <cellStyle name="Normal 2 2 2 3 2 2 5" xfId="2436" xr:uid="{00000000-0005-0000-0000-000061090000}"/>
    <cellStyle name="Normal 2 2 2 3 2 2 5 10" xfId="2437" xr:uid="{00000000-0005-0000-0000-000062090000}"/>
    <cellStyle name="Normal 2 2 2 3 2 2 5 11" xfId="2438" xr:uid="{00000000-0005-0000-0000-000063090000}"/>
    <cellStyle name="Normal 2 2 2 3 2 2 5 12" xfId="2439" xr:uid="{00000000-0005-0000-0000-000064090000}"/>
    <cellStyle name="Normal 2 2 2 3 2 2 5 13" xfId="2440" xr:uid="{00000000-0005-0000-0000-000065090000}"/>
    <cellStyle name="Normal 2 2 2 3 2 2 5 14" xfId="2441" xr:uid="{00000000-0005-0000-0000-000066090000}"/>
    <cellStyle name="Normal 2 2 2 3 2 2 5 15" xfId="2442" xr:uid="{00000000-0005-0000-0000-000067090000}"/>
    <cellStyle name="Normal 2 2 2 3 2 2 5 2" xfId="2443" xr:uid="{00000000-0005-0000-0000-000068090000}"/>
    <cellStyle name="Normal 2 2 2 3 2 2 5 3" xfId="2444" xr:uid="{00000000-0005-0000-0000-000069090000}"/>
    <cellStyle name="Normal 2 2 2 3 2 2 5 4" xfId="2445" xr:uid="{00000000-0005-0000-0000-00006A090000}"/>
    <cellStyle name="Normal 2 2 2 3 2 2 5 5" xfId="2446" xr:uid="{00000000-0005-0000-0000-00006B090000}"/>
    <cellStyle name="Normal 2 2 2 3 2 2 5 6" xfId="2447" xr:uid="{00000000-0005-0000-0000-00006C090000}"/>
    <cellStyle name="Normal 2 2 2 3 2 2 5 7" xfId="2448" xr:uid="{00000000-0005-0000-0000-00006D090000}"/>
    <cellStyle name="Normal 2 2 2 3 2 2 5 8" xfId="2449" xr:uid="{00000000-0005-0000-0000-00006E090000}"/>
    <cellStyle name="Normal 2 2 2 3 2 2 5 9" xfId="2450" xr:uid="{00000000-0005-0000-0000-00006F090000}"/>
    <cellStyle name="Normal 2 2 2 3 2 2 6" xfId="2451" xr:uid="{00000000-0005-0000-0000-000070090000}"/>
    <cellStyle name="Normal 2 2 2 3 2 2 6 10" xfId="2452" xr:uid="{00000000-0005-0000-0000-000071090000}"/>
    <cellStyle name="Normal 2 2 2 3 2 2 6 11" xfId="2453" xr:uid="{00000000-0005-0000-0000-000072090000}"/>
    <cellStyle name="Normal 2 2 2 3 2 2 6 12" xfId="2454" xr:uid="{00000000-0005-0000-0000-000073090000}"/>
    <cellStyle name="Normal 2 2 2 3 2 2 6 13" xfId="2455" xr:uid="{00000000-0005-0000-0000-000074090000}"/>
    <cellStyle name="Normal 2 2 2 3 2 2 6 14" xfId="2456" xr:uid="{00000000-0005-0000-0000-000075090000}"/>
    <cellStyle name="Normal 2 2 2 3 2 2 6 15" xfId="2457" xr:uid="{00000000-0005-0000-0000-000076090000}"/>
    <cellStyle name="Normal 2 2 2 3 2 2 6 2" xfId="2458" xr:uid="{00000000-0005-0000-0000-000077090000}"/>
    <cellStyle name="Normal 2 2 2 3 2 2 6 3" xfId="2459" xr:uid="{00000000-0005-0000-0000-000078090000}"/>
    <cellStyle name="Normal 2 2 2 3 2 2 6 4" xfId="2460" xr:uid="{00000000-0005-0000-0000-000079090000}"/>
    <cellStyle name="Normal 2 2 2 3 2 2 6 5" xfId="2461" xr:uid="{00000000-0005-0000-0000-00007A090000}"/>
    <cellStyle name="Normal 2 2 2 3 2 2 6 6" xfId="2462" xr:uid="{00000000-0005-0000-0000-00007B090000}"/>
    <cellStyle name="Normal 2 2 2 3 2 2 6 7" xfId="2463" xr:uid="{00000000-0005-0000-0000-00007C090000}"/>
    <cellStyle name="Normal 2 2 2 3 2 2 6 8" xfId="2464" xr:uid="{00000000-0005-0000-0000-00007D090000}"/>
    <cellStyle name="Normal 2 2 2 3 2 2 6 9" xfId="2465" xr:uid="{00000000-0005-0000-0000-00007E090000}"/>
    <cellStyle name="Normal 2 2 2 3 2 2 7" xfId="2466" xr:uid="{00000000-0005-0000-0000-00007F090000}"/>
    <cellStyle name="Normal 2 2 2 3 2 2 7 10" xfId="2467" xr:uid="{00000000-0005-0000-0000-000080090000}"/>
    <cellStyle name="Normal 2 2 2 3 2 2 7 11" xfId="2468" xr:uid="{00000000-0005-0000-0000-000081090000}"/>
    <cellStyle name="Normal 2 2 2 3 2 2 7 12" xfId="2469" xr:uid="{00000000-0005-0000-0000-000082090000}"/>
    <cellStyle name="Normal 2 2 2 3 2 2 7 13" xfId="2470" xr:uid="{00000000-0005-0000-0000-000083090000}"/>
    <cellStyle name="Normal 2 2 2 3 2 2 7 14" xfId="2471" xr:uid="{00000000-0005-0000-0000-000084090000}"/>
    <cellStyle name="Normal 2 2 2 3 2 2 7 15" xfId="2472" xr:uid="{00000000-0005-0000-0000-000085090000}"/>
    <cellStyle name="Normal 2 2 2 3 2 2 7 2" xfId="2473" xr:uid="{00000000-0005-0000-0000-000086090000}"/>
    <cellStyle name="Normal 2 2 2 3 2 2 7 3" xfId="2474" xr:uid="{00000000-0005-0000-0000-000087090000}"/>
    <cellStyle name="Normal 2 2 2 3 2 2 7 4" xfId="2475" xr:uid="{00000000-0005-0000-0000-000088090000}"/>
    <cellStyle name="Normal 2 2 2 3 2 2 7 5" xfId="2476" xr:uid="{00000000-0005-0000-0000-000089090000}"/>
    <cellStyle name="Normal 2 2 2 3 2 2 7 6" xfId="2477" xr:uid="{00000000-0005-0000-0000-00008A090000}"/>
    <cellStyle name="Normal 2 2 2 3 2 2 7 7" xfId="2478" xr:uid="{00000000-0005-0000-0000-00008B090000}"/>
    <cellStyle name="Normal 2 2 2 3 2 2 7 8" xfId="2479" xr:uid="{00000000-0005-0000-0000-00008C090000}"/>
    <cellStyle name="Normal 2 2 2 3 2 2 7 9" xfId="2480" xr:uid="{00000000-0005-0000-0000-00008D090000}"/>
    <cellStyle name="Normal 2 2 2 3 2 2 8" xfId="2481" xr:uid="{00000000-0005-0000-0000-00008E090000}"/>
    <cellStyle name="Normal 2 2 2 3 2 2 8 10" xfId="2482" xr:uid="{00000000-0005-0000-0000-00008F090000}"/>
    <cellStyle name="Normal 2 2 2 3 2 2 8 11" xfId="2483" xr:uid="{00000000-0005-0000-0000-000090090000}"/>
    <cellStyle name="Normal 2 2 2 3 2 2 8 12" xfId="2484" xr:uid="{00000000-0005-0000-0000-000091090000}"/>
    <cellStyle name="Normal 2 2 2 3 2 2 8 13" xfId="2485" xr:uid="{00000000-0005-0000-0000-000092090000}"/>
    <cellStyle name="Normal 2 2 2 3 2 2 8 14" xfId="2486" xr:uid="{00000000-0005-0000-0000-000093090000}"/>
    <cellStyle name="Normal 2 2 2 3 2 2 8 15" xfId="2487" xr:uid="{00000000-0005-0000-0000-000094090000}"/>
    <cellStyle name="Normal 2 2 2 3 2 2 8 2" xfId="2488" xr:uid="{00000000-0005-0000-0000-000095090000}"/>
    <cellStyle name="Normal 2 2 2 3 2 2 8 3" xfId="2489" xr:uid="{00000000-0005-0000-0000-000096090000}"/>
    <cellStyle name="Normal 2 2 2 3 2 2 8 4" xfId="2490" xr:uid="{00000000-0005-0000-0000-000097090000}"/>
    <cellStyle name="Normal 2 2 2 3 2 2 8 5" xfId="2491" xr:uid="{00000000-0005-0000-0000-000098090000}"/>
    <cellStyle name="Normal 2 2 2 3 2 2 8 6" xfId="2492" xr:uid="{00000000-0005-0000-0000-000099090000}"/>
    <cellStyle name="Normal 2 2 2 3 2 2 8 7" xfId="2493" xr:uid="{00000000-0005-0000-0000-00009A090000}"/>
    <cellStyle name="Normal 2 2 2 3 2 2 8 8" xfId="2494" xr:uid="{00000000-0005-0000-0000-00009B090000}"/>
    <cellStyle name="Normal 2 2 2 3 2 2 8 9" xfId="2495" xr:uid="{00000000-0005-0000-0000-00009C090000}"/>
    <cellStyle name="Normal 2 2 2 3 2 20" xfId="2496" xr:uid="{00000000-0005-0000-0000-00009D090000}"/>
    <cellStyle name="Normal 2 2 2 3 2 21" xfId="2497" xr:uid="{00000000-0005-0000-0000-00009E090000}"/>
    <cellStyle name="Normal 2 2 2 3 2 22" xfId="2498" xr:uid="{00000000-0005-0000-0000-00009F090000}"/>
    <cellStyle name="Normal 2 2 2 3 2 3" xfId="2499" xr:uid="{00000000-0005-0000-0000-0000A0090000}"/>
    <cellStyle name="Normal 2 2 2 3 2 3 2" xfId="2500" xr:uid="{00000000-0005-0000-0000-0000A1090000}"/>
    <cellStyle name="Normal 2 2 2 3 2 3 2 10" xfId="2501" xr:uid="{00000000-0005-0000-0000-0000A2090000}"/>
    <cellStyle name="Normal 2 2 2 3 2 3 2 11" xfId="2502" xr:uid="{00000000-0005-0000-0000-0000A3090000}"/>
    <cellStyle name="Normal 2 2 2 3 2 3 2 12" xfId="2503" xr:uid="{00000000-0005-0000-0000-0000A4090000}"/>
    <cellStyle name="Normal 2 2 2 3 2 3 2 13" xfId="2504" xr:uid="{00000000-0005-0000-0000-0000A5090000}"/>
    <cellStyle name="Normal 2 2 2 3 2 3 2 14" xfId="2505" xr:uid="{00000000-0005-0000-0000-0000A6090000}"/>
    <cellStyle name="Normal 2 2 2 3 2 3 2 15" xfId="2506" xr:uid="{00000000-0005-0000-0000-0000A7090000}"/>
    <cellStyle name="Normal 2 2 2 3 2 3 2 16" xfId="2507" xr:uid="{00000000-0005-0000-0000-0000A8090000}"/>
    <cellStyle name="Normal 2 2 2 3 2 3 2 17" xfId="2508" xr:uid="{00000000-0005-0000-0000-0000A9090000}"/>
    <cellStyle name="Normal 2 2 2 3 2 3 2 18" xfId="2509" xr:uid="{00000000-0005-0000-0000-0000AA090000}"/>
    <cellStyle name="Normal 2 2 2 3 2 3 2 19" xfId="2510" xr:uid="{00000000-0005-0000-0000-0000AB090000}"/>
    <cellStyle name="Normal 2 2 2 3 2 3 2 2" xfId="2511" xr:uid="{00000000-0005-0000-0000-0000AC090000}"/>
    <cellStyle name="Normal 2 2 2 3 2 3 2 3" xfId="2512" xr:uid="{00000000-0005-0000-0000-0000AD090000}"/>
    <cellStyle name="Normal 2 2 2 3 2 3 2 4" xfId="2513" xr:uid="{00000000-0005-0000-0000-0000AE090000}"/>
    <cellStyle name="Normal 2 2 2 3 2 3 2 5" xfId="2514" xr:uid="{00000000-0005-0000-0000-0000AF090000}"/>
    <cellStyle name="Normal 2 2 2 3 2 3 2 6" xfId="2515" xr:uid="{00000000-0005-0000-0000-0000B0090000}"/>
    <cellStyle name="Normal 2 2 2 3 2 3 2 7" xfId="2516" xr:uid="{00000000-0005-0000-0000-0000B1090000}"/>
    <cellStyle name="Normal 2 2 2 3 2 3 2 8" xfId="2517" xr:uid="{00000000-0005-0000-0000-0000B2090000}"/>
    <cellStyle name="Normal 2 2 2 3 2 3 2 9" xfId="2518" xr:uid="{00000000-0005-0000-0000-0000B3090000}"/>
    <cellStyle name="Normal 2 2 2 3 2 3 3" xfId="2519" xr:uid="{00000000-0005-0000-0000-0000B4090000}"/>
    <cellStyle name="Normal 2 2 2 3 2 3 3 10" xfId="2520" xr:uid="{00000000-0005-0000-0000-0000B5090000}"/>
    <cellStyle name="Normal 2 2 2 3 2 3 3 11" xfId="2521" xr:uid="{00000000-0005-0000-0000-0000B6090000}"/>
    <cellStyle name="Normal 2 2 2 3 2 3 3 12" xfId="2522" xr:uid="{00000000-0005-0000-0000-0000B7090000}"/>
    <cellStyle name="Normal 2 2 2 3 2 3 3 13" xfId="2523" xr:uid="{00000000-0005-0000-0000-0000B8090000}"/>
    <cellStyle name="Normal 2 2 2 3 2 3 3 14" xfId="2524" xr:uid="{00000000-0005-0000-0000-0000B9090000}"/>
    <cellStyle name="Normal 2 2 2 3 2 3 3 15" xfId="2525" xr:uid="{00000000-0005-0000-0000-0000BA090000}"/>
    <cellStyle name="Normal 2 2 2 3 2 3 3 2" xfId="2526" xr:uid="{00000000-0005-0000-0000-0000BB090000}"/>
    <cellStyle name="Normal 2 2 2 3 2 3 3 3" xfId="2527" xr:uid="{00000000-0005-0000-0000-0000BC090000}"/>
    <cellStyle name="Normal 2 2 2 3 2 3 3 4" xfId="2528" xr:uid="{00000000-0005-0000-0000-0000BD090000}"/>
    <cellStyle name="Normal 2 2 2 3 2 3 3 5" xfId="2529" xr:uid="{00000000-0005-0000-0000-0000BE090000}"/>
    <cellStyle name="Normal 2 2 2 3 2 3 3 6" xfId="2530" xr:uid="{00000000-0005-0000-0000-0000BF090000}"/>
    <cellStyle name="Normal 2 2 2 3 2 3 3 7" xfId="2531" xr:uid="{00000000-0005-0000-0000-0000C0090000}"/>
    <cellStyle name="Normal 2 2 2 3 2 3 3 8" xfId="2532" xr:uid="{00000000-0005-0000-0000-0000C1090000}"/>
    <cellStyle name="Normal 2 2 2 3 2 3 3 9" xfId="2533" xr:uid="{00000000-0005-0000-0000-0000C2090000}"/>
    <cellStyle name="Normal 2 2 2 3 2 3 4" xfId="2534" xr:uid="{00000000-0005-0000-0000-0000C3090000}"/>
    <cellStyle name="Normal 2 2 2 3 2 3 4 10" xfId="2535" xr:uid="{00000000-0005-0000-0000-0000C4090000}"/>
    <cellStyle name="Normal 2 2 2 3 2 3 4 11" xfId="2536" xr:uid="{00000000-0005-0000-0000-0000C5090000}"/>
    <cellStyle name="Normal 2 2 2 3 2 3 4 12" xfId="2537" xr:uid="{00000000-0005-0000-0000-0000C6090000}"/>
    <cellStyle name="Normal 2 2 2 3 2 3 4 13" xfId="2538" xr:uid="{00000000-0005-0000-0000-0000C7090000}"/>
    <cellStyle name="Normal 2 2 2 3 2 3 4 14" xfId="2539" xr:uid="{00000000-0005-0000-0000-0000C8090000}"/>
    <cellStyle name="Normal 2 2 2 3 2 3 4 15" xfId="2540" xr:uid="{00000000-0005-0000-0000-0000C9090000}"/>
    <cellStyle name="Normal 2 2 2 3 2 3 4 2" xfId="2541" xr:uid="{00000000-0005-0000-0000-0000CA090000}"/>
    <cellStyle name="Normal 2 2 2 3 2 3 4 3" xfId="2542" xr:uid="{00000000-0005-0000-0000-0000CB090000}"/>
    <cellStyle name="Normal 2 2 2 3 2 3 4 4" xfId="2543" xr:uid="{00000000-0005-0000-0000-0000CC090000}"/>
    <cellStyle name="Normal 2 2 2 3 2 3 4 5" xfId="2544" xr:uid="{00000000-0005-0000-0000-0000CD090000}"/>
    <cellStyle name="Normal 2 2 2 3 2 3 4 6" xfId="2545" xr:uid="{00000000-0005-0000-0000-0000CE090000}"/>
    <cellStyle name="Normal 2 2 2 3 2 3 4 7" xfId="2546" xr:uid="{00000000-0005-0000-0000-0000CF090000}"/>
    <cellStyle name="Normal 2 2 2 3 2 3 4 8" xfId="2547" xr:uid="{00000000-0005-0000-0000-0000D0090000}"/>
    <cellStyle name="Normal 2 2 2 3 2 3 4 9" xfId="2548" xr:uid="{00000000-0005-0000-0000-0000D1090000}"/>
    <cellStyle name="Normal 2 2 2 3 2 3 5" xfId="2549" xr:uid="{00000000-0005-0000-0000-0000D2090000}"/>
    <cellStyle name="Normal 2 2 2 3 2 3 5 10" xfId="2550" xr:uid="{00000000-0005-0000-0000-0000D3090000}"/>
    <cellStyle name="Normal 2 2 2 3 2 3 5 11" xfId="2551" xr:uid="{00000000-0005-0000-0000-0000D4090000}"/>
    <cellStyle name="Normal 2 2 2 3 2 3 5 12" xfId="2552" xr:uid="{00000000-0005-0000-0000-0000D5090000}"/>
    <cellStyle name="Normal 2 2 2 3 2 3 5 13" xfId="2553" xr:uid="{00000000-0005-0000-0000-0000D6090000}"/>
    <cellStyle name="Normal 2 2 2 3 2 3 5 14" xfId="2554" xr:uid="{00000000-0005-0000-0000-0000D7090000}"/>
    <cellStyle name="Normal 2 2 2 3 2 3 5 15" xfId="2555" xr:uid="{00000000-0005-0000-0000-0000D8090000}"/>
    <cellStyle name="Normal 2 2 2 3 2 3 5 2" xfId="2556" xr:uid="{00000000-0005-0000-0000-0000D9090000}"/>
    <cellStyle name="Normal 2 2 2 3 2 3 5 3" xfId="2557" xr:uid="{00000000-0005-0000-0000-0000DA090000}"/>
    <cellStyle name="Normal 2 2 2 3 2 3 5 4" xfId="2558" xr:uid="{00000000-0005-0000-0000-0000DB090000}"/>
    <cellStyle name="Normal 2 2 2 3 2 3 5 5" xfId="2559" xr:uid="{00000000-0005-0000-0000-0000DC090000}"/>
    <cellStyle name="Normal 2 2 2 3 2 3 5 6" xfId="2560" xr:uid="{00000000-0005-0000-0000-0000DD090000}"/>
    <cellStyle name="Normal 2 2 2 3 2 3 5 7" xfId="2561" xr:uid="{00000000-0005-0000-0000-0000DE090000}"/>
    <cellStyle name="Normal 2 2 2 3 2 3 5 8" xfId="2562" xr:uid="{00000000-0005-0000-0000-0000DF090000}"/>
    <cellStyle name="Normal 2 2 2 3 2 3 5 9" xfId="2563" xr:uid="{00000000-0005-0000-0000-0000E0090000}"/>
    <cellStyle name="Normal 2 2 2 3 2 4" xfId="2564" xr:uid="{00000000-0005-0000-0000-0000E1090000}"/>
    <cellStyle name="Normal 2 2 2 3 2 5" xfId="2565" xr:uid="{00000000-0005-0000-0000-0000E2090000}"/>
    <cellStyle name="Normal 2 2 2 3 2 6" xfId="2566" xr:uid="{00000000-0005-0000-0000-0000E3090000}"/>
    <cellStyle name="Normal 2 2 2 3 2 7" xfId="2567" xr:uid="{00000000-0005-0000-0000-0000E4090000}"/>
    <cellStyle name="Normal 2 2 2 3 2 8" xfId="2568" xr:uid="{00000000-0005-0000-0000-0000E5090000}"/>
    <cellStyle name="Normal 2 2 2 3 2 9" xfId="2569" xr:uid="{00000000-0005-0000-0000-0000E6090000}"/>
    <cellStyle name="Normal 2 2 2 3 3" xfId="2570" xr:uid="{00000000-0005-0000-0000-0000E7090000}"/>
    <cellStyle name="Normal 2 2 2 3 3 10" xfId="2571" xr:uid="{00000000-0005-0000-0000-0000E8090000}"/>
    <cellStyle name="Normal 2 2 2 3 3 11" xfId="2572" xr:uid="{00000000-0005-0000-0000-0000E9090000}"/>
    <cellStyle name="Normal 2 2 2 3 3 12" xfId="2573" xr:uid="{00000000-0005-0000-0000-0000EA090000}"/>
    <cellStyle name="Normal 2 2 2 3 3 13" xfId="2574" xr:uid="{00000000-0005-0000-0000-0000EB090000}"/>
    <cellStyle name="Normal 2 2 2 3 3 14" xfId="2575" xr:uid="{00000000-0005-0000-0000-0000EC090000}"/>
    <cellStyle name="Normal 2 2 2 3 3 15" xfId="2576" xr:uid="{00000000-0005-0000-0000-0000ED090000}"/>
    <cellStyle name="Normal 2 2 2 3 3 16" xfId="2577" xr:uid="{00000000-0005-0000-0000-0000EE090000}"/>
    <cellStyle name="Normal 2 2 2 3 3 17" xfId="2578" xr:uid="{00000000-0005-0000-0000-0000EF090000}"/>
    <cellStyle name="Normal 2 2 2 3 3 18" xfId="2579" xr:uid="{00000000-0005-0000-0000-0000F0090000}"/>
    <cellStyle name="Normal 2 2 2 3 3 19" xfId="2580" xr:uid="{00000000-0005-0000-0000-0000F1090000}"/>
    <cellStyle name="Normal 2 2 2 3 3 2" xfId="2581" xr:uid="{00000000-0005-0000-0000-0000F2090000}"/>
    <cellStyle name="Normal 2 2 2 3 3 2 2" xfId="2582" xr:uid="{00000000-0005-0000-0000-0000F3090000}"/>
    <cellStyle name="Normal 2 2 2 3 3 2 2 10" xfId="2583" xr:uid="{00000000-0005-0000-0000-0000F4090000}"/>
    <cellStyle name="Normal 2 2 2 3 3 2 2 11" xfId="2584" xr:uid="{00000000-0005-0000-0000-0000F5090000}"/>
    <cellStyle name="Normal 2 2 2 3 3 2 2 12" xfId="2585" xr:uid="{00000000-0005-0000-0000-0000F6090000}"/>
    <cellStyle name="Normal 2 2 2 3 3 2 2 13" xfId="2586" xr:uid="{00000000-0005-0000-0000-0000F7090000}"/>
    <cellStyle name="Normal 2 2 2 3 3 2 2 14" xfId="2587" xr:uid="{00000000-0005-0000-0000-0000F8090000}"/>
    <cellStyle name="Normal 2 2 2 3 3 2 2 15" xfId="2588" xr:uid="{00000000-0005-0000-0000-0000F9090000}"/>
    <cellStyle name="Normal 2 2 2 3 3 2 2 2" xfId="2589" xr:uid="{00000000-0005-0000-0000-0000FA090000}"/>
    <cellStyle name="Normal 2 2 2 3 3 2 2 3" xfId="2590" xr:uid="{00000000-0005-0000-0000-0000FB090000}"/>
    <cellStyle name="Normal 2 2 2 3 3 2 2 4" xfId="2591" xr:uid="{00000000-0005-0000-0000-0000FC090000}"/>
    <cellStyle name="Normal 2 2 2 3 3 2 2 5" xfId="2592" xr:uid="{00000000-0005-0000-0000-0000FD090000}"/>
    <cellStyle name="Normal 2 2 2 3 3 2 2 6" xfId="2593" xr:uid="{00000000-0005-0000-0000-0000FE090000}"/>
    <cellStyle name="Normal 2 2 2 3 3 2 2 7" xfId="2594" xr:uid="{00000000-0005-0000-0000-0000FF090000}"/>
    <cellStyle name="Normal 2 2 2 3 3 2 2 8" xfId="2595" xr:uid="{00000000-0005-0000-0000-0000000A0000}"/>
    <cellStyle name="Normal 2 2 2 3 3 2 2 9" xfId="2596" xr:uid="{00000000-0005-0000-0000-0000010A0000}"/>
    <cellStyle name="Normal 2 2 2 3 3 2 3" xfId="2597" xr:uid="{00000000-0005-0000-0000-0000020A0000}"/>
    <cellStyle name="Normal 2 2 2 3 3 2 3 10" xfId="2598" xr:uid="{00000000-0005-0000-0000-0000030A0000}"/>
    <cellStyle name="Normal 2 2 2 3 3 2 3 11" xfId="2599" xr:uid="{00000000-0005-0000-0000-0000040A0000}"/>
    <cellStyle name="Normal 2 2 2 3 3 2 3 12" xfId="2600" xr:uid="{00000000-0005-0000-0000-0000050A0000}"/>
    <cellStyle name="Normal 2 2 2 3 3 2 3 13" xfId="2601" xr:uid="{00000000-0005-0000-0000-0000060A0000}"/>
    <cellStyle name="Normal 2 2 2 3 3 2 3 14" xfId="2602" xr:uid="{00000000-0005-0000-0000-0000070A0000}"/>
    <cellStyle name="Normal 2 2 2 3 3 2 3 15" xfId="2603" xr:uid="{00000000-0005-0000-0000-0000080A0000}"/>
    <cellStyle name="Normal 2 2 2 3 3 2 3 2" xfId="2604" xr:uid="{00000000-0005-0000-0000-0000090A0000}"/>
    <cellStyle name="Normal 2 2 2 3 3 2 3 3" xfId="2605" xr:uid="{00000000-0005-0000-0000-00000A0A0000}"/>
    <cellStyle name="Normal 2 2 2 3 3 2 3 4" xfId="2606" xr:uid="{00000000-0005-0000-0000-00000B0A0000}"/>
    <cellStyle name="Normal 2 2 2 3 3 2 3 5" xfId="2607" xr:uid="{00000000-0005-0000-0000-00000C0A0000}"/>
    <cellStyle name="Normal 2 2 2 3 3 2 3 6" xfId="2608" xr:uid="{00000000-0005-0000-0000-00000D0A0000}"/>
    <cellStyle name="Normal 2 2 2 3 3 2 3 7" xfId="2609" xr:uid="{00000000-0005-0000-0000-00000E0A0000}"/>
    <cellStyle name="Normal 2 2 2 3 3 2 3 8" xfId="2610" xr:uid="{00000000-0005-0000-0000-00000F0A0000}"/>
    <cellStyle name="Normal 2 2 2 3 3 2 3 9" xfId="2611" xr:uid="{00000000-0005-0000-0000-0000100A0000}"/>
    <cellStyle name="Normal 2 2 2 3 3 2 4" xfId="2612" xr:uid="{00000000-0005-0000-0000-0000110A0000}"/>
    <cellStyle name="Normal 2 2 2 3 3 2 4 10" xfId="2613" xr:uid="{00000000-0005-0000-0000-0000120A0000}"/>
    <cellStyle name="Normal 2 2 2 3 3 2 4 11" xfId="2614" xr:uid="{00000000-0005-0000-0000-0000130A0000}"/>
    <cellStyle name="Normal 2 2 2 3 3 2 4 12" xfId="2615" xr:uid="{00000000-0005-0000-0000-0000140A0000}"/>
    <cellStyle name="Normal 2 2 2 3 3 2 4 13" xfId="2616" xr:uid="{00000000-0005-0000-0000-0000150A0000}"/>
    <cellStyle name="Normal 2 2 2 3 3 2 4 14" xfId="2617" xr:uid="{00000000-0005-0000-0000-0000160A0000}"/>
    <cellStyle name="Normal 2 2 2 3 3 2 4 15" xfId="2618" xr:uid="{00000000-0005-0000-0000-0000170A0000}"/>
    <cellStyle name="Normal 2 2 2 3 3 2 4 2" xfId="2619" xr:uid="{00000000-0005-0000-0000-0000180A0000}"/>
    <cellStyle name="Normal 2 2 2 3 3 2 4 3" xfId="2620" xr:uid="{00000000-0005-0000-0000-0000190A0000}"/>
    <cellStyle name="Normal 2 2 2 3 3 2 4 4" xfId="2621" xr:uid="{00000000-0005-0000-0000-00001A0A0000}"/>
    <cellStyle name="Normal 2 2 2 3 3 2 4 5" xfId="2622" xr:uid="{00000000-0005-0000-0000-00001B0A0000}"/>
    <cellStyle name="Normal 2 2 2 3 3 2 4 6" xfId="2623" xr:uid="{00000000-0005-0000-0000-00001C0A0000}"/>
    <cellStyle name="Normal 2 2 2 3 3 2 4 7" xfId="2624" xr:uid="{00000000-0005-0000-0000-00001D0A0000}"/>
    <cellStyle name="Normal 2 2 2 3 3 2 4 8" xfId="2625" xr:uid="{00000000-0005-0000-0000-00001E0A0000}"/>
    <cellStyle name="Normal 2 2 2 3 3 2 4 9" xfId="2626" xr:uid="{00000000-0005-0000-0000-00001F0A0000}"/>
    <cellStyle name="Normal 2 2 2 3 3 2 5" xfId="2627" xr:uid="{00000000-0005-0000-0000-0000200A0000}"/>
    <cellStyle name="Normal 2 2 2 3 3 2 5 10" xfId="2628" xr:uid="{00000000-0005-0000-0000-0000210A0000}"/>
    <cellStyle name="Normal 2 2 2 3 3 2 5 11" xfId="2629" xr:uid="{00000000-0005-0000-0000-0000220A0000}"/>
    <cellStyle name="Normal 2 2 2 3 3 2 5 12" xfId="2630" xr:uid="{00000000-0005-0000-0000-0000230A0000}"/>
    <cellStyle name="Normal 2 2 2 3 3 2 5 13" xfId="2631" xr:uid="{00000000-0005-0000-0000-0000240A0000}"/>
    <cellStyle name="Normal 2 2 2 3 3 2 5 14" xfId="2632" xr:uid="{00000000-0005-0000-0000-0000250A0000}"/>
    <cellStyle name="Normal 2 2 2 3 3 2 5 15" xfId="2633" xr:uid="{00000000-0005-0000-0000-0000260A0000}"/>
    <cellStyle name="Normal 2 2 2 3 3 2 5 2" xfId="2634" xr:uid="{00000000-0005-0000-0000-0000270A0000}"/>
    <cellStyle name="Normal 2 2 2 3 3 2 5 3" xfId="2635" xr:uid="{00000000-0005-0000-0000-0000280A0000}"/>
    <cellStyle name="Normal 2 2 2 3 3 2 5 4" xfId="2636" xr:uid="{00000000-0005-0000-0000-0000290A0000}"/>
    <cellStyle name="Normal 2 2 2 3 3 2 5 5" xfId="2637" xr:uid="{00000000-0005-0000-0000-00002A0A0000}"/>
    <cellStyle name="Normal 2 2 2 3 3 2 5 6" xfId="2638" xr:uid="{00000000-0005-0000-0000-00002B0A0000}"/>
    <cellStyle name="Normal 2 2 2 3 3 2 5 7" xfId="2639" xr:uid="{00000000-0005-0000-0000-00002C0A0000}"/>
    <cellStyle name="Normal 2 2 2 3 3 2 5 8" xfId="2640" xr:uid="{00000000-0005-0000-0000-00002D0A0000}"/>
    <cellStyle name="Normal 2 2 2 3 3 2 5 9" xfId="2641" xr:uid="{00000000-0005-0000-0000-00002E0A0000}"/>
    <cellStyle name="Normal 2 2 2 3 3 3" xfId="2642" xr:uid="{00000000-0005-0000-0000-00002F0A0000}"/>
    <cellStyle name="Normal 2 2 2 3 3 4" xfId="2643" xr:uid="{00000000-0005-0000-0000-0000300A0000}"/>
    <cellStyle name="Normal 2 2 2 3 3 5" xfId="2644" xr:uid="{00000000-0005-0000-0000-0000310A0000}"/>
    <cellStyle name="Normal 2 2 2 3 3 6" xfId="2645" xr:uid="{00000000-0005-0000-0000-0000320A0000}"/>
    <cellStyle name="Normal 2 2 2 3 3 7" xfId="2646" xr:uid="{00000000-0005-0000-0000-0000330A0000}"/>
    <cellStyle name="Normal 2 2 2 3 3 8" xfId="2647" xr:uid="{00000000-0005-0000-0000-0000340A0000}"/>
    <cellStyle name="Normal 2 2 2 3 3 9" xfId="2648" xr:uid="{00000000-0005-0000-0000-0000350A0000}"/>
    <cellStyle name="Normal 2 2 2 3 4" xfId="2649" xr:uid="{00000000-0005-0000-0000-0000360A0000}"/>
    <cellStyle name="Normal 2 2 2 3 4 10" xfId="2650" xr:uid="{00000000-0005-0000-0000-0000370A0000}"/>
    <cellStyle name="Normal 2 2 2 3 4 11" xfId="2651" xr:uid="{00000000-0005-0000-0000-0000380A0000}"/>
    <cellStyle name="Normal 2 2 2 3 4 12" xfId="2652" xr:uid="{00000000-0005-0000-0000-0000390A0000}"/>
    <cellStyle name="Normal 2 2 2 3 4 13" xfId="2653" xr:uid="{00000000-0005-0000-0000-00003A0A0000}"/>
    <cellStyle name="Normal 2 2 2 3 4 14" xfId="2654" xr:uid="{00000000-0005-0000-0000-00003B0A0000}"/>
    <cellStyle name="Normal 2 2 2 3 4 15" xfId="2655" xr:uid="{00000000-0005-0000-0000-00003C0A0000}"/>
    <cellStyle name="Normal 2 2 2 3 4 2" xfId="2656" xr:uid="{00000000-0005-0000-0000-00003D0A0000}"/>
    <cellStyle name="Normal 2 2 2 3 4 3" xfId="2657" xr:uid="{00000000-0005-0000-0000-00003E0A0000}"/>
    <cellStyle name="Normal 2 2 2 3 4 4" xfId="2658" xr:uid="{00000000-0005-0000-0000-00003F0A0000}"/>
    <cellStyle name="Normal 2 2 2 3 4 5" xfId="2659" xr:uid="{00000000-0005-0000-0000-0000400A0000}"/>
    <cellStyle name="Normal 2 2 2 3 4 6" xfId="2660" xr:uid="{00000000-0005-0000-0000-0000410A0000}"/>
    <cellStyle name="Normal 2 2 2 3 4 7" xfId="2661" xr:uid="{00000000-0005-0000-0000-0000420A0000}"/>
    <cellStyle name="Normal 2 2 2 3 4 8" xfId="2662" xr:uid="{00000000-0005-0000-0000-0000430A0000}"/>
    <cellStyle name="Normal 2 2 2 3 4 9" xfId="2663" xr:uid="{00000000-0005-0000-0000-0000440A0000}"/>
    <cellStyle name="Normal 2 2 2 3 5" xfId="2664" xr:uid="{00000000-0005-0000-0000-0000450A0000}"/>
    <cellStyle name="Normal 2 2 2 3 5 10" xfId="2665" xr:uid="{00000000-0005-0000-0000-0000460A0000}"/>
    <cellStyle name="Normal 2 2 2 3 5 11" xfId="2666" xr:uid="{00000000-0005-0000-0000-0000470A0000}"/>
    <cellStyle name="Normal 2 2 2 3 5 12" xfId="2667" xr:uid="{00000000-0005-0000-0000-0000480A0000}"/>
    <cellStyle name="Normal 2 2 2 3 5 13" xfId="2668" xr:uid="{00000000-0005-0000-0000-0000490A0000}"/>
    <cellStyle name="Normal 2 2 2 3 5 14" xfId="2669" xr:uid="{00000000-0005-0000-0000-00004A0A0000}"/>
    <cellStyle name="Normal 2 2 2 3 5 15" xfId="2670" xr:uid="{00000000-0005-0000-0000-00004B0A0000}"/>
    <cellStyle name="Normal 2 2 2 3 5 2" xfId="2671" xr:uid="{00000000-0005-0000-0000-00004C0A0000}"/>
    <cellStyle name="Normal 2 2 2 3 5 3" xfId="2672" xr:uid="{00000000-0005-0000-0000-00004D0A0000}"/>
    <cellStyle name="Normal 2 2 2 3 5 4" xfId="2673" xr:uid="{00000000-0005-0000-0000-00004E0A0000}"/>
    <cellStyle name="Normal 2 2 2 3 5 5" xfId="2674" xr:uid="{00000000-0005-0000-0000-00004F0A0000}"/>
    <cellStyle name="Normal 2 2 2 3 5 6" xfId="2675" xr:uid="{00000000-0005-0000-0000-0000500A0000}"/>
    <cellStyle name="Normal 2 2 2 3 5 7" xfId="2676" xr:uid="{00000000-0005-0000-0000-0000510A0000}"/>
    <cellStyle name="Normal 2 2 2 3 5 8" xfId="2677" xr:uid="{00000000-0005-0000-0000-0000520A0000}"/>
    <cellStyle name="Normal 2 2 2 3 5 9" xfId="2678" xr:uid="{00000000-0005-0000-0000-0000530A0000}"/>
    <cellStyle name="Normal 2 2 2 3 6" xfId="2679" xr:uid="{00000000-0005-0000-0000-0000540A0000}"/>
    <cellStyle name="Normal 2 2 2 3 6 10" xfId="2680" xr:uid="{00000000-0005-0000-0000-0000550A0000}"/>
    <cellStyle name="Normal 2 2 2 3 6 11" xfId="2681" xr:uid="{00000000-0005-0000-0000-0000560A0000}"/>
    <cellStyle name="Normal 2 2 2 3 6 12" xfId="2682" xr:uid="{00000000-0005-0000-0000-0000570A0000}"/>
    <cellStyle name="Normal 2 2 2 3 6 13" xfId="2683" xr:uid="{00000000-0005-0000-0000-0000580A0000}"/>
    <cellStyle name="Normal 2 2 2 3 6 14" xfId="2684" xr:uid="{00000000-0005-0000-0000-0000590A0000}"/>
    <cellStyle name="Normal 2 2 2 3 6 15" xfId="2685" xr:uid="{00000000-0005-0000-0000-00005A0A0000}"/>
    <cellStyle name="Normal 2 2 2 3 6 2" xfId="2686" xr:uid="{00000000-0005-0000-0000-00005B0A0000}"/>
    <cellStyle name="Normal 2 2 2 3 6 3" xfId="2687" xr:uid="{00000000-0005-0000-0000-00005C0A0000}"/>
    <cellStyle name="Normal 2 2 2 3 6 4" xfId="2688" xr:uid="{00000000-0005-0000-0000-00005D0A0000}"/>
    <cellStyle name="Normal 2 2 2 3 6 5" xfId="2689" xr:uid="{00000000-0005-0000-0000-00005E0A0000}"/>
    <cellStyle name="Normal 2 2 2 3 6 6" xfId="2690" xr:uid="{00000000-0005-0000-0000-00005F0A0000}"/>
    <cellStyle name="Normal 2 2 2 3 6 7" xfId="2691" xr:uid="{00000000-0005-0000-0000-0000600A0000}"/>
    <cellStyle name="Normal 2 2 2 3 6 8" xfId="2692" xr:uid="{00000000-0005-0000-0000-0000610A0000}"/>
    <cellStyle name="Normal 2 2 2 3 6 9" xfId="2693" xr:uid="{00000000-0005-0000-0000-0000620A0000}"/>
    <cellStyle name="Normal 2 2 2 3 7" xfId="2694" xr:uid="{00000000-0005-0000-0000-0000630A0000}"/>
    <cellStyle name="Normal 2 2 2 3 7 10" xfId="2695" xr:uid="{00000000-0005-0000-0000-0000640A0000}"/>
    <cellStyle name="Normal 2 2 2 3 7 11" xfId="2696" xr:uid="{00000000-0005-0000-0000-0000650A0000}"/>
    <cellStyle name="Normal 2 2 2 3 7 12" xfId="2697" xr:uid="{00000000-0005-0000-0000-0000660A0000}"/>
    <cellStyle name="Normal 2 2 2 3 7 13" xfId="2698" xr:uid="{00000000-0005-0000-0000-0000670A0000}"/>
    <cellStyle name="Normal 2 2 2 3 7 14" xfId="2699" xr:uid="{00000000-0005-0000-0000-0000680A0000}"/>
    <cellStyle name="Normal 2 2 2 3 7 15" xfId="2700" xr:uid="{00000000-0005-0000-0000-0000690A0000}"/>
    <cellStyle name="Normal 2 2 2 3 7 2" xfId="2701" xr:uid="{00000000-0005-0000-0000-00006A0A0000}"/>
    <cellStyle name="Normal 2 2 2 3 7 3" xfId="2702" xr:uid="{00000000-0005-0000-0000-00006B0A0000}"/>
    <cellStyle name="Normal 2 2 2 3 7 4" xfId="2703" xr:uid="{00000000-0005-0000-0000-00006C0A0000}"/>
    <cellStyle name="Normal 2 2 2 3 7 5" xfId="2704" xr:uid="{00000000-0005-0000-0000-00006D0A0000}"/>
    <cellStyle name="Normal 2 2 2 3 7 6" xfId="2705" xr:uid="{00000000-0005-0000-0000-00006E0A0000}"/>
    <cellStyle name="Normal 2 2 2 3 7 7" xfId="2706" xr:uid="{00000000-0005-0000-0000-00006F0A0000}"/>
    <cellStyle name="Normal 2 2 2 3 7 8" xfId="2707" xr:uid="{00000000-0005-0000-0000-0000700A0000}"/>
    <cellStyle name="Normal 2 2 2 3 7 9" xfId="2708" xr:uid="{00000000-0005-0000-0000-0000710A0000}"/>
    <cellStyle name="Normal 2 2 2 3 8" xfId="2709" xr:uid="{00000000-0005-0000-0000-0000720A0000}"/>
    <cellStyle name="Normal 2 2 2 3 8 10" xfId="2710" xr:uid="{00000000-0005-0000-0000-0000730A0000}"/>
    <cellStyle name="Normal 2 2 2 3 8 11" xfId="2711" xr:uid="{00000000-0005-0000-0000-0000740A0000}"/>
    <cellStyle name="Normal 2 2 2 3 8 12" xfId="2712" xr:uid="{00000000-0005-0000-0000-0000750A0000}"/>
    <cellStyle name="Normal 2 2 2 3 8 13" xfId="2713" xr:uid="{00000000-0005-0000-0000-0000760A0000}"/>
    <cellStyle name="Normal 2 2 2 3 8 14" xfId="2714" xr:uid="{00000000-0005-0000-0000-0000770A0000}"/>
    <cellStyle name="Normal 2 2 2 3 8 15" xfId="2715" xr:uid="{00000000-0005-0000-0000-0000780A0000}"/>
    <cellStyle name="Normal 2 2 2 3 8 2" xfId="2716" xr:uid="{00000000-0005-0000-0000-0000790A0000}"/>
    <cellStyle name="Normal 2 2 2 3 8 3" xfId="2717" xr:uid="{00000000-0005-0000-0000-00007A0A0000}"/>
    <cellStyle name="Normal 2 2 2 3 8 4" xfId="2718" xr:uid="{00000000-0005-0000-0000-00007B0A0000}"/>
    <cellStyle name="Normal 2 2 2 3 8 5" xfId="2719" xr:uid="{00000000-0005-0000-0000-00007C0A0000}"/>
    <cellStyle name="Normal 2 2 2 3 8 6" xfId="2720" xr:uid="{00000000-0005-0000-0000-00007D0A0000}"/>
    <cellStyle name="Normal 2 2 2 3 8 7" xfId="2721" xr:uid="{00000000-0005-0000-0000-00007E0A0000}"/>
    <cellStyle name="Normal 2 2 2 3 8 8" xfId="2722" xr:uid="{00000000-0005-0000-0000-00007F0A0000}"/>
    <cellStyle name="Normal 2 2 2 3 8 9" xfId="2723" xr:uid="{00000000-0005-0000-0000-0000800A0000}"/>
    <cellStyle name="Normal 2 2 2 3 9" xfId="2724" xr:uid="{00000000-0005-0000-0000-0000810A0000}"/>
    <cellStyle name="Normal 2 2 2 3 9 10" xfId="2725" xr:uid="{00000000-0005-0000-0000-0000820A0000}"/>
    <cellStyle name="Normal 2 2 2 3 9 11" xfId="2726" xr:uid="{00000000-0005-0000-0000-0000830A0000}"/>
    <cellStyle name="Normal 2 2 2 3 9 12" xfId="2727" xr:uid="{00000000-0005-0000-0000-0000840A0000}"/>
    <cellStyle name="Normal 2 2 2 3 9 13" xfId="2728" xr:uid="{00000000-0005-0000-0000-0000850A0000}"/>
    <cellStyle name="Normal 2 2 2 3 9 14" xfId="2729" xr:uid="{00000000-0005-0000-0000-0000860A0000}"/>
    <cellStyle name="Normal 2 2 2 3 9 15" xfId="2730" xr:uid="{00000000-0005-0000-0000-0000870A0000}"/>
    <cellStyle name="Normal 2 2 2 3 9 2" xfId="2731" xr:uid="{00000000-0005-0000-0000-0000880A0000}"/>
    <cellStyle name="Normal 2 2 2 3 9 3" xfId="2732" xr:uid="{00000000-0005-0000-0000-0000890A0000}"/>
    <cellStyle name="Normal 2 2 2 3 9 4" xfId="2733" xr:uid="{00000000-0005-0000-0000-00008A0A0000}"/>
    <cellStyle name="Normal 2 2 2 3 9 5" xfId="2734" xr:uid="{00000000-0005-0000-0000-00008B0A0000}"/>
    <cellStyle name="Normal 2 2 2 3 9 6" xfId="2735" xr:uid="{00000000-0005-0000-0000-00008C0A0000}"/>
    <cellStyle name="Normal 2 2 2 3 9 7" xfId="2736" xr:uid="{00000000-0005-0000-0000-00008D0A0000}"/>
    <cellStyle name="Normal 2 2 2 3 9 8" xfId="2737" xr:uid="{00000000-0005-0000-0000-00008E0A0000}"/>
    <cellStyle name="Normal 2 2 2 3 9 9" xfId="2738" xr:uid="{00000000-0005-0000-0000-00008F0A0000}"/>
    <cellStyle name="Normal 2 2 2 30" xfId="2739" xr:uid="{00000000-0005-0000-0000-0000900A0000}"/>
    <cellStyle name="Normal 2 2 2 31" xfId="2740" xr:uid="{00000000-0005-0000-0000-0000910A0000}"/>
    <cellStyle name="Normal 2 2 2 32" xfId="2741" xr:uid="{00000000-0005-0000-0000-0000920A0000}"/>
    <cellStyle name="Normal 2 2 2 4" xfId="2742" xr:uid="{00000000-0005-0000-0000-0000930A0000}"/>
    <cellStyle name="Normal 2 2 2 4 2" xfId="2743" xr:uid="{00000000-0005-0000-0000-0000940A0000}"/>
    <cellStyle name="Normal 2 2 2 4 2 10" xfId="2744" xr:uid="{00000000-0005-0000-0000-0000950A0000}"/>
    <cellStyle name="Normal 2 2 2 4 2 11" xfId="2745" xr:uid="{00000000-0005-0000-0000-0000960A0000}"/>
    <cellStyle name="Normal 2 2 2 4 2 12" xfId="2746" xr:uid="{00000000-0005-0000-0000-0000970A0000}"/>
    <cellStyle name="Normal 2 2 2 4 2 13" xfId="2747" xr:uid="{00000000-0005-0000-0000-0000980A0000}"/>
    <cellStyle name="Normal 2 2 2 4 2 14" xfId="2748" xr:uid="{00000000-0005-0000-0000-0000990A0000}"/>
    <cellStyle name="Normal 2 2 2 4 2 15" xfId="2749" xr:uid="{00000000-0005-0000-0000-00009A0A0000}"/>
    <cellStyle name="Normal 2 2 2 4 2 16" xfId="2750" xr:uid="{00000000-0005-0000-0000-00009B0A0000}"/>
    <cellStyle name="Normal 2 2 2 4 2 17" xfId="2751" xr:uid="{00000000-0005-0000-0000-00009C0A0000}"/>
    <cellStyle name="Normal 2 2 2 4 2 18" xfId="2752" xr:uid="{00000000-0005-0000-0000-00009D0A0000}"/>
    <cellStyle name="Normal 2 2 2 4 2 19" xfId="2753" xr:uid="{00000000-0005-0000-0000-00009E0A0000}"/>
    <cellStyle name="Normal 2 2 2 4 2 2" xfId="2754" xr:uid="{00000000-0005-0000-0000-00009F0A0000}"/>
    <cellStyle name="Normal 2 2 2 4 2 2 2" xfId="2755" xr:uid="{00000000-0005-0000-0000-0000A00A0000}"/>
    <cellStyle name="Normal 2 2 2 4 2 2 2 10" xfId="2756" xr:uid="{00000000-0005-0000-0000-0000A10A0000}"/>
    <cellStyle name="Normal 2 2 2 4 2 2 2 11" xfId="2757" xr:uid="{00000000-0005-0000-0000-0000A20A0000}"/>
    <cellStyle name="Normal 2 2 2 4 2 2 2 12" xfId="2758" xr:uid="{00000000-0005-0000-0000-0000A30A0000}"/>
    <cellStyle name="Normal 2 2 2 4 2 2 2 13" xfId="2759" xr:uid="{00000000-0005-0000-0000-0000A40A0000}"/>
    <cellStyle name="Normal 2 2 2 4 2 2 2 14" xfId="2760" xr:uid="{00000000-0005-0000-0000-0000A50A0000}"/>
    <cellStyle name="Normal 2 2 2 4 2 2 2 15" xfId="2761" xr:uid="{00000000-0005-0000-0000-0000A60A0000}"/>
    <cellStyle name="Normal 2 2 2 4 2 2 2 2" xfId="2762" xr:uid="{00000000-0005-0000-0000-0000A70A0000}"/>
    <cellStyle name="Normal 2 2 2 4 2 2 2 3" xfId="2763" xr:uid="{00000000-0005-0000-0000-0000A80A0000}"/>
    <cellStyle name="Normal 2 2 2 4 2 2 2 4" xfId="2764" xr:uid="{00000000-0005-0000-0000-0000A90A0000}"/>
    <cellStyle name="Normal 2 2 2 4 2 2 2 5" xfId="2765" xr:uid="{00000000-0005-0000-0000-0000AA0A0000}"/>
    <cellStyle name="Normal 2 2 2 4 2 2 2 6" xfId="2766" xr:uid="{00000000-0005-0000-0000-0000AB0A0000}"/>
    <cellStyle name="Normal 2 2 2 4 2 2 2 7" xfId="2767" xr:uid="{00000000-0005-0000-0000-0000AC0A0000}"/>
    <cellStyle name="Normal 2 2 2 4 2 2 2 8" xfId="2768" xr:uid="{00000000-0005-0000-0000-0000AD0A0000}"/>
    <cellStyle name="Normal 2 2 2 4 2 2 2 9" xfId="2769" xr:uid="{00000000-0005-0000-0000-0000AE0A0000}"/>
    <cellStyle name="Normal 2 2 2 4 2 2 3" xfId="2770" xr:uid="{00000000-0005-0000-0000-0000AF0A0000}"/>
    <cellStyle name="Normal 2 2 2 4 2 2 3 10" xfId="2771" xr:uid="{00000000-0005-0000-0000-0000B00A0000}"/>
    <cellStyle name="Normal 2 2 2 4 2 2 3 11" xfId="2772" xr:uid="{00000000-0005-0000-0000-0000B10A0000}"/>
    <cellStyle name="Normal 2 2 2 4 2 2 3 12" xfId="2773" xr:uid="{00000000-0005-0000-0000-0000B20A0000}"/>
    <cellStyle name="Normal 2 2 2 4 2 2 3 13" xfId="2774" xr:uid="{00000000-0005-0000-0000-0000B30A0000}"/>
    <cellStyle name="Normal 2 2 2 4 2 2 3 14" xfId="2775" xr:uid="{00000000-0005-0000-0000-0000B40A0000}"/>
    <cellStyle name="Normal 2 2 2 4 2 2 3 15" xfId="2776" xr:uid="{00000000-0005-0000-0000-0000B50A0000}"/>
    <cellStyle name="Normal 2 2 2 4 2 2 3 2" xfId="2777" xr:uid="{00000000-0005-0000-0000-0000B60A0000}"/>
    <cellStyle name="Normal 2 2 2 4 2 2 3 3" xfId="2778" xr:uid="{00000000-0005-0000-0000-0000B70A0000}"/>
    <cellStyle name="Normal 2 2 2 4 2 2 3 4" xfId="2779" xr:uid="{00000000-0005-0000-0000-0000B80A0000}"/>
    <cellStyle name="Normal 2 2 2 4 2 2 3 5" xfId="2780" xr:uid="{00000000-0005-0000-0000-0000B90A0000}"/>
    <cellStyle name="Normal 2 2 2 4 2 2 3 6" xfId="2781" xr:uid="{00000000-0005-0000-0000-0000BA0A0000}"/>
    <cellStyle name="Normal 2 2 2 4 2 2 3 7" xfId="2782" xr:uid="{00000000-0005-0000-0000-0000BB0A0000}"/>
    <cellStyle name="Normal 2 2 2 4 2 2 3 8" xfId="2783" xr:uid="{00000000-0005-0000-0000-0000BC0A0000}"/>
    <cellStyle name="Normal 2 2 2 4 2 2 3 9" xfId="2784" xr:uid="{00000000-0005-0000-0000-0000BD0A0000}"/>
    <cellStyle name="Normal 2 2 2 4 2 2 4" xfId="2785" xr:uid="{00000000-0005-0000-0000-0000BE0A0000}"/>
    <cellStyle name="Normal 2 2 2 4 2 2 4 10" xfId="2786" xr:uid="{00000000-0005-0000-0000-0000BF0A0000}"/>
    <cellStyle name="Normal 2 2 2 4 2 2 4 11" xfId="2787" xr:uid="{00000000-0005-0000-0000-0000C00A0000}"/>
    <cellStyle name="Normal 2 2 2 4 2 2 4 12" xfId="2788" xr:uid="{00000000-0005-0000-0000-0000C10A0000}"/>
    <cellStyle name="Normal 2 2 2 4 2 2 4 13" xfId="2789" xr:uid="{00000000-0005-0000-0000-0000C20A0000}"/>
    <cellStyle name="Normal 2 2 2 4 2 2 4 14" xfId="2790" xr:uid="{00000000-0005-0000-0000-0000C30A0000}"/>
    <cellStyle name="Normal 2 2 2 4 2 2 4 15" xfId="2791" xr:uid="{00000000-0005-0000-0000-0000C40A0000}"/>
    <cellStyle name="Normal 2 2 2 4 2 2 4 2" xfId="2792" xr:uid="{00000000-0005-0000-0000-0000C50A0000}"/>
    <cellStyle name="Normal 2 2 2 4 2 2 4 3" xfId="2793" xr:uid="{00000000-0005-0000-0000-0000C60A0000}"/>
    <cellStyle name="Normal 2 2 2 4 2 2 4 4" xfId="2794" xr:uid="{00000000-0005-0000-0000-0000C70A0000}"/>
    <cellStyle name="Normal 2 2 2 4 2 2 4 5" xfId="2795" xr:uid="{00000000-0005-0000-0000-0000C80A0000}"/>
    <cellStyle name="Normal 2 2 2 4 2 2 4 6" xfId="2796" xr:uid="{00000000-0005-0000-0000-0000C90A0000}"/>
    <cellStyle name="Normal 2 2 2 4 2 2 4 7" xfId="2797" xr:uid="{00000000-0005-0000-0000-0000CA0A0000}"/>
    <cellStyle name="Normal 2 2 2 4 2 2 4 8" xfId="2798" xr:uid="{00000000-0005-0000-0000-0000CB0A0000}"/>
    <cellStyle name="Normal 2 2 2 4 2 2 4 9" xfId="2799" xr:uid="{00000000-0005-0000-0000-0000CC0A0000}"/>
    <cellStyle name="Normal 2 2 2 4 2 2 5" xfId="2800" xr:uid="{00000000-0005-0000-0000-0000CD0A0000}"/>
    <cellStyle name="Normal 2 2 2 4 2 2 5 10" xfId="2801" xr:uid="{00000000-0005-0000-0000-0000CE0A0000}"/>
    <cellStyle name="Normal 2 2 2 4 2 2 5 11" xfId="2802" xr:uid="{00000000-0005-0000-0000-0000CF0A0000}"/>
    <cellStyle name="Normal 2 2 2 4 2 2 5 12" xfId="2803" xr:uid="{00000000-0005-0000-0000-0000D00A0000}"/>
    <cellStyle name="Normal 2 2 2 4 2 2 5 13" xfId="2804" xr:uid="{00000000-0005-0000-0000-0000D10A0000}"/>
    <cellStyle name="Normal 2 2 2 4 2 2 5 14" xfId="2805" xr:uid="{00000000-0005-0000-0000-0000D20A0000}"/>
    <cellStyle name="Normal 2 2 2 4 2 2 5 15" xfId="2806" xr:uid="{00000000-0005-0000-0000-0000D30A0000}"/>
    <cellStyle name="Normal 2 2 2 4 2 2 5 2" xfId="2807" xr:uid="{00000000-0005-0000-0000-0000D40A0000}"/>
    <cellStyle name="Normal 2 2 2 4 2 2 5 3" xfId="2808" xr:uid="{00000000-0005-0000-0000-0000D50A0000}"/>
    <cellStyle name="Normal 2 2 2 4 2 2 5 4" xfId="2809" xr:uid="{00000000-0005-0000-0000-0000D60A0000}"/>
    <cellStyle name="Normal 2 2 2 4 2 2 5 5" xfId="2810" xr:uid="{00000000-0005-0000-0000-0000D70A0000}"/>
    <cellStyle name="Normal 2 2 2 4 2 2 5 6" xfId="2811" xr:uid="{00000000-0005-0000-0000-0000D80A0000}"/>
    <cellStyle name="Normal 2 2 2 4 2 2 5 7" xfId="2812" xr:uid="{00000000-0005-0000-0000-0000D90A0000}"/>
    <cellStyle name="Normal 2 2 2 4 2 2 5 8" xfId="2813" xr:uid="{00000000-0005-0000-0000-0000DA0A0000}"/>
    <cellStyle name="Normal 2 2 2 4 2 2 5 9" xfId="2814" xr:uid="{00000000-0005-0000-0000-0000DB0A0000}"/>
    <cellStyle name="Normal 2 2 2 4 2 3" xfId="2815" xr:uid="{00000000-0005-0000-0000-0000DC0A0000}"/>
    <cellStyle name="Normal 2 2 2 4 2 4" xfId="2816" xr:uid="{00000000-0005-0000-0000-0000DD0A0000}"/>
    <cellStyle name="Normal 2 2 2 4 2 5" xfId="2817" xr:uid="{00000000-0005-0000-0000-0000DE0A0000}"/>
    <cellStyle name="Normal 2 2 2 4 2 6" xfId="2818" xr:uid="{00000000-0005-0000-0000-0000DF0A0000}"/>
    <cellStyle name="Normal 2 2 2 4 2 7" xfId="2819" xr:uid="{00000000-0005-0000-0000-0000E00A0000}"/>
    <cellStyle name="Normal 2 2 2 4 2 8" xfId="2820" xr:uid="{00000000-0005-0000-0000-0000E10A0000}"/>
    <cellStyle name="Normal 2 2 2 4 2 9" xfId="2821" xr:uid="{00000000-0005-0000-0000-0000E20A0000}"/>
    <cellStyle name="Normal 2 2 2 4 3" xfId="2822" xr:uid="{00000000-0005-0000-0000-0000E30A0000}"/>
    <cellStyle name="Normal 2 2 2 4 3 10" xfId="2823" xr:uid="{00000000-0005-0000-0000-0000E40A0000}"/>
    <cellStyle name="Normal 2 2 2 4 3 11" xfId="2824" xr:uid="{00000000-0005-0000-0000-0000E50A0000}"/>
    <cellStyle name="Normal 2 2 2 4 3 12" xfId="2825" xr:uid="{00000000-0005-0000-0000-0000E60A0000}"/>
    <cellStyle name="Normal 2 2 2 4 3 13" xfId="2826" xr:uid="{00000000-0005-0000-0000-0000E70A0000}"/>
    <cellStyle name="Normal 2 2 2 4 3 14" xfId="2827" xr:uid="{00000000-0005-0000-0000-0000E80A0000}"/>
    <cellStyle name="Normal 2 2 2 4 3 15" xfId="2828" xr:uid="{00000000-0005-0000-0000-0000E90A0000}"/>
    <cellStyle name="Normal 2 2 2 4 3 2" xfId="2829" xr:uid="{00000000-0005-0000-0000-0000EA0A0000}"/>
    <cellStyle name="Normal 2 2 2 4 3 3" xfId="2830" xr:uid="{00000000-0005-0000-0000-0000EB0A0000}"/>
    <cellStyle name="Normal 2 2 2 4 3 4" xfId="2831" xr:uid="{00000000-0005-0000-0000-0000EC0A0000}"/>
    <cellStyle name="Normal 2 2 2 4 3 5" xfId="2832" xr:uid="{00000000-0005-0000-0000-0000ED0A0000}"/>
    <cellStyle name="Normal 2 2 2 4 3 6" xfId="2833" xr:uid="{00000000-0005-0000-0000-0000EE0A0000}"/>
    <cellStyle name="Normal 2 2 2 4 3 7" xfId="2834" xr:uid="{00000000-0005-0000-0000-0000EF0A0000}"/>
    <cellStyle name="Normal 2 2 2 4 3 8" xfId="2835" xr:uid="{00000000-0005-0000-0000-0000F00A0000}"/>
    <cellStyle name="Normal 2 2 2 4 3 9" xfId="2836" xr:uid="{00000000-0005-0000-0000-0000F10A0000}"/>
    <cellStyle name="Normal 2 2 2 4 4" xfId="2837" xr:uid="{00000000-0005-0000-0000-0000F20A0000}"/>
    <cellStyle name="Normal 2 2 2 4 4 10" xfId="2838" xr:uid="{00000000-0005-0000-0000-0000F30A0000}"/>
    <cellStyle name="Normal 2 2 2 4 4 11" xfId="2839" xr:uid="{00000000-0005-0000-0000-0000F40A0000}"/>
    <cellStyle name="Normal 2 2 2 4 4 12" xfId="2840" xr:uid="{00000000-0005-0000-0000-0000F50A0000}"/>
    <cellStyle name="Normal 2 2 2 4 4 13" xfId="2841" xr:uid="{00000000-0005-0000-0000-0000F60A0000}"/>
    <cellStyle name="Normal 2 2 2 4 4 14" xfId="2842" xr:uid="{00000000-0005-0000-0000-0000F70A0000}"/>
    <cellStyle name="Normal 2 2 2 4 4 15" xfId="2843" xr:uid="{00000000-0005-0000-0000-0000F80A0000}"/>
    <cellStyle name="Normal 2 2 2 4 4 2" xfId="2844" xr:uid="{00000000-0005-0000-0000-0000F90A0000}"/>
    <cellStyle name="Normal 2 2 2 4 4 3" xfId="2845" xr:uid="{00000000-0005-0000-0000-0000FA0A0000}"/>
    <cellStyle name="Normal 2 2 2 4 4 4" xfId="2846" xr:uid="{00000000-0005-0000-0000-0000FB0A0000}"/>
    <cellStyle name="Normal 2 2 2 4 4 5" xfId="2847" xr:uid="{00000000-0005-0000-0000-0000FC0A0000}"/>
    <cellStyle name="Normal 2 2 2 4 4 6" xfId="2848" xr:uid="{00000000-0005-0000-0000-0000FD0A0000}"/>
    <cellStyle name="Normal 2 2 2 4 4 7" xfId="2849" xr:uid="{00000000-0005-0000-0000-0000FE0A0000}"/>
    <cellStyle name="Normal 2 2 2 4 4 8" xfId="2850" xr:uid="{00000000-0005-0000-0000-0000FF0A0000}"/>
    <cellStyle name="Normal 2 2 2 4 4 9" xfId="2851" xr:uid="{00000000-0005-0000-0000-0000000B0000}"/>
    <cellStyle name="Normal 2 2 2 4 5" xfId="2852" xr:uid="{00000000-0005-0000-0000-0000010B0000}"/>
    <cellStyle name="Normal 2 2 2 4 5 10" xfId="2853" xr:uid="{00000000-0005-0000-0000-0000020B0000}"/>
    <cellStyle name="Normal 2 2 2 4 5 11" xfId="2854" xr:uid="{00000000-0005-0000-0000-0000030B0000}"/>
    <cellStyle name="Normal 2 2 2 4 5 12" xfId="2855" xr:uid="{00000000-0005-0000-0000-0000040B0000}"/>
    <cellStyle name="Normal 2 2 2 4 5 13" xfId="2856" xr:uid="{00000000-0005-0000-0000-0000050B0000}"/>
    <cellStyle name="Normal 2 2 2 4 5 14" xfId="2857" xr:uid="{00000000-0005-0000-0000-0000060B0000}"/>
    <cellStyle name="Normal 2 2 2 4 5 15" xfId="2858" xr:uid="{00000000-0005-0000-0000-0000070B0000}"/>
    <cellStyle name="Normal 2 2 2 4 5 2" xfId="2859" xr:uid="{00000000-0005-0000-0000-0000080B0000}"/>
    <cellStyle name="Normal 2 2 2 4 5 3" xfId="2860" xr:uid="{00000000-0005-0000-0000-0000090B0000}"/>
    <cellStyle name="Normal 2 2 2 4 5 4" xfId="2861" xr:uid="{00000000-0005-0000-0000-00000A0B0000}"/>
    <cellStyle name="Normal 2 2 2 4 5 5" xfId="2862" xr:uid="{00000000-0005-0000-0000-00000B0B0000}"/>
    <cellStyle name="Normal 2 2 2 4 5 6" xfId="2863" xr:uid="{00000000-0005-0000-0000-00000C0B0000}"/>
    <cellStyle name="Normal 2 2 2 4 5 7" xfId="2864" xr:uid="{00000000-0005-0000-0000-00000D0B0000}"/>
    <cellStyle name="Normal 2 2 2 4 5 8" xfId="2865" xr:uid="{00000000-0005-0000-0000-00000E0B0000}"/>
    <cellStyle name="Normal 2 2 2 4 5 9" xfId="2866" xr:uid="{00000000-0005-0000-0000-00000F0B0000}"/>
    <cellStyle name="Normal 2 2 2 4 6" xfId="2867" xr:uid="{00000000-0005-0000-0000-0000100B0000}"/>
    <cellStyle name="Normal 2 2 2 4 6 10" xfId="2868" xr:uid="{00000000-0005-0000-0000-0000110B0000}"/>
    <cellStyle name="Normal 2 2 2 4 6 11" xfId="2869" xr:uid="{00000000-0005-0000-0000-0000120B0000}"/>
    <cellStyle name="Normal 2 2 2 4 6 12" xfId="2870" xr:uid="{00000000-0005-0000-0000-0000130B0000}"/>
    <cellStyle name="Normal 2 2 2 4 6 13" xfId="2871" xr:uid="{00000000-0005-0000-0000-0000140B0000}"/>
    <cellStyle name="Normal 2 2 2 4 6 14" xfId="2872" xr:uid="{00000000-0005-0000-0000-0000150B0000}"/>
    <cellStyle name="Normal 2 2 2 4 6 15" xfId="2873" xr:uid="{00000000-0005-0000-0000-0000160B0000}"/>
    <cellStyle name="Normal 2 2 2 4 6 2" xfId="2874" xr:uid="{00000000-0005-0000-0000-0000170B0000}"/>
    <cellStyle name="Normal 2 2 2 4 6 3" xfId="2875" xr:uid="{00000000-0005-0000-0000-0000180B0000}"/>
    <cellStyle name="Normal 2 2 2 4 6 4" xfId="2876" xr:uid="{00000000-0005-0000-0000-0000190B0000}"/>
    <cellStyle name="Normal 2 2 2 4 6 5" xfId="2877" xr:uid="{00000000-0005-0000-0000-00001A0B0000}"/>
    <cellStyle name="Normal 2 2 2 4 6 6" xfId="2878" xr:uid="{00000000-0005-0000-0000-00001B0B0000}"/>
    <cellStyle name="Normal 2 2 2 4 6 7" xfId="2879" xr:uid="{00000000-0005-0000-0000-00001C0B0000}"/>
    <cellStyle name="Normal 2 2 2 4 6 8" xfId="2880" xr:uid="{00000000-0005-0000-0000-00001D0B0000}"/>
    <cellStyle name="Normal 2 2 2 4 6 9" xfId="2881" xr:uid="{00000000-0005-0000-0000-00001E0B0000}"/>
    <cellStyle name="Normal 2 2 2 4 7" xfId="2882" xr:uid="{00000000-0005-0000-0000-00001F0B0000}"/>
    <cellStyle name="Normal 2 2 2 4 7 10" xfId="2883" xr:uid="{00000000-0005-0000-0000-0000200B0000}"/>
    <cellStyle name="Normal 2 2 2 4 7 11" xfId="2884" xr:uid="{00000000-0005-0000-0000-0000210B0000}"/>
    <cellStyle name="Normal 2 2 2 4 7 12" xfId="2885" xr:uid="{00000000-0005-0000-0000-0000220B0000}"/>
    <cellStyle name="Normal 2 2 2 4 7 13" xfId="2886" xr:uid="{00000000-0005-0000-0000-0000230B0000}"/>
    <cellStyle name="Normal 2 2 2 4 7 14" xfId="2887" xr:uid="{00000000-0005-0000-0000-0000240B0000}"/>
    <cellStyle name="Normal 2 2 2 4 7 15" xfId="2888" xr:uid="{00000000-0005-0000-0000-0000250B0000}"/>
    <cellStyle name="Normal 2 2 2 4 7 2" xfId="2889" xr:uid="{00000000-0005-0000-0000-0000260B0000}"/>
    <cellStyle name="Normal 2 2 2 4 7 3" xfId="2890" xr:uid="{00000000-0005-0000-0000-0000270B0000}"/>
    <cellStyle name="Normal 2 2 2 4 7 4" xfId="2891" xr:uid="{00000000-0005-0000-0000-0000280B0000}"/>
    <cellStyle name="Normal 2 2 2 4 7 5" xfId="2892" xr:uid="{00000000-0005-0000-0000-0000290B0000}"/>
    <cellStyle name="Normal 2 2 2 4 7 6" xfId="2893" xr:uid="{00000000-0005-0000-0000-00002A0B0000}"/>
    <cellStyle name="Normal 2 2 2 4 7 7" xfId="2894" xr:uid="{00000000-0005-0000-0000-00002B0B0000}"/>
    <cellStyle name="Normal 2 2 2 4 7 8" xfId="2895" xr:uid="{00000000-0005-0000-0000-00002C0B0000}"/>
    <cellStyle name="Normal 2 2 2 4 7 9" xfId="2896" xr:uid="{00000000-0005-0000-0000-00002D0B0000}"/>
    <cellStyle name="Normal 2 2 2 4 8" xfId="2897" xr:uid="{00000000-0005-0000-0000-00002E0B0000}"/>
    <cellStyle name="Normal 2 2 2 4 8 10" xfId="2898" xr:uid="{00000000-0005-0000-0000-00002F0B0000}"/>
    <cellStyle name="Normal 2 2 2 4 8 11" xfId="2899" xr:uid="{00000000-0005-0000-0000-0000300B0000}"/>
    <cellStyle name="Normal 2 2 2 4 8 12" xfId="2900" xr:uid="{00000000-0005-0000-0000-0000310B0000}"/>
    <cellStyle name="Normal 2 2 2 4 8 13" xfId="2901" xr:uid="{00000000-0005-0000-0000-0000320B0000}"/>
    <cellStyle name="Normal 2 2 2 4 8 14" xfId="2902" xr:uid="{00000000-0005-0000-0000-0000330B0000}"/>
    <cellStyle name="Normal 2 2 2 4 8 15" xfId="2903" xr:uid="{00000000-0005-0000-0000-0000340B0000}"/>
    <cellStyle name="Normal 2 2 2 4 8 2" xfId="2904" xr:uid="{00000000-0005-0000-0000-0000350B0000}"/>
    <cellStyle name="Normal 2 2 2 4 8 3" xfId="2905" xr:uid="{00000000-0005-0000-0000-0000360B0000}"/>
    <cellStyle name="Normal 2 2 2 4 8 4" xfId="2906" xr:uid="{00000000-0005-0000-0000-0000370B0000}"/>
    <cellStyle name="Normal 2 2 2 4 8 5" xfId="2907" xr:uid="{00000000-0005-0000-0000-0000380B0000}"/>
    <cellStyle name="Normal 2 2 2 4 8 6" xfId="2908" xr:uid="{00000000-0005-0000-0000-0000390B0000}"/>
    <cellStyle name="Normal 2 2 2 4 8 7" xfId="2909" xr:uid="{00000000-0005-0000-0000-00003A0B0000}"/>
    <cellStyle name="Normal 2 2 2 4 8 8" xfId="2910" xr:uid="{00000000-0005-0000-0000-00003B0B0000}"/>
    <cellStyle name="Normal 2 2 2 4 8 9" xfId="2911" xr:uid="{00000000-0005-0000-0000-00003C0B0000}"/>
    <cellStyle name="Normal 2 2 2 5" xfId="2912" xr:uid="{00000000-0005-0000-0000-00003D0B0000}"/>
    <cellStyle name="Normal 2 2 2 5 2" xfId="2913" xr:uid="{00000000-0005-0000-0000-00003E0B0000}"/>
    <cellStyle name="Normal 2 2 2 5 2 10" xfId="2914" xr:uid="{00000000-0005-0000-0000-00003F0B0000}"/>
    <cellStyle name="Normal 2 2 2 5 2 11" xfId="2915" xr:uid="{00000000-0005-0000-0000-0000400B0000}"/>
    <cellStyle name="Normal 2 2 2 5 2 12" xfId="2916" xr:uid="{00000000-0005-0000-0000-0000410B0000}"/>
    <cellStyle name="Normal 2 2 2 5 2 13" xfId="2917" xr:uid="{00000000-0005-0000-0000-0000420B0000}"/>
    <cellStyle name="Normal 2 2 2 5 2 14" xfId="2918" xr:uid="{00000000-0005-0000-0000-0000430B0000}"/>
    <cellStyle name="Normal 2 2 2 5 2 15" xfId="2919" xr:uid="{00000000-0005-0000-0000-0000440B0000}"/>
    <cellStyle name="Normal 2 2 2 5 2 16" xfId="2920" xr:uid="{00000000-0005-0000-0000-0000450B0000}"/>
    <cellStyle name="Normal 2 2 2 5 2 17" xfId="2921" xr:uid="{00000000-0005-0000-0000-0000460B0000}"/>
    <cellStyle name="Normal 2 2 2 5 2 18" xfId="2922" xr:uid="{00000000-0005-0000-0000-0000470B0000}"/>
    <cellStyle name="Normal 2 2 2 5 2 19" xfId="2923" xr:uid="{00000000-0005-0000-0000-0000480B0000}"/>
    <cellStyle name="Normal 2 2 2 5 2 2" xfId="2924" xr:uid="{00000000-0005-0000-0000-0000490B0000}"/>
    <cellStyle name="Normal 2 2 2 5 2 3" xfId="2925" xr:uid="{00000000-0005-0000-0000-00004A0B0000}"/>
    <cellStyle name="Normal 2 2 2 5 2 4" xfId="2926" xr:uid="{00000000-0005-0000-0000-00004B0B0000}"/>
    <cellStyle name="Normal 2 2 2 5 2 5" xfId="2927" xr:uid="{00000000-0005-0000-0000-00004C0B0000}"/>
    <cellStyle name="Normal 2 2 2 5 2 6" xfId="2928" xr:uid="{00000000-0005-0000-0000-00004D0B0000}"/>
    <cellStyle name="Normal 2 2 2 5 2 7" xfId="2929" xr:uid="{00000000-0005-0000-0000-00004E0B0000}"/>
    <cellStyle name="Normal 2 2 2 5 2 8" xfId="2930" xr:uid="{00000000-0005-0000-0000-00004F0B0000}"/>
    <cellStyle name="Normal 2 2 2 5 2 9" xfId="2931" xr:uid="{00000000-0005-0000-0000-0000500B0000}"/>
    <cellStyle name="Normal 2 2 2 5 3" xfId="2932" xr:uid="{00000000-0005-0000-0000-0000510B0000}"/>
    <cellStyle name="Normal 2 2 2 5 3 10" xfId="2933" xr:uid="{00000000-0005-0000-0000-0000520B0000}"/>
    <cellStyle name="Normal 2 2 2 5 3 11" xfId="2934" xr:uid="{00000000-0005-0000-0000-0000530B0000}"/>
    <cellStyle name="Normal 2 2 2 5 3 12" xfId="2935" xr:uid="{00000000-0005-0000-0000-0000540B0000}"/>
    <cellStyle name="Normal 2 2 2 5 3 13" xfId="2936" xr:uid="{00000000-0005-0000-0000-0000550B0000}"/>
    <cellStyle name="Normal 2 2 2 5 3 14" xfId="2937" xr:uid="{00000000-0005-0000-0000-0000560B0000}"/>
    <cellStyle name="Normal 2 2 2 5 3 15" xfId="2938" xr:uid="{00000000-0005-0000-0000-0000570B0000}"/>
    <cellStyle name="Normal 2 2 2 5 3 2" xfId="2939" xr:uid="{00000000-0005-0000-0000-0000580B0000}"/>
    <cellStyle name="Normal 2 2 2 5 3 3" xfId="2940" xr:uid="{00000000-0005-0000-0000-0000590B0000}"/>
    <cellStyle name="Normal 2 2 2 5 3 4" xfId="2941" xr:uid="{00000000-0005-0000-0000-00005A0B0000}"/>
    <cellStyle name="Normal 2 2 2 5 3 5" xfId="2942" xr:uid="{00000000-0005-0000-0000-00005B0B0000}"/>
    <cellStyle name="Normal 2 2 2 5 3 6" xfId="2943" xr:uid="{00000000-0005-0000-0000-00005C0B0000}"/>
    <cellStyle name="Normal 2 2 2 5 3 7" xfId="2944" xr:uid="{00000000-0005-0000-0000-00005D0B0000}"/>
    <cellStyle name="Normal 2 2 2 5 3 8" xfId="2945" xr:uid="{00000000-0005-0000-0000-00005E0B0000}"/>
    <cellStyle name="Normal 2 2 2 5 3 9" xfId="2946" xr:uid="{00000000-0005-0000-0000-00005F0B0000}"/>
    <cellStyle name="Normal 2 2 2 5 4" xfId="2947" xr:uid="{00000000-0005-0000-0000-0000600B0000}"/>
    <cellStyle name="Normal 2 2 2 5 4 10" xfId="2948" xr:uid="{00000000-0005-0000-0000-0000610B0000}"/>
    <cellStyle name="Normal 2 2 2 5 4 11" xfId="2949" xr:uid="{00000000-0005-0000-0000-0000620B0000}"/>
    <cellStyle name="Normal 2 2 2 5 4 12" xfId="2950" xr:uid="{00000000-0005-0000-0000-0000630B0000}"/>
    <cellStyle name="Normal 2 2 2 5 4 13" xfId="2951" xr:uid="{00000000-0005-0000-0000-0000640B0000}"/>
    <cellStyle name="Normal 2 2 2 5 4 14" xfId="2952" xr:uid="{00000000-0005-0000-0000-0000650B0000}"/>
    <cellStyle name="Normal 2 2 2 5 4 15" xfId="2953" xr:uid="{00000000-0005-0000-0000-0000660B0000}"/>
    <cellStyle name="Normal 2 2 2 5 4 2" xfId="2954" xr:uid="{00000000-0005-0000-0000-0000670B0000}"/>
    <cellStyle name="Normal 2 2 2 5 4 3" xfId="2955" xr:uid="{00000000-0005-0000-0000-0000680B0000}"/>
    <cellStyle name="Normal 2 2 2 5 4 4" xfId="2956" xr:uid="{00000000-0005-0000-0000-0000690B0000}"/>
    <cellStyle name="Normal 2 2 2 5 4 5" xfId="2957" xr:uid="{00000000-0005-0000-0000-00006A0B0000}"/>
    <cellStyle name="Normal 2 2 2 5 4 6" xfId="2958" xr:uid="{00000000-0005-0000-0000-00006B0B0000}"/>
    <cellStyle name="Normal 2 2 2 5 4 7" xfId="2959" xr:uid="{00000000-0005-0000-0000-00006C0B0000}"/>
    <cellStyle name="Normal 2 2 2 5 4 8" xfId="2960" xr:uid="{00000000-0005-0000-0000-00006D0B0000}"/>
    <cellStyle name="Normal 2 2 2 5 4 9" xfId="2961" xr:uid="{00000000-0005-0000-0000-00006E0B0000}"/>
    <cellStyle name="Normal 2 2 2 5 5" xfId="2962" xr:uid="{00000000-0005-0000-0000-00006F0B0000}"/>
    <cellStyle name="Normal 2 2 2 5 5 10" xfId="2963" xr:uid="{00000000-0005-0000-0000-0000700B0000}"/>
    <cellStyle name="Normal 2 2 2 5 5 11" xfId="2964" xr:uid="{00000000-0005-0000-0000-0000710B0000}"/>
    <cellStyle name="Normal 2 2 2 5 5 12" xfId="2965" xr:uid="{00000000-0005-0000-0000-0000720B0000}"/>
    <cellStyle name="Normal 2 2 2 5 5 13" xfId="2966" xr:uid="{00000000-0005-0000-0000-0000730B0000}"/>
    <cellStyle name="Normal 2 2 2 5 5 14" xfId="2967" xr:uid="{00000000-0005-0000-0000-0000740B0000}"/>
    <cellStyle name="Normal 2 2 2 5 5 15" xfId="2968" xr:uid="{00000000-0005-0000-0000-0000750B0000}"/>
    <cellStyle name="Normal 2 2 2 5 5 2" xfId="2969" xr:uid="{00000000-0005-0000-0000-0000760B0000}"/>
    <cellStyle name="Normal 2 2 2 5 5 3" xfId="2970" xr:uid="{00000000-0005-0000-0000-0000770B0000}"/>
    <cellStyle name="Normal 2 2 2 5 5 4" xfId="2971" xr:uid="{00000000-0005-0000-0000-0000780B0000}"/>
    <cellStyle name="Normal 2 2 2 5 5 5" xfId="2972" xr:uid="{00000000-0005-0000-0000-0000790B0000}"/>
    <cellStyle name="Normal 2 2 2 5 5 6" xfId="2973" xr:uid="{00000000-0005-0000-0000-00007A0B0000}"/>
    <cellStyle name="Normal 2 2 2 5 5 7" xfId="2974" xr:uid="{00000000-0005-0000-0000-00007B0B0000}"/>
    <cellStyle name="Normal 2 2 2 5 5 8" xfId="2975" xr:uid="{00000000-0005-0000-0000-00007C0B0000}"/>
    <cellStyle name="Normal 2 2 2 5 5 9" xfId="2976" xr:uid="{00000000-0005-0000-0000-00007D0B0000}"/>
    <cellStyle name="Normal 2 2 2 6" xfId="2977" xr:uid="{00000000-0005-0000-0000-00007E0B0000}"/>
    <cellStyle name="Normal 2 2 2 7" xfId="2978" xr:uid="{00000000-0005-0000-0000-00007F0B0000}"/>
    <cellStyle name="Normal 2 2 2 8" xfId="2979" xr:uid="{00000000-0005-0000-0000-0000800B0000}"/>
    <cellStyle name="Normal 2 2 2 9" xfId="2980" xr:uid="{00000000-0005-0000-0000-0000810B0000}"/>
    <cellStyle name="Normal 2 2 20" xfId="2981" xr:uid="{00000000-0005-0000-0000-0000820B0000}"/>
    <cellStyle name="Normal 2 2 21" xfId="2982" xr:uid="{00000000-0005-0000-0000-0000830B0000}"/>
    <cellStyle name="Normal 2 2 22" xfId="2983" xr:uid="{00000000-0005-0000-0000-0000840B0000}"/>
    <cellStyle name="Normal 2 2 23" xfId="2984" xr:uid="{00000000-0005-0000-0000-0000850B0000}"/>
    <cellStyle name="Normal 2 2 24" xfId="2985" xr:uid="{00000000-0005-0000-0000-0000860B0000}"/>
    <cellStyle name="Normal 2 2 25" xfId="2986" xr:uid="{00000000-0005-0000-0000-0000870B0000}"/>
    <cellStyle name="Normal 2 2 26" xfId="2987" xr:uid="{00000000-0005-0000-0000-0000880B0000}"/>
    <cellStyle name="Normal 2 2 27" xfId="2988" xr:uid="{00000000-0005-0000-0000-0000890B0000}"/>
    <cellStyle name="Normal 2 2 28" xfId="2989" xr:uid="{00000000-0005-0000-0000-00008A0B0000}"/>
    <cellStyle name="Normal 2 2 29" xfId="2990" xr:uid="{00000000-0005-0000-0000-00008B0B0000}"/>
    <cellStyle name="Normal 2 2 3" xfId="2991" xr:uid="{00000000-0005-0000-0000-00008C0B0000}"/>
    <cellStyle name="Normal 2 2 3 10" xfId="2992" xr:uid="{00000000-0005-0000-0000-00008D0B0000}"/>
    <cellStyle name="Normal 2 2 3 11" xfId="2993" xr:uid="{00000000-0005-0000-0000-00008E0B0000}"/>
    <cellStyle name="Normal 2 2 3 12" xfId="2994" xr:uid="{00000000-0005-0000-0000-00008F0B0000}"/>
    <cellStyle name="Normal 2 2 3 13" xfId="2995" xr:uid="{00000000-0005-0000-0000-0000900B0000}"/>
    <cellStyle name="Normal 2 2 3 14" xfId="2996" xr:uid="{00000000-0005-0000-0000-0000910B0000}"/>
    <cellStyle name="Normal 2 2 3 15" xfId="2997" xr:uid="{00000000-0005-0000-0000-0000920B0000}"/>
    <cellStyle name="Normal 2 2 3 16" xfId="2998" xr:uid="{00000000-0005-0000-0000-0000930B0000}"/>
    <cellStyle name="Normal 2 2 3 17" xfId="2999" xr:uid="{00000000-0005-0000-0000-0000940B0000}"/>
    <cellStyle name="Normal 2 2 3 18" xfId="3000" xr:uid="{00000000-0005-0000-0000-0000950B0000}"/>
    <cellStyle name="Normal 2 2 3 19" xfId="3001" xr:uid="{00000000-0005-0000-0000-0000960B0000}"/>
    <cellStyle name="Normal 2 2 3 2" xfId="3002" xr:uid="{00000000-0005-0000-0000-0000970B0000}"/>
    <cellStyle name="Normal 2 2 3 2 2" xfId="3003" xr:uid="{00000000-0005-0000-0000-0000980B0000}"/>
    <cellStyle name="Normal 2 2 3 2 2 10" xfId="3004" xr:uid="{00000000-0005-0000-0000-0000990B0000}"/>
    <cellStyle name="Normal 2 2 3 2 2 11" xfId="3005" xr:uid="{00000000-0005-0000-0000-00009A0B0000}"/>
    <cellStyle name="Normal 2 2 3 2 2 12" xfId="3006" xr:uid="{00000000-0005-0000-0000-00009B0B0000}"/>
    <cellStyle name="Normal 2 2 3 2 2 13" xfId="3007" xr:uid="{00000000-0005-0000-0000-00009C0B0000}"/>
    <cellStyle name="Normal 2 2 3 2 2 14" xfId="3008" xr:uid="{00000000-0005-0000-0000-00009D0B0000}"/>
    <cellStyle name="Normal 2 2 3 2 2 15" xfId="3009" xr:uid="{00000000-0005-0000-0000-00009E0B0000}"/>
    <cellStyle name="Normal 2 2 3 2 2 16" xfId="3010" xr:uid="{00000000-0005-0000-0000-00009F0B0000}"/>
    <cellStyle name="Normal 2 2 3 2 2 17" xfId="3011" xr:uid="{00000000-0005-0000-0000-0000A00B0000}"/>
    <cellStyle name="Normal 2 2 3 2 2 18" xfId="3012" xr:uid="{00000000-0005-0000-0000-0000A10B0000}"/>
    <cellStyle name="Normal 2 2 3 2 2 19" xfId="3013" xr:uid="{00000000-0005-0000-0000-0000A20B0000}"/>
    <cellStyle name="Normal 2 2 3 2 2 2" xfId="3014" xr:uid="{00000000-0005-0000-0000-0000A30B0000}"/>
    <cellStyle name="Normal 2 2 3 2 2 2 2" xfId="3015" xr:uid="{00000000-0005-0000-0000-0000A40B0000}"/>
    <cellStyle name="Normal 2 2 3 2 2 2 2 10" xfId="3016" xr:uid="{00000000-0005-0000-0000-0000A50B0000}"/>
    <cellStyle name="Normal 2 2 3 2 2 2 2 11" xfId="3017" xr:uid="{00000000-0005-0000-0000-0000A60B0000}"/>
    <cellStyle name="Normal 2 2 3 2 2 2 2 12" xfId="3018" xr:uid="{00000000-0005-0000-0000-0000A70B0000}"/>
    <cellStyle name="Normal 2 2 3 2 2 2 2 13" xfId="3019" xr:uid="{00000000-0005-0000-0000-0000A80B0000}"/>
    <cellStyle name="Normal 2 2 3 2 2 2 2 14" xfId="3020" xr:uid="{00000000-0005-0000-0000-0000A90B0000}"/>
    <cellStyle name="Normal 2 2 3 2 2 2 2 15" xfId="3021" xr:uid="{00000000-0005-0000-0000-0000AA0B0000}"/>
    <cellStyle name="Normal 2 2 3 2 2 2 2 16" xfId="3022" xr:uid="{00000000-0005-0000-0000-0000AB0B0000}"/>
    <cellStyle name="Normal 2 2 3 2 2 2 2 17" xfId="3023" xr:uid="{00000000-0005-0000-0000-0000AC0B0000}"/>
    <cellStyle name="Normal 2 2 3 2 2 2 2 18" xfId="3024" xr:uid="{00000000-0005-0000-0000-0000AD0B0000}"/>
    <cellStyle name="Normal 2 2 3 2 2 2 2 19" xfId="3025" xr:uid="{00000000-0005-0000-0000-0000AE0B0000}"/>
    <cellStyle name="Normal 2 2 3 2 2 2 2 2" xfId="3026" xr:uid="{00000000-0005-0000-0000-0000AF0B0000}"/>
    <cellStyle name="Normal 2 2 3 2 2 2 2 2 2" xfId="3027" xr:uid="{00000000-0005-0000-0000-0000B00B0000}"/>
    <cellStyle name="Normal 2 2 3 2 2 2 2 2 2 10" xfId="3028" xr:uid="{00000000-0005-0000-0000-0000B10B0000}"/>
    <cellStyle name="Normal 2 2 3 2 2 2 2 2 2 11" xfId="3029" xr:uid="{00000000-0005-0000-0000-0000B20B0000}"/>
    <cellStyle name="Normal 2 2 3 2 2 2 2 2 2 12" xfId="3030" xr:uid="{00000000-0005-0000-0000-0000B30B0000}"/>
    <cellStyle name="Normal 2 2 3 2 2 2 2 2 2 13" xfId="3031" xr:uid="{00000000-0005-0000-0000-0000B40B0000}"/>
    <cellStyle name="Normal 2 2 3 2 2 2 2 2 2 14" xfId="3032" xr:uid="{00000000-0005-0000-0000-0000B50B0000}"/>
    <cellStyle name="Normal 2 2 3 2 2 2 2 2 2 15" xfId="3033" xr:uid="{00000000-0005-0000-0000-0000B60B0000}"/>
    <cellStyle name="Normal 2 2 3 2 2 2 2 2 2 2" xfId="3034" xr:uid="{00000000-0005-0000-0000-0000B70B0000}"/>
    <cellStyle name="Normal 2 2 3 2 2 2 2 2 2 3" xfId="3035" xr:uid="{00000000-0005-0000-0000-0000B80B0000}"/>
    <cellStyle name="Normal 2 2 3 2 2 2 2 2 2 4" xfId="3036" xr:uid="{00000000-0005-0000-0000-0000B90B0000}"/>
    <cellStyle name="Normal 2 2 3 2 2 2 2 2 2 5" xfId="3037" xr:uid="{00000000-0005-0000-0000-0000BA0B0000}"/>
    <cellStyle name="Normal 2 2 3 2 2 2 2 2 2 6" xfId="3038" xr:uid="{00000000-0005-0000-0000-0000BB0B0000}"/>
    <cellStyle name="Normal 2 2 3 2 2 2 2 2 2 7" xfId="3039" xr:uid="{00000000-0005-0000-0000-0000BC0B0000}"/>
    <cellStyle name="Normal 2 2 3 2 2 2 2 2 2 8" xfId="3040" xr:uid="{00000000-0005-0000-0000-0000BD0B0000}"/>
    <cellStyle name="Normal 2 2 3 2 2 2 2 2 2 9" xfId="3041" xr:uid="{00000000-0005-0000-0000-0000BE0B0000}"/>
    <cellStyle name="Normal 2 2 3 2 2 2 2 2 3" xfId="3042" xr:uid="{00000000-0005-0000-0000-0000BF0B0000}"/>
    <cellStyle name="Normal 2 2 3 2 2 2 2 2 3 10" xfId="3043" xr:uid="{00000000-0005-0000-0000-0000C00B0000}"/>
    <cellStyle name="Normal 2 2 3 2 2 2 2 2 3 11" xfId="3044" xr:uid="{00000000-0005-0000-0000-0000C10B0000}"/>
    <cellStyle name="Normal 2 2 3 2 2 2 2 2 3 12" xfId="3045" xr:uid="{00000000-0005-0000-0000-0000C20B0000}"/>
    <cellStyle name="Normal 2 2 3 2 2 2 2 2 3 13" xfId="3046" xr:uid="{00000000-0005-0000-0000-0000C30B0000}"/>
    <cellStyle name="Normal 2 2 3 2 2 2 2 2 3 14" xfId="3047" xr:uid="{00000000-0005-0000-0000-0000C40B0000}"/>
    <cellStyle name="Normal 2 2 3 2 2 2 2 2 3 15" xfId="3048" xr:uid="{00000000-0005-0000-0000-0000C50B0000}"/>
    <cellStyle name="Normal 2 2 3 2 2 2 2 2 3 2" xfId="3049" xr:uid="{00000000-0005-0000-0000-0000C60B0000}"/>
    <cellStyle name="Normal 2 2 3 2 2 2 2 2 3 3" xfId="3050" xr:uid="{00000000-0005-0000-0000-0000C70B0000}"/>
    <cellStyle name="Normal 2 2 3 2 2 2 2 2 3 4" xfId="3051" xr:uid="{00000000-0005-0000-0000-0000C80B0000}"/>
    <cellStyle name="Normal 2 2 3 2 2 2 2 2 3 5" xfId="3052" xr:uid="{00000000-0005-0000-0000-0000C90B0000}"/>
    <cellStyle name="Normal 2 2 3 2 2 2 2 2 3 6" xfId="3053" xr:uid="{00000000-0005-0000-0000-0000CA0B0000}"/>
    <cellStyle name="Normal 2 2 3 2 2 2 2 2 3 7" xfId="3054" xr:uid="{00000000-0005-0000-0000-0000CB0B0000}"/>
    <cellStyle name="Normal 2 2 3 2 2 2 2 2 3 8" xfId="3055" xr:uid="{00000000-0005-0000-0000-0000CC0B0000}"/>
    <cellStyle name="Normal 2 2 3 2 2 2 2 2 3 9" xfId="3056" xr:uid="{00000000-0005-0000-0000-0000CD0B0000}"/>
    <cellStyle name="Normal 2 2 3 2 2 2 2 2 4" xfId="3057" xr:uid="{00000000-0005-0000-0000-0000CE0B0000}"/>
    <cellStyle name="Normal 2 2 3 2 2 2 2 2 4 10" xfId="3058" xr:uid="{00000000-0005-0000-0000-0000CF0B0000}"/>
    <cellStyle name="Normal 2 2 3 2 2 2 2 2 4 11" xfId="3059" xr:uid="{00000000-0005-0000-0000-0000D00B0000}"/>
    <cellStyle name="Normal 2 2 3 2 2 2 2 2 4 12" xfId="3060" xr:uid="{00000000-0005-0000-0000-0000D10B0000}"/>
    <cellStyle name="Normal 2 2 3 2 2 2 2 2 4 13" xfId="3061" xr:uid="{00000000-0005-0000-0000-0000D20B0000}"/>
    <cellStyle name="Normal 2 2 3 2 2 2 2 2 4 14" xfId="3062" xr:uid="{00000000-0005-0000-0000-0000D30B0000}"/>
    <cellStyle name="Normal 2 2 3 2 2 2 2 2 4 15" xfId="3063" xr:uid="{00000000-0005-0000-0000-0000D40B0000}"/>
    <cellStyle name="Normal 2 2 3 2 2 2 2 2 4 2" xfId="3064" xr:uid="{00000000-0005-0000-0000-0000D50B0000}"/>
    <cellStyle name="Normal 2 2 3 2 2 2 2 2 4 3" xfId="3065" xr:uid="{00000000-0005-0000-0000-0000D60B0000}"/>
    <cellStyle name="Normal 2 2 3 2 2 2 2 2 4 4" xfId="3066" xr:uid="{00000000-0005-0000-0000-0000D70B0000}"/>
    <cellStyle name="Normal 2 2 3 2 2 2 2 2 4 5" xfId="3067" xr:uid="{00000000-0005-0000-0000-0000D80B0000}"/>
    <cellStyle name="Normal 2 2 3 2 2 2 2 2 4 6" xfId="3068" xr:uid="{00000000-0005-0000-0000-0000D90B0000}"/>
    <cellStyle name="Normal 2 2 3 2 2 2 2 2 4 7" xfId="3069" xr:uid="{00000000-0005-0000-0000-0000DA0B0000}"/>
    <cellStyle name="Normal 2 2 3 2 2 2 2 2 4 8" xfId="3070" xr:uid="{00000000-0005-0000-0000-0000DB0B0000}"/>
    <cellStyle name="Normal 2 2 3 2 2 2 2 2 4 9" xfId="3071" xr:uid="{00000000-0005-0000-0000-0000DC0B0000}"/>
    <cellStyle name="Normal 2 2 3 2 2 2 2 2 5" xfId="3072" xr:uid="{00000000-0005-0000-0000-0000DD0B0000}"/>
    <cellStyle name="Normal 2 2 3 2 2 2 2 2 5 10" xfId="3073" xr:uid="{00000000-0005-0000-0000-0000DE0B0000}"/>
    <cellStyle name="Normal 2 2 3 2 2 2 2 2 5 11" xfId="3074" xr:uid="{00000000-0005-0000-0000-0000DF0B0000}"/>
    <cellStyle name="Normal 2 2 3 2 2 2 2 2 5 12" xfId="3075" xr:uid="{00000000-0005-0000-0000-0000E00B0000}"/>
    <cellStyle name="Normal 2 2 3 2 2 2 2 2 5 13" xfId="3076" xr:uid="{00000000-0005-0000-0000-0000E10B0000}"/>
    <cellStyle name="Normal 2 2 3 2 2 2 2 2 5 14" xfId="3077" xr:uid="{00000000-0005-0000-0000-0000E20B0000}"/>
    <cellStyle name="Normal 2 2 3 2 2 2 2 2 5 15" xfId="3078" xr:uid="{00000000-0005-0000-0000-0000E30B0000}"/>
    <cellStyle name="Normal 2 2 3 2 2 2 2 2 5 2" xfId="3079" xr:uid="{00000000-0005-0000-0000-0000E40B0000}"/>
    <cellStyle name="Normal 2 2 3 2 2 2 2 2 5 3" xfId="3080" xr:uid="{00000000-0005-0000-0000-0000E50B0000}"/>
    <cellStyle name="Normal 2 2 3 2 2 2 2 2 5 4" xfId="3081" xr:uid="{00000000-0005-0000-0000-0000E60B0000}"/>
    <cellStyle name="Normal 2 2 3 2 2 2 2 2 5 5" xfId="3082" xr:uid="{00000000-0005-0000-0000-0000E70B0000}"/>
    <cellStyle name="Normal 2 2 3 2 2 2 2 2 5 6" xfId="3083" xr:uid="{00000000-0005-0000-0000-0000E80B0000}"/>
    <cellStyle name="Normal 2 2 3 2 2 2 2 2 5 7" xfId="3084" xr:uid="{00000000-0005-0000-0000-0000E90B0000}"/>
    <cellStyle name="Normal 2 2 3 2 2 2 2 2 5 8" xfId="3085" xr:uid="{00000000-0005-0000-0000-0000EA0B0000}"/>
    <cellStyle name="Normal 2 2 3 2 2 2 2 2 5 9" xfId="3086" xr:uid="{00000000-0005-0000-0000-0000EB0B0000}"/>
    <cellStyle name="Normal 2 2 3 2 2 2 2 3" xfId="3087" xr:uid="{00000000-0005-0000-0000-0000EC0B0000}"/>
    <cellStyle name="Normal 2 2 3 2 2 2 2 4" xfId="3088" xr:uid="{00000000-0005-0000-0000-0000ED0B0000}"/>
    <cellStyle name="Normal 2 2 3 2 2 2 2 5" xfId="3089" xr:uid="{00000000-0005-0000-0000-0000EE0B0000}"/>
    <cellStyle name="Normal 2 2 3 2 2 2 2 6" xfId="3090" xr:uid="{00000000-0005-0000-0000-0000EF0B0000}"/>
    <cellStyle name="Normal 2 2 3 2 2 2 2 7" xfId="3091" xr:uid="{00000000-0005-0000-0000-0000F00B0000}"/>
    <cellStyle name="Normal 2 2 3 2 2 2 2 8" xfId="3092" xr:uid="{00000000-0005-0000-0000-0000F10B0000}"/>
    <cellStyle name="Normal 2 2 3 2 2 2 2 9" xfId="3093" xr:uid="{00000000-0005-0000-0000-0000F20B0000}"/>
    <cellStyle name="Normal 2 2 3 2 2 2 3" xfId="3094" xr:uid="{00000000-0005-0000-0000-0000F30B0000}"/>
    <cellStyle name="Normal 2 2 3 2 2 2 3 10" xfId="3095" xr:uid="{00000000-0005-0000-0000-0000F40B0000}"/>
    <cellStyle name="Normal 2 2 3 2 2 2 3 11" xfId="3096" xr:uid="{00000000-0005-0000-0000-0000F50B0000}"/>
    <cellStyle name="Normal 2 2 3 2 2 2 3 12" xfId="3097" xr:uid="{00000000-0005-0000-0000-0000F60B0000}"/>
    <cellStyle name="Normal 2 2 3 2 2 2 3 13" xfId="3098" xr:uid="{00000000-0005-0000-0000-0000F70B0000}"/>
    <cellStyle name="Normal 2 2 3 2 2 2 3 14" xfId="3099" xr:uid="{00000000-0005-0000-0000-0000F80B0000}"/>
    <cellStyle name="Normal 2 2 3 2 2 2 3 15" xfId="3100" xr:uid="{00000000-0005-0000-0000-0000F90B0000}"/>
    <cellStyle name="Normal 2 2 3 2 2 2 3 2" xfId="3101" xr:uid="{00000000-0005-0000-0000-0000FA0B0000}"/>
    <cellStyle name="Normal 2 2 3 2 2 2 3 3" xfId="3102" xr:uid="{00000000-0005-0000-0000-0000FB0B0000}"/>
    <cellStyle name="Normal 2 2 3 2 2 2 3 4" xfId="3103" xr:uid="{00000000-0005-0000-0000-0000FC0B0000}"/>
    <cellStyle name="Normal 2 2 3 2 2 2 3 5" xfId="3104" xr:uid="{00000000-0005-0000-0000-0000FD0B0000}"/>
    <cellStyle name="Normal 2 2 3 2 2 2 3 6" xfId="3105" xr:uid="{00000000-0005-0000-0000-0000FE0B0000}"/>
    <cellStyle name="Normal 2 2 3 2 2 2 3 7" xfId="3106" xr:uid="{00000000-0005-0000-0000-0000FF0B0000}"/>
    <cellStyle name="Normal 2 2 3 2 2 2 3 8" xfId="3107" xr:uid="{00000000-0005-0000-0000-0000000C0000}"/>
    <cellStyle name="Normal 2 2 3 2 2 2 3 9" xfId="3108" xr:uid="{00000000-0005-0000-0000-0000010C0000}"/>
    <cellStyle name="Normal 2 2 3 2 2 2 4" xfId="3109" xr:uid="{00000000-0005-0000-0000-0000020C0000}"/>
    <cellStyle name="Normal 2 2 3 2 2 2 4 10" xfId="3110" xr:uid="{00000000-0005-0000-0000-0000030C0000}"/>
    <cellStyle name="Normal 2 2 3 2 2 2 4 11" xfId="3111" xr:uid="{00000000-0005-0000-0000-0000040C0000}"/>
    <cellStyle name="Normal 2 2 3 2 2 2 4 12" xfId="3112" xr:uid="{00000000-0005-0000-0000-0000050C0000}"/>
    <cellStyle name="Normal 2 2 3 2 2 2 4 13" xfId="3113" xr:uid="{00000000-0005-0000-0000-0000060C0000}"/>
    <cellStyle name="Normal 2 2 3 2 2 2 4 14" xfId="3114" xr:uid="{00000000-0005-0000-0000-0000070C0000}"/>
    <cellStyle name="Normal 2 2 3 2 2 2 4 15" xfId="3115" xr:uid="{00000000-0005-0000-0000-0000080C0000}"/>
    <cellStyle name="Normal 2 2 3 2 2 2 4 2" xfId="3116" xr:uid="{00000000-0005-0000-0000-0000090C0000}"/>
    <cellStyle name="Normal 2 2 3 2 2 2 4 3" xfId="3117" xr:uid="{00000000-0005-0000-0000-00000A0C0000}"/>
    <cellStyle name="Normal 2 2 3 2 2 2 4 4" xfId="3118" xr:uid="{00000000-0005-0000-0000-00000B0C0000}"/>
    <cellStyle name="Normal 2 2 3 2 2 2 4 5" xfId="3119" xr:uid="{00000000-0005-0000-0000-00000C0C0000}"/>
    <cellStyle name="Normal 2 2 3 2 2 2 4 6" xfId="3120" xr:uid="{00000000-0005-0000-0000-00000D0C0000}"/>
    <cellStyle name="Normal 2 2 3 2 2 2 4 7" xfId="3121" xr:uid="{00000000-0005-0000-0000-00000E0C0000}"/>
    <cellStyle name="Normal 2 2 3 2 2 2 4 8" xfId="3122" xr:uid="{00000000-0005-0000-0000-00000F0C0000}"/>
    <cellStyle name="Normal 2 2 3 2 2 2 4 9" xfId="3123" xr:uid="{00000000-0005-0000-0000-0000100C0000}"/>
    <cellStyle name="Normal 2 2 3 2 2 2 5" xfId="3124" xr:uid="{00000000-0005-0000-0000-0000110C0000}"/>
    <cellStyle name="Normal 2 2 3 2 2 2 5 10" xfId="3125" xr:uid="{00000000-0005-0000-0000-0000120C0000}"/>
    <cellStyle name="Normal 2 2 3 2 2 2 5 11" xfId="3126" xr:uid="{00000000-0005-0000-0000-0000130C0000}"/>
    <cellStyle name="Normal 2 2 3 2 2 2 5 12" xfId="3127" xr:uid="{00000000-0005-0000-0000-0000140C0000}"/>
    <cellStyle name="Normal 2 2 3 2 2 2 5 13" xfId="3128" xr:uid="{00000000-0005-0000-0000-0000150C0000}"/>
    <cellStyle name="Normal 2 2 3 2 2 2 5 14" xfId="3129" xr:uid="{00000000-0005-0000-0000-0000160C0000}"/>
    <cellStyle name="Normal 2 2 3 2 2 2 5 15" xfId="3130" xr:uid="{00000000-0005-0000-0000-0000170C0000}"/>
    <cellStyle name="Normal 2 2 3 2 2 2 5 2" xfId="3131" xr:uid="{00000000-0005-0000-0000-0000180C0000}"/>
    <cellStyle name="Normal 2 2 3 2 2 2 5 3" xfId="3132" xr:uid="{00000000-0005-0000-0000-0000190C0000}"/>
    <cellStyle name="Normal 2 2 3 2 2 2 5 4" xfId="3133" xr:uid="{00000000-0005-0000-0000-00001A0C0000}"/>
    <cellStyle name="Normal 2 2 3 2 2 2 5 5" xfId="3134" xr:uid="{00000000-0005-0000-0000-00001B0C0000}"/>
    <cellStyle name="Normal 2 2 3 2 2 2 5 6" xfId="3135" xr:uid="{00000000-0005-0000-0000-00001C0C0000}"/>
    <cellStyle name="Normal 2 2 3 2 2 2 5 7" xfId="3136" xr:uid="{00000000-0005-0000-0000-00001D0C0000}"/>
    <cellStyle name="Normal 2 2 3 2 2 2 5 8" xfId="3137" xr:uid="{00000000-0005-0000-0000-00001E0C0000}"/>
    <cellStyle name="Normal 2 2 3 2 2 2 5 9" xfId="3138" xr:uid="{00000000-0005-0000-0000-00001F0C0000}"/>
    <cellStyle name="Normal 2 2 3 2 2 2 6" xfId="3139" xr:uid="{00000000-0005-0000-0000-0000200C0000}"/>
    <cellStyle name="Normal 2 2 3 2 2 2 6 10" xfId="3140" xr:uid="{00000000-0005-0000-0000-0000210C0000}"/>
    <cellStyle name="Normal 2 2 3 2 2 2 6 11" xfId="3141" xr:uid="{00000000-0005-0000-0000-0000220C0000}"/>
    <cellStyle name="Normal 2 2 3 2 2 2 6 12" xfId="3142" xr:uid="{00000000-0005-0000-0000-0000230C0000}"/>
    <cellStyle name="Normal 2 2 3 2 2 2 6 13" xfId="3143" xr:uid="{00000000-0005-0000-0000-0000240C0000}"/>
    <cellStyle name="Normal 2 2 3 2 2 2 6 14" xfId="3144" xr:uid="{00000000-0005-0000-0000-0000250C0000}"/>
    <cellStyle name="Normal 2 2 3 2 2 2 6 15" xfId="3145" xr:uid="{00000000-0005-0000-0000-0000260C0000}"/>
    <cellStyle name="Normal 2 2 3 2 2 2 6 2" xfId="3146" xr:uid="{00000000-0005-0000-0000-0000270C0000}"/>
    <cellStyle name="Normal 2 2 3 2 2 2 6 3" xfId="3147" xr:uid="{00000000-0005-0000-0000-0000280C0000}"/>
    <cellStyle name="Normal 2 2 3 2 2 2 6 4" xfId="3148" xr:uid="{00000000-0005-0000-0000-0000290C0000}"/>
    <cellStyle name="Normal 2 2 3 2 2 2 6 5" xfId="3149" xr:uid="{00000000-0005-0000-0000-00002A0C0000}"/>
    <cellStyle name="Normal 2 2 3 2 2 2 6 6" xfId="3150" xr:uid="{00000000-0005-0000-0000-00002B0C0000}"/>
    <cellStyle name="Normal 2 2 3 2 2 2 6 7" xfId="3151" xr:uid="{00000000-0005-0000-0000-00002C0C0000}"/>
    <cellStyle name="Normal 2 2 3 2 2 2 6 8" xfId="3152" xr:uid="{00000000-0005-0000-0000-00002D0C0000}"/>
    <cellStyle name="Normal 2 2 3 2 2 2 6 9" xfId="3153" xr:uid="{00000000-0005-0000-0000-00002E0C0000}"/>
    <cellStyle name="Normal 2 2 3 2 2 2 7" xfId="3154" xr:uid="{00000000-0005-0000-0000-00002F0C0000}"/>
    <cellStyle name="Normal 2 2 3 2 2 2 7 10" xfId="3155" xr:uid="{00000000-0005-0000-0000-0000300C0000}"/>
    <cellStyle name="Normal 2 2 3 2 2 2 7 11" xfId="3156" xr:uid="{00000000-0005-0000-0000-0000310C0000}"/>
    <cellStyle name="Normal 2 2 3 2 2 2 7 12" xfId="3157" xr:uid="{00000000-0005-0000-0000-0000320C0000}"/>
    <cellStyle name="Normal 2 2 3 2 2 2 7 13" xfId="3158" xr:uid="{00000000-0005-0000-0000-0000330C0000}"/>
    <cellStyle name="Normal 2 2 3 2 2 2 7 14" xfId="3159" xr:uid="{00000000-0005-0000-0000-0000340C0000}"/>
    <cellStyle name="Normal 2 2 3 2 2 2 7 15" xfId="3160" xr:uid="{00000000-0005-0000-0000-0000350C0000}"/>
    <cellStyle name="Normal 2 2 3 2 2 2 7 2" xfId="3161" xr:uid="{00000000-0005-0000-0000-0000360C0000}"/>
    <cellStyle name="Normal 2 2 3 2 2 2 7 3" xfId="3162" xr:uid="{00000000-0005-0000-0000-0000370C0000}"/>
    <cellStyle name="Normal 2 2 3 2 2 2 7 4" xfId="3163" xr:uid="{00000000-0005-0000-0000-0000380C0000}"/>
    <cellStyle name="Normal 2 2 3 2 2 2 7 5" xfId="3164" xr:uid="{00000000-0005-0000-0000-0000390C0000}"/>
    <cellStyle name="Normal 2 2 3 2 2 2 7 6" xfId="3165" xr:uid="{00000000-0005-0000-0000-00003A0C0000}"/>
    <cellStyle name="Normal 2 2 3 2 2 2 7 7" xfId="3166" xr:uid="{00000000-0005-0000-0000-00003B0C0000}"/>
    <cellStyle name="Normal 2 2 3 2 2 2 7 8" xfId="3167" xr:uid="{00000000-0005-0000-0000-00003C0C0000}"/>
    <cellStyle name="Normal 2 2 3 2 2 2 7 9" xfId="3168" xr:uid="{00000000-0005-0000-0000-00003D0C0000}"/>
    <cellStyle name="Normal 2 2 3 2 2 2 8" xfId="3169" xr:uid="{00000000-0005-0000-0000-00003E0C0000}"/>
    <cellStyle name="Normal 2 2 3 2 2 2 8 10" xfId="3170" xr:uid="{00000000-0005-0000-0000-00003F0C0000}"/>
    <cellStyle name="Normal 2 2 3 2 2 2 8 11" xfId="3171" xr:uid="{00000000-0005-0000-0000-0000400C0000}"/>
    <cellStyle name="Normal 2 2 3 2 2 2 8 12" xfId="3172" xr:uid="{00000000-0005-0000-0000-0000410C0000}"/>
    <cellStyle name="Normal 2 2 3 2 2 2 8 13" xfId="3173" xr:uid="{00000000-0005-0000-0000-0000420C0000}"/>
    <cellStyle name="Normal 2 2 3 2 2 2 8 14" xfId="3174" xr:uid="{00000000-0005-0000-0000-0000430C0000}"/>
    <cellStyle name="Normal 2 2 3 2 2 2 8 15" xfId="3175" xr:uid="{00000000-0005-0000-0000-0000440C0000}"/>
    <cellStyle name="Normal 2 2 3 2 2 2 8 2" xfId="3176" xr:uid="{00000000-0005-0000-0000-0000450C0000}"/>
    <cellStyle name="Normal 2 2 3 2 2 2 8 3" xfId="3177" xr:uid="{00000000-0005-0000-0000-0000460C0000}"/>
    <cellStyle name="Normal 2 2 3 2 2 2 8 4" xfId="3178" xr:uid="{00000000-0005-0000-0000-0000470C0000}"/>
    <cellStyle name="Normal 2 2 3 2 2 2 8 5" xfId="3179" xr:uid="{00000000-0005-0000-0000-0000480C0000}"/>
    <cellStyle name="Normal 2 2 3 2 2 2 8 6" xfId="3180" xr:uid="{00000000-0005-0000-0000-0000490C0000}"/>
    <cellStyle name="Normal 2 2 3 2 2 2 8 7" xfId="3181" xr:uid="{00000000-0005-0000-0000-00004A0C0000}"/>
    <cellStyle name="Normal 2 2 3 2 2 2 8 8" xfId="3182" xr:uid="{00000000-0005-0000-0000-00004B0C0000}"/>
    <cellStyle name="Normal 2 2 3 2 2 2 8 9" xfId="3183" xr:uid="{00000000-0005-0000-0000-00004C0C0000}"/>
    <cellStyle name="Normal 2 2 3 2 2 20" xfId="3184" xr:uid="{00000000-0005-0000-0000-00004D0C0000}"/>
    <cellStyle name="Normal 2 2 3 2 2 21" xfId="3185" xr:uid="{00000000-0005-0000-0000-00004E0C0000}"/>
    <cellStyle name="Normal 2 2 3 2 2 22" xfId="3186" xr:uid="{00000000-0005-0000-0000-00004F0C0000}"/>
    <cellStyle name="Normal 2 2 3 2 2 3" xfId="3187" xr:uid="{00000000-0005-0000-0000-0000500C0000}"/>
    <cellStyle name="Normal 2 2 3 2 2 3 2" xfId="3188" xr:uid="{00000000-0005-0000-0000-0000510C0000}"/>
    <cellStyle name="Normal 2 2 3 2 2 3 2 10" xfId="3189" xr:uid="{00000000-0005-0000-0000-0000520C0000}"/>
    <cellStyle name="Normal 2 2 3 2 2 3 2 11" xfId="3190" xr:uid="{00000000-0005-0000-0000-0000530C0000}"/>
    <cellStyle name="Normal 2 2 3 2 2 3 2 12" xfId="3191" xr:uid="{00000000-0005-0000-0000-0000540C0000}"/>
    <cellStyle name="Normal 2 2 3 2 2 3 2 13" xfId="3192" xr:uid="{00000000-0005-0000-0000-0000550C0000}"/>
    <cellStyle name="Normal 2 2 3 2 2 3 2 14" xfId="3193" xr:uid="{00000000-0005-0000-0000-0000560C0000}"/>
    <cellStyle name="Normal 2 2 3 2 2 3 2 15" xfId="3194" xr:uid="{00000000-0005-0000-0000-0000570C0000}"/>
    <cellStyle name="Normal 2 2 3 2 2 3 2 16" xfId="3195" xr:uid="{00000000-0005-0000-0000-0000580C0000}"/>
    <cellStyle name="Normal 2 2 3 2 2 3 2 17" xfId="3196" xr:uid="{00000000-0005-0000-0000-0000590C0000}"/>
    <cellStyle name="Normal 2 2 3 2 2 3 2 18" xfId="3197" xr:uid="{00000000-0005-0000-0000-00005A0C0000}"/>
    <cellStyle name="Normal 2 2 3 2 2 3 2 19" xfId="3198" xr:uid="{00000000-0005-0000-0000-00005B0C0000}"/>
    <cellStyle name="Normal 2 2 3 2 2 3 2 2" xfId="3199" xr:uid="{00000000-0005-0000-0000-00005C0C0000}"/>
    <cellStyle name="Normal 2 2 3 2 2 3 2 3" xfId="3200" xr:uid="{00000000-0005-0000-0000-00005D0C0000}"/>
    <cellStyle name="Normal 2 2 3 2 2 3 2 4" xfId="3201" xr:uid="{00000000-0005-0000-0000-00005E0C0000}"/>
    <cellStyle name="Normal 2 2 3 2 2 3 2 5" xfId="3202" xr:uid="{00000000-0005-0000-0000-00005F0C0000}"/>
    <cellStyle name="Normal 2 2 3 2 2 3 2 6" xfId="3203" xr:uid="{00000000-0005-0000-0000-0000600C0000}"/>
    <cellStyle name="Normal 2 2 3 2 2 3 2 7" xfId="3204" xr:uid="{00000000-0005-0000-0000-0000610C0000}"/>
    <cellStyle name="Normal 2 2 3 2 2 3 2 8" xfId="3205" xr:uid="{00000000-0005-0000-0000-0000620C0000}"/>
    <cellStyle name="Normal 2 2 3 2 2 3 2 9" xfId="3206" xr:uid="{00000000-0005-0000-0000-0000630C0000}"/>
    <cellStyle name="Normal 2 2 3 2 2 3 3" xfId="3207" xr:uid="{00000000-0005-0000-0000-0000640C0000}"/>
    <cellStyle name="Normal 2 2 3 2 2 3 3 10" xfId="3208" xr:uid="{00000000-0005-0000-0000-0000650C0000}"/>
    <cellStyle name="Normal 2 2 3 2 2 3 3 11" xfId="3209" xr:uid="{00000000-0005-0000-0000-0000660C0000}"/>
    <cellStyle name="Normal 2 2 3 2 2 3 3 12" xfId="3210" xr:uid="{00000000-0005-0000-0000-0000670C0000}"/>
    <cellStyle name="Normal 2 2 3 2 2 3 3 13" xfId="3211" xr:uid="{00000000-0005-0000-0000-0000680C0000}"/>
    <cellStyle name="Normal 2 2 3 2 2 3 3 14" xfId="3212" xr:uid="{00000000-0005-0000-0000-0000690C0000}"/>
    <cellStyle name="Normal 2 2 3 2 2 3 3 15" xfId="3213" xr:uid="{00000000-0005-0000-0000-00006A0C0000}"/>
    <cellStyle name="Normal 2 2 3 2 2 3 3 2" xfId="3214" xr:uid="{00000000-0005-0000-0000-00006B0C0000}"/>
    <cellStyle name="Normal 2 2 3 2 2 3 3 3" xfId="3215" xr:uid="{00000000-0005-0000-0000-00006C0C0000}"/>
    <cellStyle name="Normal 2 2 3 2 2 3 3 4" xfId="3216" xr:uid="{00000000-0005-0000-0000-00006D0C0000}"/>
    <cellStyle name="Normal 2 2 3 2 2 3 3 5" xfId="3217" xr:uid="{00000000-0005-0000-0000-00006E0C0000}"/>
    <cellStyle name="Normal 2 2 3 2 2 3 3 6" xfId="3218" xr:uid="{00000000-0005-0000-0000-00006F0C0000}"/>
    <cellStyle name="Normal 2 2 3 2 2 3 3 7" xfId="3219" xr:uid="{00000000-0005-0000-0000-0000700C0000}"/>
    <cellStyle name="Normal 2 2 3 2 2 3 3 8" xfId="3220" xr:uid="{00000000-0005-0000-0000-0000710C0000}"/>
    <cellStyle name="Normal 2 2 3 2 2 3 3 9" xfId="3221" xr:uid="{00000000-0005-0000-0000-0000720C0000}"/>
    <cellStyle name="Normal 2 2 3 2 2 3 4" xfId="3222" xr:uid="{00000000-0005-0000-0000-0000730C0000}"/>
    <cellStyle name="Normal 2 2 3 2 2 3 4 10" xfId="3223" xr:uid="{00000000-0005-0000-0000-0000740C0000}"/>
    <cellStyle name="Normal 2 2 3 2 2 3 4 11" xfId="3224" xr:uid="{00000000-0005-0000-0000-0000750C0000}"/>
    <cellStyle name="Normal 2 2 3 2 2 3 4 12" xfId="3225" xr:uid="{00000000-0005-0000-0000-0000760C0000}"/>
    <cellStyle name="Normal 2 2 3 2 2 3 4 13" xfId="3226" xr:uid="{00000000-0005-0000-0000-0000770C0000}"/>
    <cellStyle name="Normal 2 2 3 2 2 3 4 14" xfId="3227" xr:uid="{00000000-0005-0000-0000-0000780C0000}"/>
    <cellStyle name="Normal 2 2 3 2 2 3 4 15" xfId="3228" xr:uid="{00000000-0005-0000-0000-0000790C0000}"/>
    <cellStyle name="Normal 2 2 3 2 2 3 4 2" xfId="3229" xr:uid="{00000000-0005-0000-0000-00007A0C0000}"/>
    <cellStyle name="Normal 2 2 3 2 2 3 4 3" xfId="3230" xr:uid="{00000000-0005-0000-0000-00007B0C0000}"/>
    <cellStyle name="Normal 2 2 3 2 2 3 4 4" xfId="3231" xr:uid="{00000000-0005-0000-0000-00007C0C0000}"/>
    <cellStyle name="Normal 2 2 3 2 2 3 4 5" xfId="3232" xr:uid="{00000000-0005-0000-0000-00007D0C0000}"/>
    <cellStyle name="Normal 2 2 3 2 2 3 4 6" xfId="3233" xr:uid="{00000000-0005-0000-0000-00007E0C0000}"/>
    <cellStyle name="Normal 2 2 3 2 2 3 4 7" xfId="3234" xr:uid="{00000000-0005-0000-0000-00007F0C0000}"/>
    <cellStyle name="Normal 2 2 3 2 2 3 4 8" xfId="3235" xr:uid="{00000000-0005-0000-0000-0000800C0000}"/>
    <cellStyle name="Normal 2 2 3 2 2 3 4 9" xfId="3236" xr:uid="{00000000-0005-0000-0000-0000810C0000}"/>
    <cellStyle name="Normal 2 2 3 2 2 3 5" xfId="3237" xr:uid="{00000000-0005-0000-0000-0000820C0000}"/>
    <cellStyle name="Normal 2 2 3 2 2 3 5 10" xfId="3238" xr:uid="{00000000-0005-0000-0000-0000830C0000}"/>
    <cellStyle name="Normal 2 2 3 2 2 3 5 11" xfId="3239" xr:uid="{00000000-0005-0000-0000-0000840C0000}"/>
    <cellStyle name="Normal 2 2 3 2 2 3 5 12" xfId="3240" xr:uid="{00000000-0005-0000-0000-0000850C0000}"/>
    <cellStyle name="Normal 2 2 3 2 2 3 5 13" xfId="3241" xr:uid="{00000000-0005-0000-0000-0000860C0000}"/>
    <cellStyle name="Normal 2 2 3 2 2 3 5 14" xfId="3242" xr:uid="{00000000-0005-0000-0000-0000870C0000}"/>
    <cellStyle name="Normal 2 2 3 2 2 3 5 15" xfId="3243" xr:uid="{00000000-0005-0000-0000-0000880C0000}"/>
    <cellStyle name="Normal 2 2 3 2 2 3 5 2" xfId="3244" xr:uid="{00000000-0005-0000-0000-0000890C0000}"/>
    <cellStyle name="Normal 2 2 3 2 2 3 5 3" xfId="3245" xr:uid="{00000000-0005-0000-0000-00008A0C0000}"/>
    <cellStyle name="Normal 2 2 3 2 2 3 5 4" xfId="3246" xr:uid="{00000000-0005-0000-0000-00008B0C0000}"/>
    <cellStyle name="Normal 2 2 3 2 2 3 5 5" xfId="3247" xr:uid="{00000000-0005-0000-0000-00008C0C0000}"/>
    <cellStyle name="Normal 2 2 3 2 2 3 5 6" xfId="3248" xr:uid="{00000000-0005-0000-0000-00008D0C0000}"/>
    <cellStyle name="Normal 2 2 3 2 2 3 5 7" xfId="3249" xr:uid="{00000000-0005-0000-0000-00008E0C0000}"/>
    <cellStyle name="Normal 2 2 3 2 2 3 5 8" xfId="3250" xr:uid="{00000000-0005-0000-0000-00008F0C0000}"/>
    <cellStyle name="Normal 2 2 3 2 2 3 5 9" xfId="3251" xr:uid="{00000000-0005-0000-0000-0000900C0000}"/>
    <cellStyle name="Normal 2 2 3 2 2 4" xfId="3252" xr:uid="{00000000-0005-0000-0000-0000910C0000}"/>
    <cellStyle name="Normal 2 2 3 2 2 5" xfId="3253" xr:uid="{00000000-0005-0000-0000-0000920C0000}"/>
    <cellStyle name="Normal 2 2 3 2 2 6" xfId="3254" xr:uid="{00000000-0005-0000-0000-0000930C0000}"/>
    <cellStyle name="Normal 2 2 3 2 2 7" xfId="3255" xr:uid="{00000000-0005-0000-0000-0000940C0000}"/>
    <cellStyle name="Normal 2 2 3 2 2 8" xfId="3256" xr:uid="{00000000-0005-0000-0000-0000950C0000}"/>
    <cellStyle name="Normal 2 2 3 2 2 9" xfId="3257" xr:uid="{00000000-0005-0000-0000-0000960C0000}"/>
    <cellStyle name="Normal 2 2 3 2 3" xfId="3258" xr:uid="{00000000-0005-0000-0000-0000970C0000}"/>
    <cellStyle name="Normal 2 2 3 2 3 10" xfId="3259" xr:uid="{00000000-0005-0000-0000-0000980C0000}"/>
    <cellStyle name="Normal 2 2 3 2 3 11" xfId="3260" xr:uid="{00000000-0005-0000-0000-0000990C0000}"/>
    <cellStyle name="Normal 2 2 3 2 3 12" xfId="3261" xr:uid="{00000000-0005-0000-0000-00009A0C0000}"/>
    <cellStyle name="Normal 2 2 3 2 3 13" xfId="3262" xr:uid="{00000000-0005-0000-0000-00009B0C0000}"/>
    <cellStyle name="Normal 2 2 3 2 3 14" xfId="3263" xr:uid="{00000000-0005-0000-0000-00009C0C0000}"/>
    <cellStyle name="Normal 2 2 3 2 3 15" xfId="3264" xr:uid="{00000000-0005-0000-0000-00009D0C0000}"/>
    <cellStyle name="Normal 2 2 3 2 3 16" xfId="3265" xr:uid="{00000000-0005-0000-0000-00009E0C0000}"/>
    <cellStyle name="Normal 2 2 3 2 3 17" xfId="3266" xr:uid="{00000000-0005-0000-0000-00009F0C0000}"/>
    <cellStyle name="Normal 2 2 3 2 3 18" xfId="3267" xr:uid="{00000000-0005-0000-0000-0000A00C0000}"/>
    <cellStyle name="Normal 2 2 3 2 3 19" xfId="3268" xr:uid="{00000000-0005-0000-0000-0000A10C0000}"/>
    <cellStyle name="Normal 2 2 3 2 3 2" xfId="3269" xr:uid="{00000000-0005-0000-0000-0000A20C0000}"/>
    <cellStyle name="Normal 2 2 3 2 3 2 2" xfId="3270" xr:uid="{00000000-0005-0000-0000-0000A30C0000}"/>
    <cellStyle name="Normal 2 2 3 2 3 2 2 10" xfId="3271" xr:uid="{00000000-0005-0000-0000-0000A40C0000}"/>
    <cellStyle name="Normal 2 2 3 2 3 2 2 11" xfId="3272" xr:uid="{00000000-0005-0000-0000-0000A50C0000}"/>
    <cellStyle name="Normal 2 2 3 2 3 2 2 12" xfId="3273" xr:uid="{00000000-0005-0000-0000-0000A60C0000}"/>
    <cellStyle name="Normal 2 2 3 2 3 2 2 13" xfId="3274" xr:uid="{00000000-0005-0000-0000-0000A70C0000}"/>
    <cellStyle name="Normal 2 2 3 2 3 2 2 14" xfId="3275" xr:uid="{00000000-0005-0000-0000-0000A80C0000}"/>
    <cellStyle name="Normal 2 2 3 2 3 2 2 15" xfId="3276" xr:uid="{00000000-0005-0000-0000-0000A90C0000}"/>
    <cellStyle name="Normal 2 2 3 2 3 2 2 2" xfId="3277" xr:uid="{00000000-0005-0000-0000-0000AA0C0000}"/>
    <cellStyle name="Normal 2 2 3 2 3 2 2 3" xfId="3278" xr:uid="{00000000-0005-0000-0000-0000AB0C0000}"/>
    <cellStyle name="Normal 2 2 3 2 3 2 2 4" xfId="3279" xr:uid="{00000000-0005-0000-0000-0000AC0C0000}"/>
    <cellStyle name="Normal 2 2 3 2 3 2 2 5" xfId="3280" xr:uid="{00000000-0005-0000-0000-0000AD0C0000}"/>
    <cellStyle name="Normal 2 2 3 2 3 2 2 6" xfId="3281" xr:uid="{00000000-0005-0000-0000-0000AE0C0000}"/>
    <cellStyle name="Normal 2 2 3 2 3 2 2 7" xfId="3282" xr:uid="{00000000-0005-0000-0000-0000AF0C0000}"/>
    <cellStyle name="Normal 2 2 3 2 3 2 2 8" xfId="3283" xr:uid="{00000000-0005-0000-0000-0000B00C0000}"/>
    <cellStyle name="Normal 2 2 3 2 3 2 2 9" xfId="3284" xr:uid="{00000000-0005-0000-0000-0000B10C0000}"/>
    <cellStyle name="Normal 2 2 3 2 3 2 3" xfId="3285" xr:uid="{00000000-0005-0000-0000-0000B20C0000}"/>
    <cellStyle name="Normal 2 2 3 2 3 2 3 10" xfId="3286" xr:uid="{00000000-0005-0000-0000-0000B30C0000}"/>
    <cellStyle name="Normal 2 2 3 2 3 2 3 11" xfId="3287" xr:uid="{00000000-0005-0000-0000-0000B40C0000}"/>
    <cellStyle name="Normal 2 2 3 2 3 2 3 12" xfId="3288" xr:uid="{00000000-0005-0000-0000-0000B50C0000}"/>
    <cellStyle name="Normal 2 2 3 2 3 2 3 13" xfId="3289" xr:uid="{00000000-0005-0000-0000-0000B60C0000}"/>
    <cellStyle name="Normal 2 2 3 2 3 2 3 14" xfId="3290" xr:uid="{00000000-0005-0000-0000-0000B70C0000}"/>
    <cellStyle name="Normal 2 2 3 2 3 2 3 15" xfId="3291" xr:uid="{00000000-0005-0000-0000-0000B80C0000}"/>
    <cellStyle name="Normal 2 2 3 2 3 2 3 2" xfId="3292" xr:uid="{00000000-0005-0000-0000-0000B90C0000}"/>
    <cellStyle name="Normal 2 2 3 2 3 2 3 3" xfId="3293" xr:uid="{00000000-0005-0000-0000-0000BA0C0000}"/>
    <cellStyle name="Normal 2 2 3 2 3 2 3 4" xfId="3294" xr:uid="{00000000-0005-0000-0000-0000BB0C0000}"/>
    <cellStyle name="Normal 2 2 3 2 3 2 3 5" xfId="3295" xr:uid="{00000000-0005-0000-0000-0000BC0C0000}"/>
    <cellStyle name="Normal 2 2 3 2 3 2 3 6" xfId="3296" xr:uid="{00000000-0005-0000-0000-0000BD0C0000}"/>
    <cellStyle name="Normal 2 2 3 2 3 2 3 7" xfId="3297" xr:uid="{00000000-0005-0000-0000-0000BE0C0000}"/>
    <cellStyle name="Normal 2 2 3 2 3 2 3 8" xfId="3298" xr:uid="{00000000-0005-0000-0000-0000BF0C0000}"/>
    <cellStyle name="Normal 2 2 3 2 3 2 3 9" xfId="3299" xr:uid="{00000000-0005-0000-0000-0000C00C0000}"/>
    <cellStyle name="Normal 2 2 3 2 3 2 4" xfId="3300" xr:uid="{00000000-0005-0000-0000-0000C10C0000}"/>
    <cellStyle name="Normal 2 2 3 2 3 2 4 10" xfId="3301" xr:uid="{00000000-0005-0000-0000-0000C20C0000}"/>
    <cellStyle name="Normal 2 2 3 2 3 2 4 11" xfId="3302" xr:uid="{00000000-0005-0000-0000-0000C30C0000}"/>
    <cellStyle name="Normal 2 2 3 2 3 2 4 12" xfId="3303" xr:uid="{00000000-0005-0000-0000-0000C40C0000}"/>
    <cellStyle name="Normal 2 2 3 2 3 2 4 13" xfId="3304" xr:uid="{00000000-0005-0000-0000-0000C50C0000}"/>
    <cellStyle name="Normal 2 2 3 2 3 2 4 14" xfId="3305" xr:uid="{00000000-0005-0000-0000-0000C60C0000}"/>
    <cellStyle name="Normal 2 2 3 2 3 2 4 15" xfId="3306" xr:uid="{00000000-0005-0000-0000-0000C70C0000}"/>
    <cellStyle name="Normal 2 2 3 2 3 2 4 2" xfId="3307" xr:uid="{00000000-0005-0000-0000-0000C80C0000}"/>
    <cellStyle name="Normal 2 2 3 2 3 2 4 3" xfId="3308" xr:uid="{00000000-0005-0000-0000-0000C90C0000}"/>
    <cellStyle name="Normal 2 2 3 2 3 2 4 4" xfId="3309" xr:uid="{00000000-0005-0000-0000-0000CA0C0000}"/>
    <cellStyle name="Normal 2 2 3 2 3 2 4 5" xfId="3310" xr:uid="{00000000-0005-0000-0000-0000CB0C0000}"/>
    <cellStyle name="Normal 2 2 3 2 3 2 4 6" xfId="3311" xr:uid="{00000000-0005-0000-0000-0000CC0C0000}"/>
    <cellStyle name="Normal 2 2 3 2 3 2 4 7" xfId="3312" xr:uid="{00000000-0005-0000-0000-0000CD0C0000}"/>
    <cellStyle name="Normal 2 2 3 2 3 2 4 8" xfId="3313" xr:uid="{00000000-0005-0000-0000-0000CE0C0000}"/>
    <cellStyle name="Normal 2 2 3 2 3 2 4 9" xfId="3314" xr:uid="{00000000-0005-0000-0000-0000CF0C0000}"/>
    <cellStyle name="Normal 2 2 3 2 3 2 5" xfId="3315" xr:uid="{00000000-0005-0000-0000-0000D00C0000}"/>
    <cellStyle name="Normal 2 2 3 2 3 2 5 10" xfId="3316" xr:uid="{00000000-0005-0000-0000-0000D10C0000}"/>
    <cellStyle name="Normal 2 2 3 2 3 2 5 11" xfId="3317" xr:uid="{00000000-0005-0000-0000-0000D20C0000}"/>
    <cellStyle name="Normal 2 2 3 2 3 2 5 12" xfId="3318" xr:uid="{00000000-0005-0000-0000-0000D30C0000}"/>
    <cellStyle name="Normal 2 2 3 2 3 2 5 13" xfId="3319" xr:uid="{00000000-0005-0000-0000-0000D40C0000}"/>
    <cellStyle name="Normal 2 2 3 2 3 2 5 14" xfId="3320" xr:uid="{00000000-0005-0000-0000-0000D50C0000}"/>
    <cellStyle name="Normal 2 2 3 2 3 2 5 15" xfId="3321" xr:uid="{00000000-0005-0000-0000-0000D60C0000}"/>
    <cellStyle name="Normal 2 2 3 2 3 2 5 2" xfId="3322" xr:uid="{00000000-0005-0000-0000-0000D70C0000}"/>
    <cellStyle name="Normal 2 2 3 2 3 2 5 3" xfId="3323" xr:uid="{00000000-0005-0000-0000-0000D80C0000}"/>
    <cellStyle name="Normal 2 2 3 2 3 2 5 4" xfId="3324" xr:uid="{00000000-0005-0000-0000-0000D90C0000}"/>
    <cellStyle name="Normal 2 2 3 2 3 2 5 5" xfId="3325" xr:uid="{00000000-0005-0000-0000-0000DA0C0000}"/>
    <cellStyle name="Normal 2 2 3 2 3 2 5 6" xfId="3326" xr:uid="{00000000-0005-0000-0000-0000DB0C0000}"/>
    <cellStyle name="Normal 2 2 3 2 3 2 5 7" xfId="3327" xr:uid="{00000000-0005-0000-0000-0000DC0C0000}"/>
    <cellStyle name="Normal 2 2 3 2 3 2 5 8" xfId="3328" xr:uid="{00000000-0005-0000-0000-0000DD0C0000}"/>
    <cellStyle name="Normal 2 2 3 2 3 2 5 9" xfId="3329" xr:uid="{00000000-0005-0000-0000-0000DE0C0000}"/>
    <cellStyle name="Normal 2 2 3 2 3 3" xfId="3330" xr:uid="{00000000-0005-0000-0000-0000DF0C0000}"/>
    <cellStyle name="Normal 2 2 3 2 3 4" xfId="3331" xr:uid="{00000000-0005-0000-0000-0000E00C0000}"/>
    <cellStyle name="Normal 2 2 3 2 3 5" xfId="3332" xr:uid="{00000000-0005-0000-0000-0000E10C0000}"/>
    <cellStyle name="Normal 2 2 3 2 3 6" xfId="3333" xr:uid="{00000000-0005-0000-0000-0000E20C0000}"/>
    <cellStyle name="Normal 2 2 3 2 3 7" xfId="3334" xr:uid="{00000000-0005-0000-0000-0000E30C0000}"/>
    <cellStyle name="Normal 2 2 3 2 3 8" xfId="3335" xr:uid="{00000000-0005-0000-0000-0000E40C0000}"/>
    <cellStyle name="Normal 2 2 3 2 3 9" xfId="3336" xr:uid="{00000000-0005-0000-0000-0000E50C0000}"/>
    <cellStyle name="Normal 2 2 3 2 4" xfId="3337" xr:uid="{00000000-0005-0000-0000-0000E60C0000}"/>
    <cellStyle name="Normal 2 2 3 2 4 10" xfId="3338" xr:uid="{00000000-0005-0000-0000-0000E70C0000}"/>
    <cellStyle name="Normal 2 2 3 2 4 11" xfId="3339" xr:uid="{00000000-0005-0000-0000-0000E80C0000}"/>
    <cellStyle name="Normal 2 2 3 2 4 12" xfId="3340" xr:uid="{00000000-0005-0000-0000-0000E90C0000}"/>
    <cellStyle name="Normal 2 2 3 2 4 13" xfId="3341" xr:uid="{00000000-0005-0000-0000-0000EA0C0000}"/>
    <cellStyle name="Normal 2 2 3 2 4 14" xfId="3342" xr:uid="{00000000-0005-0000-0000-0000EB0C0000}"/>
    <cellStyle name="Normal 2 2 3 2 4 15" xfId="3343" xr:uid="{00000000-0005-0000-0000-0000EC0C0000}"/>
    <cellStyle name="Normal 2 2 3 2 4 2" xfId="3344" xr:uid="{00000000-0005-0000-0000-0000ED0C0000}"/>
    <cellStyle name="Normal 2 2 3 2 4 3" xfId="3345" xr:uid="{00000000-0005-0000-0000-0000EE0C0000}"/>
    <cellStyle name="Normal 2 2 3 2 4 4" xfId="3346" xr:uid="{00000000-0005-0000-0000-0000EF0C0000}"/>
    <cellStyle name="Normal 2 2 3 2 4 5" xfId="3347" xr:uid="{00000000-0005-0000-0000-0000F00C0000}"/>
    <cellStyle name="Normal 2 2 3 2 4 6" xfId="3348" xr:uid="{00000000-0005-0000-0000-0000F10C0000}"/>
    <cellStyle name="Normal 2 2 3 2 4 7" xfId="3349" xr:uid="{00000000-0005-0000-0000-0000F20C0000}"/>
    <cellStyle name="Normal 2 2 3 2 4 8" xfId="3350" xr:uid="{00000000-0005-0000-0000-0000F30C0000}"/>
    <cellStyle name="Normal 2 2 3 2 4 9" xfId="3351" xr:uid="{00000000-0005-0000-0000-0000F40C0000}"/>
    <cellStyle name="Normal 2 2 3 2 5" xfId="3352" xr:uid="{00000000-0005-0000-0000-0000F50C0000}"/>
    <cellStyle name="Normal 2 2 3 2 5 10" xfId="3353" xr:uid="{00000000-0005-0000-0000-0000F60C0000}"/>
    <cellStyle name="Normal 2 2 3 2 5 11" xfId="3354" xr:uid="{00000000-0005-0000-0000-0000F70C0000}"/>
    <cellStyle name="Normal 2 2 3 2 5 12" xfId="3355" xr:uid="{00000000-0005-0000-0000-0000F80C0000}"/>
    <cellStyle name="Normal 2 2 3 2 5 13" xfId="3356" xr:uid="{00000000-0005-0000-0000-0000F90C0000}"/>
    <cellStyle name="Normal 2 2 3 2 5 14" xfId="3357" xr:uid="{00000000-0005-0000-0000-0000FA0C0000}"/>
    <cellStyle name="Normal 2 2 3 2 5 15" xfId="3358" xr:uid="{00000000-0005-0000-0000-0000FB0C0000}"/>
    <cellStyle name="Normal 2 2 3 2 5 2" xfId="3359" xr:uid="{00000000-0005-0000-0000-0000FC0C0000}"/>
    <cellStyle name="Normal 2 2 3 2 5 3" xfId="3360" xr:uid="{00000000-0005-0000-0000-0000FD0C0000}"/>
    <cellStyle name="Normal 2 2 3 2 5 4" xfId="3361" xr:uid="{00000000-0005-0000-0000-0000FE0C0000}"/>
    <cellStyle name="Normal 2 2 3 2 5 5" xfId="3362" xr:uid="{00000000-0005-0000-0000-0000FF0C0000}"/>
    <cellStyle name="Normal 2 2 3 2 5 6" xfId="3363" xr:uid="{00000000-0005-0000-0000-0000000D0000}"/>
    <cellStyle name="Normal 2 2 3 2 5 7" xfId="3364" xr:uid="{00000000-0005-0000-0000-0000010D0000}"/>
    <cellStyle name="Normal 2 2 3 2 5 8" xfId="3365" xr:uid="{00000000-0005-0000-0000-0000020D0000}"/>
    <cellStyle name="Normal 2 2 3 2 5 9" xfId="3366" xr:uid="{00000000-0005-0000-0000-0000030D0000}"/>
    <cellStyle name="Normal 2 2 3 2 6" xfId="3367" xr:uid="{00000000-0005-0000-0000-0000040D0000}"/>
    <cellStyle name="Normal 2 2 3 2 6 10" xfId="3368" xr:uid="{00000000-0005-0000-0000-0000050D0000}"/>
    <cellStyle name="Normal 2 2 3 2 6 11" xfId="3369" xr:uid="{00000000-0005-0000-0000-0000060D0000}"/>
    <cellStyle name="Normal 2 2 3 2 6 12" xfId="3370" xr:uid="{00000000-0005-0000-0000-0000070D0000}"/>
    <cellStyle name="Normal 2 2 3 2 6 13" xfId="3371" xr:uid="{00000000-0005-0000-0000-0000080D0000}"/>
    <cellStyle name="Normal 2 2 3 2 6 14" xfId="3372" xr:uid="{00000000-0005-0000-0000-0000090D0000}"/>
    <cellStyle name="Normal 2 2 3 2 6 15" xfId="3373" xr:uid="{00000000-0005-0000-0000-00000A0D0000}"/>
    <cellStyle name="Normal 2 2 3 2 6 2" xfId="3374" xr:uid="{00000000-0005-0000-0000-00000B0D0000}"/>
    <cellStyle name="Normal 2 2 3 2 6 3" xfId="3375" xr:uid="{00000000-0005-0000-0000-00000C0D0000}"/>
    <cellStyle name="Normal 2 2 3 2 6 4" xfId="3376" xr:uid="{00000000-0005-0000-0000-00000D0D0000}"/>
    <cellStyle name="Normal 2 2 3 2 6 5" xfId="3377" xr:uid="{00000000-0005-0000-0000-00000E0D0000}"/>
    <cellStyle name="Normal 2 2 3 2 6 6" xfId="3378" xr:uid="{00000000-0005-0000-0000-00000F0D0000}"/>
    <cellStyle name="Normal 2 2 3 2 6 7" xfId="3379" xr:uid="{00000000-0005-0000-0000-0000100D0000}"/>
    <cellStyle name="Normal 2 2 3 2 6 8" xfId="3380" xr:uid="{00000000-0005-0000-0000-0000110D0000}"/>
    <cellStyle name="Normal 2 2 3 2 6 9" xfId="3381" xr:uid="{00000000-0005-0000-0000-0000120D0000}"/>
    <cellStyle name="Normal 2 2 3 2 7" xfId="3382" xr:uid="{00000000-0005-0000-0000-0000130D0000}"/>
    <cellStyle name="Normal 2 2 3 2 7 10" xfId="3383" xr:uid="{00000000-0005-0000-0000-0000140D0000}"/>
    <cellStyle name="Normal 2 2 3 2 7 11" xfId="3384" xr:uid="{00000000-0005-0000-0000-0000150D0000}"/>
    <cellStyle name="Normal 2 2 3 2 7 12" xfId="3385" xr:uid="{00000000-0005-0000-0000-0000160D0000}"/>
    <cellStyle name="Normal 2 2 3 2 7 13" xfId="3386" xr:uid="{00000000-0005-0000-0000-0000170D0000}"/>
    <cellStyle name="Normal 2 2 3 2 7 14" xfId="3387" xr:uid="{00000000-0005-0000-0000-0000180D0000}"/>
    <cellStyle name="Normal 2 2 3 2 7 15" xfId="3388" xr:uid="{00000000-0005-0000-0000-0000190D0000}"/>
    <cellStyle name="Normal 2 2 3 2 7 2" xfId="3389" xr:uid="{00000000-0005-0000-0000-00001A0D0000}"/>
    <cellStyle name="Normal 2 2 3 2 7 3" xfId="3390" xr:uid="{00000000-0005-0000-0000-00001B0D0000}"/>
    <cellStyle name="Normal 2 2 3 2 7 4" xfId="3391" xr:uid="{00000000-0005-0000-0000-00001C0D0000}"/>
    <cellStyle name="Normal 2 2 3 2 7 5" xfId="3392" xr:uid="{00000000-0005-0000-0000-00001D0D0000}"/>
    <cellStyle name="Normal 2 2 3 2 7 6" xfId="3393" xr:uid="{00000000-0005-0000-0000-00001E0D0000}"/>
    <cellStyle name="Normal 2 2 3 2 7 7" xfId="3394" xr:uid="{00000000-0005-0000-0000-00001F0D0000}"/>
    <cellStyle name="Normal 2 2 3 2 7 8" xfId="3395" xr:uid="{00000000-0005-0000-0000-0000200D0000}"/>
    <cellStyle name="Normal 2 2 3 2 7 9" xfId="3396" xr:uid="{00000000-0005-0000-0000-0000210D0000}"/>
    <cellStyle name="Normal 2 2 3 2 8" xfId="3397" xr:uid="{00000000-0005-0000-0000-0000220D0000}"/>
    <cellStyle name="Normal 2 2 3 2 8 10" xfId="3398" xr:uid="{00000000-0005-0000-0000-0000230D0000}"/>
    <cellStyle name="Normal 2 2 3 2 8 11" xfId="3399" xr:uid="{00000000-0005-0000-0000-0000240D0000}"/>
    <cellStyle name="Normal 2 2 3 2 8 12" xfId="3400" xr:uid="{00000000-0005-0000-0000-0000250D0000}"/>
    <cellStyle name="Normal 2 2 3 2 8 13" xfId="3401" xr:uid="{00000000-0005-0000-0000-0000260D0000}"/>
    <cellStyle name="Normal 2 2 3 2 8 14" xfId="3402" xr:uid="{00000000-0005-0000-0000-0000270D0000}"/>
    <cellStyle name="Normal 2 2 3 2 8 15" xfId="3403" xr:uid="{00000000-0005-0000-0000-0000280D0000}"/>
    <cellStyle name="Normal 2 2 3 2 8 2" xfId="3404" xr:uid="{00000000-0005-0000-0000-0000290D0000}"/>
    <cellStyle name="Normal 2 2 3 2 8 3" xfId="3405" xr:uid="{00000000-0005-0000-0000-00002A0D0000}"/>
    <cellStyle name="Normal 2 2 3 2 8 4" xfId="3406" xr:uid="{00000000-0005-0000-0000-00002B0D0000}"/>
    <cellStyle name="Normal 2 2 3 2 8 5" xfId="3407" xr:uid="{00000000-0005-0000-0000-00002C0D0000}"/>
    <cellStyle name="Normal 2 2 3 2 8 6" xfId="3408" xr:uid="{00000000-0005-0000-0000-00002D0D0000}"/>
    <cellStyle name="Normal 2 2 3 2 8 7" xfId="3409" xr:uid="{00000000-0005-0000-0000-00002E0D0000}"/>
    <cellStyle name="Normal 2 2 3 2 8 8" xfId="3410" xr:uid="{00000000-0005-0000-0000-00002F0D0000}"/>
    <cellStyle name="Normal 2 2 3 2 8 9" xfId="3411" xr:uid="{00000000-0005-0000-0000-0000300D0000}"/>
    <cellStyle name="Normal 2 2 3 2 9" xfId="3412" xr:uid="{00000000-0005-0000-0000-0000310D0000}"/>
    <cellStyle name="Normal 2 2 3 2 9 10" xfId="3413" xr:uid="{00000000-0005-0000-0000-0000320D0000}"/>
    <cellStyle name="Normal 2 2 3 2 9 11" xfId="3414" xr:uid="{00000000-0005-0000-0000-0000330D0000}"/>
    <cellStyle name="Normal 2 2 3 2 9 12" xfId="3415" xr:uid="{00000000-0005-0000-0000-0000340D0000}"/>
    <cellStyle name="Normal 2 2 3 2 9 13" xfId="3416" xr:uid="{00000000-0005-0000-0000-0000350D0000}"/>
    <cellStyle name="Normal 2 2 3 2 9 14" xfId="3417" xr:uid="{00000000-0005-0000-0000-0000360D0000}"/>
    <cellStyle name="Normal 2 2 3 2 9 15" xfId="3418" xr:uid="{00000000-0005-0000-0000-0000370D0000}"/>
    <cellStyle name="Normal 2 2 3 2 9 2" xfId="3419" xr:uid="{00000000-0005-0000-0000-0000380D0000}"/>
    <cellStyle name="Normal 2 2 3 2 9 3" xfId="3420" xr:uid="{00000000-0005-0000-0000-0000390D0000}"/>
    <cellStyle name="Normal 2 2 3 2 9 4" xfId="3421" xr:uid="{00000000-0005-0000-0000-00003A0D0000}"/>
    <cellStyle name="Normal 2 2 3 2 9 5" xfId="3422" xr:uid="{00000000-0005-0000-0000-00003B0D0000}"/>
    <cellStyle name="Normal 2 2 3 2 9 6" xfId="3423" xr:uid="{00000000-0005-0000-0000-00003C0D0000}"/>
    <cellStyle name="Normal 2 2 3 2 9 7" xfId="3424" xr:uid="{00000000-0005-0000-0000-00003D0D0000}"/>
    <cellStyle name="Normal 2 2 3 2 9 8" xfId="3425" xr:uid="{00000000-0005-0000-0000-00003E0D0000}"/>
    <cellStyle name="Normal 2 2 3 2 9 9" xfId="3426" xr:uid="{00000000-0005-0000-0000-00003F0D0000}"/>
    <cellStyle name="Normal 2 2 3 20" xfId="3427" xr:uid="{00000000-0005-0000-0000-0000400D0000}"/>
    <cellStyle name="Normal 2 2 3 21" xfId="3428" xr:uid="{00000000-0005-0000-0000-0000410D0000}"/>
    <cellStyle name="Normal 2 2 3 22" xfId="3429" xr:uid="{00000000-0005-0000-0000-0000420D0000}"/>
    <cellStyle name="Normal 2 2 3 23" xfId="3430" xr:uid="{00000000-0005-0000-0000-0000430D0000}"/>
    <cellStyle name="Normal 2 2 3 3" xfId="3431" xr:uid="{00000000-0005-0000-0000-0000440D0000}"/>
    <cellStyle name="Normal 2 2 3 3 2" xfId="3432" xr:uid="{00000000-0005-0000-0000-0000450D0000}"/>
    <cellStyle name="Normal 2 2 3 3 2 10" xfId="3433" xr:uid="{00000000-0005-0000-0000-0000460D0000}"/>
    <cellStyle name="Normal 2 2 3 3 2 11" xfId="3434" xr:uid="{00000000-0005-0000-0000-0000470D0000}"/>
    <cellStyle name="Normal 2 2 3 3 2 12" xfId="3435" xr:uid="{00000000-0005-0000-0000-0000480D0000}"/>
    <cellStyle name="Normal 2 2 3 3 2 13" xfId="3436" xr:uid="{00000000-0005-0000-0000-0000490D0000}"/>
    <cellStyle name="Normal 2 2 3 3 2 14" xfId="3437" xr:uid="{00000000-0005-0000-0000-00004A0D0000}"/>
    <cellStyle name="Normal 2 2 3 3 2 15" xfId="3438" xr:uid="{00000000-0005-0000-0000-00004B0D0000}"/>
    <cellStyle name="Normal 2 2 3 3 2 16" xfId="3439" xr:uid="{00000000-0005-0000-0000-00004C0D0000}"/>
    <cellStyle name="Normal 2 2 3 3 2 17" xfId="3440" xr:uid="{00000000-0005-0000-0000-00004D0D0000}"/>
    <cellStyle name="Normal 2 2 3 3 2 18" xfId="3441" xr:uid="{00000000-0005-0000-0000-00004E0D0000}"/>
    <cellStyle name="Normal 2 2 3 3 2 19" xfId="3442" xr:uid="{00000000-0005-0000-0000-00004F0D0000}"/>
    <cellStyle name="Normal 2 2 3 3 2 2" xfId="3443" xr:uid="{00000000-0005-0000-0000-0000500D0000}"/>
    <cellStyle name="Normal 2 2 3 3 2 2 2" xfId="3444" xr:uid="{00000000-0005-0000-0000-0000510D0000}"/>
    <cellStyle name="Normal 2 2 3 3 2 2 2 10" xfId="3445" xr:uid="{00000000-0005-0000-0000-0000520D0000}"/>
    <cellStyle name="Normal 2 2 3 3 2 2 2 11" xfId="3446" xr:uid="{00000000-0005-0000-0000-0000530D0000}"/>
    <cellStyle name="Normal 2 2 3 3 2 2 2 12" xfId="3447" xr:uid="{00000000-0005-0000-0000-0000540D0000}"/>
    <cellStyle name="Normal 2 2 3 3 2 2 2 13" xfId="3448" xr:uid="{00000000-0005-0000-0000-0000550D0000}"/>
    <cellStyle name="Normal 2 2 3 3 2 2 2 14" xfId="3449" xr:uid="{00000000-0005-0000-0000-0000560D0000}"/>
    <cellStyle name="Normal 2 2 3 3 2 2 2 15" xfId="3450" xr:uid="{00000000-0005-0000-0000-0000570D0000}"/>
    <cellStyle name="Normal 2 2 3 3 2 2 2 2" xfId="3451" xr:uid="{00000000-0005-0000-0000-0000580D0000}"/>
    <cellStyle name="Normal 2 2 3 3 2 2 2 3" xfId="3452" xr:uid="{00000000-0005-0000-0000-0000590D0000}"/>
    <cellStyle name="Normal 2 2 3 3 2 2 2 4" xfId="3453" xr:uid="{00000000-0005-0000-0000-00005A0D0000}"/>
    <cellStyle name="Normal 2 2 3 3 2 2 2 5" xfId="3454" xr:uid="{00000000-0005-0000-0000-00005B0D0000}"/>
    <cellStyle name="Normal 2 2 3 3 2 2 2 6" xfId="3455" xr:uid="{00000000-0005-0000-0000-00005C0D0000}"/>
    <cellStyle name="Normal 2 2 3 3 2 2 2 7" xfId="3456" xr:uid="{00000000-0005-0000-0000-00005D0D0000}"/>
    <cellStyle name="Normal 2 2 3 3 2 2 2 8" xfId="3457" xr:uid="{00000000-0005-0000-0000-00005E0D0000}"/>
    <cellStyle name="Normal 2 2 3 3 2 2 2 9" xfId="3458" xr:uid="{00000000-0005-0000-0000-00005F0D0000}"/>
    <cellStyle name="Normal 2 2 3 3 2 2 3" xfId="3459" xr:uid="{00000000-0005-0000-0000-0000600D0000}"/>
    <cellStyle name="Normal 2 2 3 3 2 2 3 10" xfId="3460" xr:uid="{00000000-0005-0000-0000-0000610D0000}"/>
    <cellStyle name="Normal 2 2 3 3 2 2 3 11" xfId="3461" xr:uid="{00000000-0005-0000-0000-0000620D0000}"/>
    <cellStyle name="Normal 2 2 3 3 2 2 3 12" xfId="3462" xr:uid="{00000000-0005-0000-0000-0000630D0000}"/>
    <cellStyle name="Normal 2 2 3 3 2 2 3 13" xfId="3463" xr:uid="{00000000-0005-0000-0000-0000640D0000}"/>
    <cellStyle name="Normal 2 2 3 3 2 2 3 14" xfId="3464" xr:uid="{00000000-0005-0000-0000-0000650D0000}"/>
    <cellStyle name="Normal 2 2 3 3 2 2 3 15" xfId="3465" xr:uid="{00000000-0005-0000-0000-0000660D0000}"/>
    <cellStyle name="Normal 2 2 3 3 2 2 3 2" xfId="3466" xr:uid="{00000000-0005-0000-0000-0000670D0000}"/>
    <cellStyle name="Normal 2 2 3 3 2 2 3 3" xfId="3467" xr:uid="{00000000-0005-0000-0000-0000680D0000}"/>
    <cellStyle name="Normal 2 2 3 3 2 2 3 4" xfId="3468" xr:uid="{00000000-0005-0000-0000-0000690D0000}"/>
    <cellStyle name="Normal 2 2 3 3 2 2 3 5" xfId="3469" xr:uid="{00000000-0005-0000-0000-00006A0D0000}"/>
    <cellStyle name="Normal 2 2 3 3 2 2 3 6" xfId="3470" xr:uid="{00000000-0005-0000-0000-00006B0D0000}"/>
    <cellStyle name="Normal 2 2 3 3 2 2 3 7" xfId="3471" xr:uid="{00000000-0005-0000-0000-00006C0D0000}"/>
    <cellStyle name="Normal 2 2 3 3 2 2 3 8" xfId="3472" xr:uid="{00000000-0005-0000-0000-00006D0D0000}"/>
    <cellStyle name="Normal 2 2 3 3 2 2 3 9" xfId="3473" xr:uid="{00000000-0005-0000-0000-00006E0D0000}"/>
    <cellStyle name="Normal 2 2 3 3 2 2 4" xfId="3474" xr:uid="{00000000-0005-0000-0000-00006F0D0000}"/>
    <cellStyle name="Normal 2 2 3 3 2 2 4 10" xfId="3475" xr:uid="{00000000-0005-0000-0000-0000700D0000}"/>
    <cellStyle name="Normal 2 2 3 3 2 2 4 11" xfId="3476" xr:uid="{00000000-0005-0000-0000-0000710D0000}"/>
    <cellStyle name="Normal 2 2 3 3 2 2 4 12" xfId="3477" xr:uid="{00000000-0005-0000-0000-0000720D0000}"/>
    <cellStyle name="Normal 2 2 3 3 2 2 4 13" xfId="3478" xr:uid="{00000000-0005-0000-0000-0000730D0000}"/>
    <cellStyle name="Normal 2 2 3 3 2 2 4 14" xfId="3479" xr:uid="{00000000-0005-0000-0000-0000740D0000}"/>
    <cellStyle name="Normal 2 2 3 3 2 2 4 15" xfId="3480" xr:uid="{00000000-0005-0000-0000-0000750D0000}"/>
    <cellStyle name="Normal 2 2 3 3 2 2 4 2" xfId="3481" xr:uid="{00000000-0005-0000-0000-0000760D0000}"/>
    <cellStyle name="Normal 2 2 3 3 2 2 4 3" xfId="3482" xr:uid="{00000000-0005-0000-0000-0000770D0000}"/>
    <cellStyle name="Normal 2 2 3 3 2 2 4 4" xfId="3483" xr:uid="{00000000-0005-0000-0000-0000780D0000}"/>
    <cellStyle name="Normal 2 2 3 3 2 2 4 5" xfId="3484" xr:uid="{00000000-0005-0000-0000-0000790D0000}"/>
    <cellStyle name="Normal 2 2 3 3 2 2 4 6" xfId="3485" xr:uid="{00000000-0005-0000-0000-00007A0D0000}"/>
    <cellStyle name="Normal 2 2 3 3 2 2 4 7" xfId="3486" xr:uid="{00000000-0005-0000-0000-00007B0D0000}"/>
    <cellStyle name="Normal 2 2 3 3 2 2 4 8" xfId="3487" xr:uid="{00000000-0005-0000-0000-00007C0D0000}"/>
    <cellStyle name="Normal 2 2 3 3 2 2 4 9" xfId="3488" xr:uid="{00000000-0005-0000-0000-00007D0D0000}"/>
    <cellStyle name="Normal 2 2 3 3 2 2 5" xfId="3489" xr:uid="{00000000-0005-0000-0000-00007E0D0000}"/>
    <cellStyle name="Normal 2 2 3 3 2 2 5 10" xfId="3490" xr:uid="{00000000-0005-0000-0000-00007F0D0000}"/>
    <cellStyle name="Normal 2 2 3 3 2 2 5 11" xfId="3491" xr:uid="{00000000-0005-0000-0000-0000800D0000}"/>
    <cellStyle name="Normal 2 2 3 3 2 2 5 12" xfId="3492" xr:uid="{00000000-0005-0000-0000-0000810D0000}"/>
    <cellStyle name="Normal 2 2 3 3 2 2 5 13" xfId="3493" xr:uid="{00000000-0005-0000-0000-0000820D0000}"/>
    <cellStyle name="Normal 2 2 3 3 2 2 5 14" xfId="3494" xr:uid="{00000000-0005-0000-0000-0000830D0000}"/>
    <cellStyle name="Normal 2 2 3 3 2 2 5 15" xfId="3495" xr:uid="{00000000-0005-0000-0000-0000840D0000}"/>
    <cellStyle name="Normal 2 2 3 3 2 2 5 2" xfId="3496" xr:uid="{00000000-0005-0000-0000-0000850D0000}"/>
    <cellStyle name="Normal 2 2 3 3 2 2 5 3" xfId="3497" xr:uid="{00000000-0005-0000-0000-0000860D0000}"/>
    <cellStyle name="Normal 2 2 3 3 2 2 5 4" xfId="3498" xr:uid="{00000000-0005-0000-0000-0000870D0000}"/>
    <cellStyle name="Normal 2 2 3 3 2 2 5 5" xfId="3499" xr:uid="{00000000-0005-0000-0000-0000880D0000}"/>
    <cellStyle name="Normal 2 2 3 3 2 2 5 6" xfId="3500" xr:uid="{00000000-0005-0000-0000-0000890D0000}"/>
    <cellStyle name="Normal 2 2 3 3 2 2 5 7" xfId="3501" xr:uid="{00000000-0005-0000-0000-00008A0D0000}"/>
    <cellStyle name="Normal 2 2 3 3 2 2 5 8" xfId="3502" xr:uid="{00000000-0005-0000-0000-00008B0D0000}"/>
    <cellStyle name="Normal 2 2 3 3 2 2 5 9" xfId="3503" xr:uid="{00000000-0005-0000-0000-00008C0D0000}"/>
    <cellStyle name="Normal 2 2 3 3 2 3" xfId="3504" xr:uid="{00000000-0005-0000-0000-00008D0D0000}"/>
    <cellStyle name="Normal 2 2 3 3 2 4" xfId="3505" xr:uid="{00000000-0005-0000-0000-00008E0D0000}"/>
    <cellStyle name="Normal 2 2 3 3 2 5" xfId="3506" xr:uid="{00000000-0005-0000-0000-00008F0D0000}"/>
    <cellStyle name="Normal 2 2 3 3 2 6" xfId="3507" xr:uid="{00000000-0005-0000-0000-0000900D0000}"/>
    <cellStyle name="Normal 2 2 3 3 2 7" xfId="3508" xr:uid="{00000000-0005-0000-0000-0000910D0000}"/>
    <cellStyle name="Normal 2 2 3 3 2 8" xfId="3509" xr:uid="{00000000-0005-0000-0000-0000920D0000}"/>
    <cellStyle name="Normal 2 2 3 3 2 9" xfId="3510" xr:uid="{00000000-0005-0000-0000-0000930D0000}"/>
    <cellStyle name="Normal 2 2 3 3 3" xfId="3511" xr:uid="{00000000-0005-0000-0000-0000940D0000}"/>
    <cellStyle name="Normal 2 2 3 3 3 10" xfId="3512" xr:uid="{00000000-0005-0000-0000-0000950D0000}"/>
    <cellStyle name="Normal 2 2 3 3 3 11" xfId="3513" xr:uid="{00000000-0005-0000-0000-0000960D0000}"/>
    <cellStyle name="Normal 2 2 3 3 3 12" xfId="3514" xr:uid="{00000000-0005-0000-0000-0000970D0000}"/>
    <cellStyle name="Normal 2 2 3 3 3 13" xfId="3515" xr:uid="{00000000-0005-0000-0000-0000980D0000}"/>
    <cellStyle name="Normal 2 2 3 3 3 14" xfId="3516" xr:uid="{00000000-0005-0000-0000-0000990D0000}"/>
    <cellStyle name="Normal 2 2 3 3 3 15" xfId="3517" xr:uid="{00000000-0005-0000-0000-00009A0D0000}"/>
    <cellStyle name="Normal 2 2 3 3 3 2" xfId="3518" xr:uid="{00000000-0005-0000-0000-00009B0D0000}"/>
    <cellStyle name="Normal 2 2 3 3 3 3" xfId="3519" xr:uid="{00000000-0005-0000-0000-00009C0D0000}"/>
    <cellStyle name="Normal 2 2 3 3 3 4" xfId="3520" xr:uid="{00000000-0005-0000-0000-00009D0D0000}"/>
    <cellStyle name="Normal 2 2 3 3 3 5" xfId="3521" xr:uid="{00000000-0005-0000-0000-00009E0D0000}"/>
    <cellStyle name="Normal 2 2 3 3 3 6" xfId="3522" xr:uid="{00000000-0005-0000-0000-00009F0D0000}"/>
    <cellStyle name="Normal 2 2 3 3 3 7" xfId="3523" xr:uid="{00000000-0005-0000-0000-0000A00D0000}"/>
    <cellStyle name="Normal 2 2 3 3 3 8" xfId="3524" xr:uid="{00000000-0005-0000-0000-0000A10D0000}"/>
    <cellStyle name="Normal 2 2 3 3 3 9" xfId="3525" xr:uid="{00000000-0005-0000-0000-0000A20D0000}"/>
    <cellStyle name="Normal 2 2 3 3 4" xfId="3526" xr:uid="{00000000-0005-0000-0000-0000A30D0000}"/>
    <cellStyle name="Normal 2 2 3 3 4 10" xfId="3527" xr:uid="{00000000-0005-0000-0000-0000A40D0000}"/>
    <cellStyle name="Normal 2 2 3 3 4 11" xfId="3528" xr:uid="{00000000-0005-0000-0000-0000A50D0000}"/>
    <cellStyle name="Normal 2 2 3 3 4 12" xfId="3529" xr:uid="{00000000-0005-0000-0000-0000A60D0000}"/>
    <cellStyle name="Normal 2 2 3 3 4 13" xfId="3530" xr:uid="{00000000-0005-0000-0000-0000A70D0000}"/>
    <cellStyle name="Normal 2 2 3 3 4 14" xfId="3531" xr:uid="{00000000-0005-0000-0000-0000A80D0000}"/>
    <cellStyle name="Normal 2 2 3 3 4 15" xfId="3532" xr:uid="{00000000-0005-0000-0000-0000A90D0000}"/>
    <cellStyle name="Normal 2 2 3 3 4 2" xfId="3533" xr:uid="{00000000-0005-0000-0000-0000AA0D0000}"/>
    <cellStyle name="Normal 2 2 3 3 4 3" xfId="3534" xr:uid="{00000000-0005-0000-0000-0000AB0D0000}"/>
    <cellStyle name="Normal 2 2 3 3 4 4" xfId="3535" xr:uid="{00000000-0005-0000-0000-0000AC0D0000}"/>
    <cellStyle name="Normal 2 2 3 3 4 5" xfId="3536" xr:uid="{00000000-0005-0000-0000-0000AD0D0000}"/>
    <cellStyle name="Normal 2 2 3 3 4 6" xfId="3537" xr:uid="{00000000-0005-0000-0000-0000AE0D0000}"/>
    <cellStyle name="Normal 2 2 3 3 4 7" xfId="3538" xr:uid="{00000000-0005-0000-0000-0000AF0D0000}"/>
    <cellStyle name="Normal 2 2 3 3 4 8" xfId="3539" xr:uid="{00000000-0005-0000-0000-0000B00D0000}"/>
    <cellStyle name="Normal 2 2 3 3 4 9" xfId="3540" xr:uid="{00000000-0005-0000-0000-0000B10D0000}"/>
    <cellStyle name="Normal 2 2 3 3 5" xfId="3541" xr:uid="{00000000-0005-0000-0000-0000B20D0000}"/>
    <cellStyle name="Normal 2 2 3 3 5 10" xfId="3542" xr:uid="{00000000-0005-0000-0000-0000B30D0000}"/>
    <cellStyle name="Normal 2 2 3 3 5 11" xfId="3543" xr:uid="{00000000-0005-0000-0000-0000B40D0000}"/>
    <cellStyle name="Normal 2 2 3 3 5 12" xfId="3544" xr:uid="{00000000-0005-0000-0000-0000B50D0000}"/>
    <cellStyle name="Normal 2 2 3 3 5 13" xfId="3545" xr:uid="{00000000-0005-0000-0000-0000B60D0000}"/>
    <cellStyle name="Normal 2 2 3 3 5 14" xfId="3546" xr:uid="{00000000-0005-0000-0000-0000B70D0000}"/>
    <cellStyle name="Normal 2 2 3 3 5 15" xfId="3547" xr:uid="{00000000-0005-0000-0000-0000B80D0000}"/>
    <cellStyle name="Normal 2 2 3 3 5 2" xfId="3548" xr:uid="{00000000-0005-0000-0000-0000B90D0000}"/>
    <cellStyle name="Normal 2 2 3 3 5 3" xfId="3549" xr:uid="{00000000-0005-0000-0000-0000BA0D0000}"/>
    <cellStyle name="Normal 2 2 3 3 5 4" xfId="3550" xr:uid="{00000000-0005-0000-0000-0000BB0D0000}"/>
    <cellStyle name="Normal 2 2 3 3 5 5" xfId="3551" xr:uid="{00000000-0005-0000-0000-0000BC0D0000}"/>
    <cellStyle name="Normal 2 2 3 3 5 6" xfId="3552" xr:uid="{00000000-0005-0000-0000-0000BD0D0000}"/>
    <cellStyle name="Normal 2 2 3 3 5 7" xfId="3553" xr:uid="{00000000-0005-0000-0000-0000BE0D0000}"/>
    <cellStyle name="Normal 2 2 3 3 5 8" xfId="3554" xr:uid="{00000000-0005-0000-0000-0000BF0D0000}"/>
    <cellStyle name="Normal 2 2 3 3 5 9" xfId="3555" xr:uid="{00000000-0005-0000-0000-0000C00D0000}"/>
    <cellStyle name="Normal 2 2 3 3 6" xfId="3556" xr:uid="{00000000-0005-0000-0000-0000C10D0000}"/>
    <cellStyle name="Normal 2 2 3 3 6 10" xfId="3557" xr:uid="{00000000-0005-0000-0000-0000C20D0000}"/>
    <cellStyle name="Normal 2 2 3 3 6 11" xfId="3558" xr:uid="{00000000-0005-0000-0000-0000C30D0000}"/>
    <cellStyle name="Normal 2 2 3 3 6 12" xfId="3559" xr:uid="{00000000-0005-0000-0000-0000C40D0000}"/>
    <cellStyle name="Normal 2 2 3 3 6 13" xfId="3560" xr:uid="{00000000-0005-0000-0000-0000C50D0000}"/>
    <cellStyle name="Normal 2 2 3 3 6 14" xfId="3561" xr:uid="{00000000-0005-0000-0000-0000C60D0000}"/>
    <cellStyle name="Normal 2 2 3 3 6 15" xfId="3562" xr:uid="{00000000-0005-0000-0000-0000C70D0000}"/>
    <cellStyle name="Normal 2 2 3 3 6 2" xfId="3563" xr:uid="{00000000-0005-0000-0000-0000C80D0000}"/>
    <cellStyle name="Normal 2 2 3 3 6 3" xfId="3564" xr:uid="{00000000-0005-0000-0000-0000C90D0000}"/>
    <cellStyle name="Normal 2 2 3 3 6 4" xfId="3565" xr:uid="{00000000-0005-0000-0000-0000CA0D0000}"/>
    <cellStyle name="Normal 2 2 3 3 6 5" xfId="3566" xr:uid="{00000000-0005-0000-0000-0000CB0D0000}"/>
    <cellStyle name="Normal 2 2 3 3 6 6" xfId="3567" xr:uid="{00000000-0005-0000-0000-0000CC0D0000}"/>
    <cellStyle name="Normal 2 2 3 3 6 7" xfId="3568" xr:uid="{00000000-0005-0000-0000-0000CD0D0000}"/>
    <cellStyle name="Normal 2 2 3 3 6 8" xfId="3569" xr:uid="{00000000-0005-0000-0000-0000CE0D0000}"/>
    <cellStyle name="Normal 2 2 3 3 6 9" xfId="3570" xr:uid="{00000000-0005-0000-0000-0000CF0D0000}"/>
    <cellStyle name="Normal 2 2 3 3 7" xfId="3571" xr:uid="{00000000-0005-0000-0000-0000D00D0000}"/>
    <cellStyle name="Normal 2 2 3 3 7 10" xfId="3572" xr:uid="{00000000-0005-0000-0000-0000D10D0000}"/>
    <cellStyle name="Normal 2 2 3 3 7 11" xfId="3573" xr:uid="{00000000-0005-0000-0000-0000D20D0000}"/>
    <cellStyle name="Normal 2 2 3 3 7 12" xfId="3574" xr:uid="{00000000-0005-0000-0000-0000D30D0000}"/>
    <cellStyle name="Normal 2 2 3 3 7 13" xfId="3575" xr:uid="{00000000-0005-0000-0000-0000D40D0000}"/>
    <cellStyle name="Normal 2 2 3 3 7 14" xfId="3576" xr:uid="{00000000-0005-0000-0000-0000D50D0000}"/>
    <cellStyle name="Normal 2 2 3 3 7 15" xfId="3577" xr:uid="{00000000-0005-0000-0000-0000D60D0000}"/>
    <cellStyle name="Normal 2 2 3 3 7 2" xfId="3578" xr:uid="{00000000-0005-0000-0000-0000D70D0000}"/>
    <cellStyle name="Normal 2 2 3 3 7 3" xfId="3579" xr:uid="{00000000-0005-0000-0000-0000D80D0000}"/>
    <cellStyle name="Normal 2 2 3 3 7 4" xfId="3580" xr:uid="{00000000-0005-0000-0000-0000D90D0000}"/>
    <cellStyle name="Normal 2 2 3 3 7 5" xfId="3581" xr:uid="{00000000-0005-0000-0000-0000DA0D0000}"/>
    <cellStyle name="Normal 2 2 3 3 7 6" xfId="3582" xr:uid="{00000000-0005-0000-0000-0000DB0D0000}"/>
    <cellStyle name="Normal 2 2 3 3 7 7" xfId="3583" xr:uid="{00000000-0005-0000-0000-0000DC0D0000}"/>
    <cellStyle name="Normal 2 2 3 3 7 8" xfId="3584" xr:uid="{00000000-0005-0000-0000-0000DD0D0000}"/>
    <cellStyle name="Normal 2 2 3 3 7 9" xfId="3585" xr:uid="{00000000-0005-0000-0000-0000DE0D0000}"/>
    <cellStyle name="Normal 2 2 3 3 8" xfId="3586" xr:uid="{00000000-0005-0000-0000-0000DF0D0000}"/>
    <cellStyle name="Normal 2 2 3 3 8 10" xfId="3587" xr:uid="{00000000-0005-0000-0000-0000E00D0000}"/>
    <cellStyle name="Normal 2 2 3 3 8 11" xfId="3588" xr:uid="{00000000-0005-0000-0000-0000E10D0000}"/>
    <cellStyle name="Normal 2 2 3 3 8 12" xfId="3589" xr:uid="{00000000-0005-0000-0000-0000E20D0000}"/>
    <cellStyle name="Normal 2 2 3 3 8 13" xfId="3590" xr:uid="{00000000-0005-0000-0000-0000E30D0000}"/>
    <cellStyle name="Normal 2 2 3 3 8 14" xfId="3591" xr:uid="{00000000-0005-0000-0000-0000E40D0000}"/>
    <cellStyle name="Normal 2 2 3 3 8 15" xfId="3592" xr:uid="{00000000-0005-0000-0000-0000E50D0000}"/>
    <cellStyle name="Normal 2 2 3 3 8 2" xfId="3593" xr:uid="{00000000-0005-0000-0000-0000E60D0000}"/>
    <cellStyle name="Normal 2 2 3 3 8 3" xfId="3594" xr:uid="{00000000-0005-0000-0000-0000E70D0000}"/>
    <cellStyle name="Normal 2 2 3 3 8 4" xfId="3595" xr:uid="{00000000-0005-0000-0000-0000E80D0000}"/>
    <cellStyle name="Normal 2 2 3 3 8 5" xfId="3596" xr:uid="{00000000-0005-0000-0000-0000E90D0000}"/>
    <cellStyle name="Normal 2 2 3 3 8 6" xfId="3597" xr:uid="{00000000-0005-0000-0000-0000EA0D0000}"/>
    <cellStyle name="Normal 2 2 3 3 8 7" xfId="3598" xr:uid="{00000000-0005-0000-0000-0000EB0D0000}"/>
    <cellStyle name="Normal 2 2 3 3 8 8" xfId="3599" xr:uid="{00000000-0005-0000-0000-0000EC0D0000}"/>
    <cellStyle name="Normal 2 2 3 3 8 9" xfId="3600" xr:uid="{00000000-0005-0000-0000-0000ED0D0000}"/>
    <cellStyle name="Normal 2 2 3 4" xfId="3601" xr:uid="{00000000-0005-0000-0000-0000EE0D0000}"/>
    <cellStyle name="Normal 2 2 3 4 2" xfId="3602" xr:uid="{00000000-0005-0000-0000-0000EF0D0000}"/>
    <cellStyle name="Normal 2 2 3 4 2 10" xfId="3603" xr:uid="{00000000-0005-0000-0000-0000F00D0000}"/>
    <cellStyle name="Normal 2 2 3 4 2 11" xfId="3604" xr:uid="{00000000-0005-0000-0000-0000F10D0000}"/>
    <cellStyle name="Normal 2 2 3 4 2 12" xfId="3605" xr:uid="{00000000-0005-0000-0000-0000F20D0000}"/>
    <cellStyle name="Normal 2 2 3 4 2 13" xfId="3606" xr:uid="{00000000-0005-0000-0000-0000F30D0000}"/>
    <cellStyle name="Normal 2 2 3 4 2 14" xfId="3607" xr:uid="{00000000-0005-0000-0000-0000F40D0000}"/>
    <cellStyle name="Normal 2 2 3 4 2 15" xfId="3608" xr:uid="{00000000-0005-0000-0000-0000F50D0000}"/>
    <cellStyle name="Normal 2 2 3 4 2 16" xfId="3609" xr:uid="{00000000-0005-0000-0000-0000F60D0000}"/>
    <cellStyle name="Normal 2 2 3 4 2 17" xfId="3610" xr:uid="{00000000-0005-0000-0000-0000F70D0000}"/>
    <cellStyle name="Normal 2 2 3 4 2 18" xfId="3611" xr:uid="{00000000-0005-0000-0000-0000F80D0000}"/>
    <cellStyle name="Normal 2 2 3 4 2 19" xfId="3612" xr:uid="{00000000-0005-0000-0000-0000F90D0000}"/>
    <cellStyle name="Normal 2 2 3 4 2 2" xfId="3613" xr:uid="{00000000-0005-0000-0000-0000FA0D0000}"/>
    <cellStyle name="Normal 2 2 3 4 2 3" xfId="3614" xr:uid="{00000000-0005-0000-0000-0000FB0D0000}"/>
    <cellStyle name="Normal 2 2 3 4 2 4" xfId="3615" xr:uid="{00000000-0005-0000-0000-0000FC0D0000}"/>
    <cellStyle name="Normal 2 2 3 4 2 5" xfId="3616" xr:uid="{00000000-0005-0000-0000-0000FD0D0000}"/>
    <cellStyle name="Normal 2 2 3 4 2 6" xfId="3617" xr:uid="{00000000-0005-0000-0000-0000FE0D0000}"/>
    <cellStyle name="Normal 2 2 3 4 2 7" xfId="3618" xr:uid="{00000000-0005-0000-0000-0000FF0D0000}"/>
    <cellStyle name="Normal 2 2 3 4 2 8" xfId="3619" xr:uid="{00000000-0005-0000-0000-0000000E0000}"/>
    <cellStyle name="Normal 2 2 3 4 2 9" xfId="3620" xr:uid="{00000000-0005-0000-0000-0000010E0000}"/>
    <cellStyle name="Normal 2 2 3 4 3" xfId="3621" xr:uid="{00000000-0005-0000-0000-0000020E0000}"/>
    <cellStyle name="Normal 2 2 3 4 3 10" xfId="3622" xr:uid="{00000000-0005-0000-0000-0000030E0000}"/>
    <cellStyle name="Normal 2 2 3 4 3 11" xfId="3623" xr:uid="{00000000-0005-0000-0000-0000040E0000}"/>
    <cellStyle name="Normal 2 2 3 4 3 12" xfId="3624" xr:uid="{00000000-0005-0000-0000-0000050E0000}"/>
    <cellStyle name="Normal 2 2 3 4 3 13" xfId="3625" xr:uid="{00000000-0005-0000-0000-0000060E0000}"/>
    <cellStyle name="Normal 2 2 3 4 3 14" xfId="3626" xr:uid="{00000000-0005-0000-0000-0000070E0000}"/>
    <cellStyle name="Normal 2 2 3 4 3 15" xfId="3627" xr:uid="{00000000-0005-0000-0000-0000080E0000}"/>
    <cellStyle name="Normal 2 2 3 4 3 2" xfId="3628" xr:uid="{00000000-0005-0000-0000-0000090E0000}"/>
    <cellStyle name="Normal 2 2 3 4 3 3" xfId="3629" xr:uid="{00000000-0005-0000-0000-00000A0E0000}"/>
    <cellStyle name="Normal 2 2 3 4 3 4" xfId="3630" xr:uid="{00000000-0005-0000-0000-00000B0E0000}"/>
    <cellStyle name="Normal 2 2 3 4 3 5" xfId="3631" xr:uid="{00000000-0005-0000-0000-00000C0E0000}"/>
    <cellStyle name="Normal 2 2 3 4 3 6" xfId="3632" xr:uid="{00000000-0005-0000-0000-00000D0E0000}"/>
    <cellStyle name="Normal 2 2 3 4 3 7" xfId="3633" xr:uid="{00000000-0005-0000-0000-00000E0E0000}"/>
    <cellStyle name="Normal 2 2 3 4 3 8" xfId="3634" xr:uid="{00000000-0005-0000-0000-00000F0E0000}"/>
    <cellStyle name="Normal 2 2 3 4 3 9" xfId="3635" xr:uid="{00000000-0005-0000-0000-0000100E0000}"/>
    <cellStyle name="Normal 2 2 3 4 4" xfId="3636" xr:uid="{00000000-0005-0000-0000-0000110E0000}"/>
    <cellStyle name="Normal 2 2 3 4 4 10" xfId="3637" xr:uid="{00000000-0005-0000-0000-0000120E0000}"/>
    <cellStyle name="Normal 2 2 3 4 4 11" xfId="3638" xr:uid="{00000000-0005-0000-0000-0000130E0000}"/>
    <cellStyle name="Normal 2 2 3 4 4 12" xfId="3639" xr:uid="{00000000-0005-0000-0000-0000140E0000}"/>
    <cellStyle name="Normal 2 2 3 4 4 13" xfId="3640" xr:uid="{00000000-0005-0000-0000-0000150E0000}"/>
    <cellStyle name="Normal 2 2 3 4 4 14" xfId="3641" xr:uid="{00000000-0005-0000-0000-0000160E0000}"/>
    <cellStyle name="Normal 2 2 3 4 4 15" xfId="3642" xr:uid="{00000000-0005-0000-0000-0000170E0000}"/>
    <cellStyle name="Normal 2 2 3 4 4 2" xfId="3643" xr:uid="{00000000-0005-0000-0000-0000180E0000}"/>
    <cellStyle name="Normal 2 2 3 4 4 3" xfId="3644" xr:uid="{00000000-0005-0000-0000-0000190E0000}"/>
    <cellStyle name="Normal 2 2 3 4 4 4" xfId="3645" xr:uid="{00000000-0005-0000-0000-00001A0E0000}"/>
    <cellStyle name="Normal 2 2 3 4 4 5" xfId="3646" xr:uid="{00000000-0005-0000-0000-00001B0E0000}"/>
    <cellStyle name="Normal 2 2 3 4 4 6" xfId="3647" xr:uid="{00000000-0005-0000-0000-00001C0E0000}"/>
    <cellStyle name="Normal 2 2 3 4 4 7" xfId="3648" xr:uid="{00000000-0005-0000-0000-00001D0E0000}"/>
    <cellStyle name="Normal 2 2 3 4 4 8" xfId="3649" xr:uid="{00000000-0005-0000-0000-00001E0E0000}"/>
    <cellStyle name="Normal 2 2 3 4 4 9" xfId="3650" xr:uid="{00000000-0005-0000-0000-00001F0E0000}"/>
    <cellStyle name="Normal 2 2 3 4 5" xfId="3651" xr:uid="{00000000-0005-0000-0000-0000200E0000}"/>
    <cellStyle name="Normal 2 2 3 4 5 10" xfId="3652" xr:uid="{00000000-0005-0000-0000-0000210E0000}"/>
    <cellStyle name="Normal 2 2 3 4 5 11" xfId="3653" xr:uid="{00000000-0005-0000-0000-0000220E0000}"/>
    <cellStyle name="Normal 2 2 3 4 5 12" xfId="3654" xr:uid="{00000000-0005-0000-0000-0000230E0000}"/>
    <cellStyle name="Normal 2 2 3 4 5 13" xfId="3655" xr:uid="{00000000-0005-0000-0000-0000240E0000}"/>
    <cellStyle name="Normal 2 2 3 4 5 14" xfId="3656" xr:uid="{00000000-0005-0000-0000-0000250E0000}"/>
    <cellStyle name="Normal 2 2 3 4 5 15" xfId="3657" xr:uid="{00000000-0005-0000-0000-0000260E0000}"/>
    <cellStyle name="Normal 2 2 3 4 5 2" xfId="3658" xr:uid="{00000000-0005-0000-0000-0000270E0000}"/>
    <cellStyle name="Normal 2 2 3 4 5 3" xfId="3659" xr:uid="{00000000-0005-0000-0000-0000280E0000}"/>
    <cellStyle name="Normal 2 2 3 4 5 4" xfId="3660" xr:uid="{00000000-0005-0000-0000-0000290E0000}"/>
    <cellStyle name="Normal 2 2 3 4 5 5" xfId="3661" xr:uid="{00000000-0005-0000-0000-00002A0E0000}"/>
    <cellStyle name="Normal 2 2 3 4 5 6" xfId="3662" xr:uid="{00000000-0005-0000-0000-00002B0E0000}"/>
    <cellStyle name="Normal 2 2 3 4 5 7" xfId="3663" xr:uid="{00000000-0005-0000-0000-00002C0E0000}"/>
    <cellStyle name="Normal 2 2 3 4 5 8" xfId="3664" xr:uid="{00000000-0005-0000-0000-00002D0E0000}"/>
    <cellStyle name="Normal 2 2 3 4 5 9" xfId="3665" xr:uid="{00000000-0005-0000-0000-00002E0E0000}"/>
    <cellStyle name="Normal 2 2 3 5" xfId="3666" xr:uid="{00000000-0005-0000-0000-00002F0E0000}"/>
    <cellStyle name="Normal 2 2 3 6" xfId="3667" xr:uid="{00000000-0005-0000-0000-0000300E0000}"/>
    <cellStyle name="Normal 2 2 3 7" xfId="3668" xr:uid="{00000000-0005-0000-0000-0000310E0000}"/>
    <cellStyle name="Normal 2 2 3 8" xfId="3669" xr:uid="{00000000-0005-0000-0000-0000320E0000}"/>
    <cellStyle name="Normal 2 2 3 9" xfId="3670" xr:uid="{00000000-0005-0000-0000-0000330E0000}"/>
    <cellStyle name="Normal 2 2 30" xfId="3671" xr:uid="{00000000-0005-0000-0000-0000340E0000}"/>
    <cellStyle name="Normal 2 2 31" xfId="3672" xr:uid="{00000000-0005-0000-0000-0000350E0000}"/>
    <cellStyle name="Normal 2 2 32" xfId="3673" xr:uid="{00000000-0005-0000-0000-0000360E0000}"/>
    <cellStyle name="Normal 2 2 33" xfId="3674" xr:uid="{00000000-0005-0000-0000-0000370E0000}"/>
    <cellStyle name="Normal 2 2 34" xfId="3675" xr:uid="{00000000-0005-0000-0000-0000380E0000}"/>
    <cellStyle name="Normal 2 2 35" xfId="3676" xr:uid="{00000000-0005-0000-0000-0000390E0000}"/>
    <cellStyle name="Normal 2 2 36" xfId="3677" xr:uid="{00000000-0005-0000-0000-00003A0E0000}"/>
    <cellStyle name="Normal 2 2 37" xfId="3678" xr:uid="{00000000-0005-0000-0000-00003B0E0000}"/>
    <cellStyle name="Normal 2 2 38" xfId="3679" xr:uid="{00000000-0005-0000-0000-00003C0E0000}"/>
    <cellStyle name="Normal 2 2 39" xfId="3680" xr:uid="{00000000-0005-0000-0000-00003D0E0000}"/>
    <cellStyle name="Normal 2 2 4" xfId="3681" xr:uid="{00000000-0005-0000-0000-00003E0E0000}"/>
    <cellStyle name="Normal 2 2 4 10" xfId="3682" xr:uid="{00000000-0005-0000-0000-00003F0E0000}"/>
    <cellStyle name="Normal 2 2 4 11" xfId="3683" xr:uid="{00000000-0005-0000-0000-0000400E0000}"/>
    <cellStyle name="Normal 2 2 4 12" xfId="3684" xr:uid="{00000000-0005-0000-0000-0000410E0000}"/>
    <cellStyle name="Normal 2 2 4 13" xfId="3685" xr:uid="{00000000-0005-0000-0000-0000420E0000}"/>
    <cellStyle name="Normal 2 2 4 14" xfId="3686" xr:uid="{00000000-0005-0000-0000-0000430E0000}"/>
    <cellStyle name="Normal 2 2 4 15" xfId="3687" xr:uid="{00000000-0005-0000-0000-0000440E0000}"/>
    <cellStyle name="Normal 2 2 4 16" xfId="3688" xr:uid="{00000000-0005-0000-0000-0000450E0000}"/>
    <cellStyle name="Normal 2 2 4 17" xfId="3689" xr:uid="{00000000-0005-0000-0000-0000460E0000}"/>
    <cellStyle name="Normal 2 2 4 18" xfId="3690" xr:uid="{00000000-0005-0000-0000-0000470E0000}"/>
    <cellStyle name="Normal 2 2 4 19" xfId="3691" xr:uid="{00000000-0005-0000-0000-0000480E0000}"/>
    <cellStyle name="Normal 2 2 4 2" xfId="3692" xr:uid="{00000000-0005-0000-0000-0000490E0000}"/>
    <cellStyle name="Normal 2 2 4 2 2" xfId="3693" xr:uid="{00000000-0005-0000-0000-00004A0E0000}"/>
    <cellStyle name="Normal 2 2 4 2 2 10" xfId="3694" xr:uid="{00000000-0005-0000-0000-00004B0E0000}"/>
    <cellStyle name="Normal 2 2 4 2 2 11" xfId="3695" xr:uid="{00000000-0005-0000-0000-00004C0E0000}"/>
    <cellStyle name="Normal 2 2 4 2 2 12" xfId="3696" xr:uid="{00000000-0005-0000-0000-00004D0E0000}"/>
    <cellStyle name="Normal 2 2 4 2 2 13" xfId="3697" xr:uid="{00000000-0005-0000-0000-00004E0E0000}"/>
    <cellStyle name="Normal 2 2 4 2 2 14" xfId="3698" xr:uid="{00000000-0005-0000-0000-00004F0E0000}"/>
    <cellStyle name="Normal 2 2 4 2 2 15" xfId="3699" xr:uid="{00000000-0005-0000-0000-0000500E0000}"/>
    <cellStyle name="Normal 2 2 4 2 2 16" xfId="3700" xr:uid="{00000000-0005-0000-0000-0000510E0000}"/>
    <cellStyle name="Normal 2 2 4 2 2 17" xfId="3701" xr:uid="{00000000-0005-0000-0000-0000520E0000}"/>
    <cellStyle name="Normal 2 2 4 2 2 18" xfId="3702" xr:uid="{00000000-0005-0000-0000-0000530E0000}"/>
    <cellStyle name="Normal 2 2 4 2 2 19" xfId="3703" xr:uid="{00000000-0005-0000-0000-0000540E0000}"/>
    <cellStyle name="Normal 2 2 4 2 2 2" xfId="3704" xr:uid="{00000000-0005-0000-0000-0000550E0000}"/>
    <cellStyle name="Normal 2 2 4 2 2 2 2" xfId="3705" xr:uid="{00000000-0005-0000-0000-0000560E0000}"/>
    <cellStyle name="Normal 2 2 4 2 2 2 2 10" xfId="3706" xr:uid="{00000000-0005-0000-0000-0000570E0000}"/>
    <cellStyle name="Normal 2 2 4 2 2 2 2 11" xfId="3707" xr:uid="{00000000-0005-0000-0000-0000580E0000}"/>
    <cellStyle name="Normal 2 2 4 2 2 2 2 12" xfId="3708" xr:uid="{00000000-0005-0000-0000-0000590E0000}"/>
    <cellStyle name="Normal 2 2 4 2 2 2 2 13" xfId="3709" xr:uid="{00000000-0005-0000-0000-00005A0E0000}"/>
    <cellStyle name="Normal 2 2 4 2 2 2 2 14" xfId="3710" xr:uid="{00000000-0005-0000-0000-00005B0E0000}"/>
    <cellStyle name="Normal 2 2 4 2 2 2 2 15" xfId="3711" xr:uid="{00000000-0005-0000-0000-00005C0E0000}"/>
    <cellStyle name="Normal 2 2 4 2 2 2 2 2" xfId="3712" xr:uid="{00000000-0005-0000-0000-00005D0E0000}"/>
    <cellStyle name="Normal 2 2 4 2 2 2 2 3" xfId="3713" xr:uid="{00000000-0005-0000-0000-00005E0E0000}"/>
    <cellStyle name="Normal 2 2 4 2 2 2 2 4" xfId="3714" xr:uid="{00000000-0005-0000-0000-00005F0E0000}"/>
    <cellStyle name="Normal 2 2 4 2 2 2 2 5" xfId="3715" xr:uid="{00000000-0005-0000-0000-0000600E0000}"/>
    <cellStyle name="Normal 2 2 4 2 2 2 2 6" xfId="3716" xr:uid="{00000000-0005-0000-0000-0000610E0000}"/>
    <cellStyle name="Normal 2 2 4 2 2 2 2 7" xfId="3717" xr:uid="{00000000-0005-0000-0000-0000620E0000}"/>
    <cellStyle name="Normal 2 2 4 2 2 2 2 8" xfId="3718" xr:uid="{00000000-0005-0000-0000-0000630E0000}"/>
    <cellStyle name="Normal 2 2 4 2 2 2 2 9" xfId="3719" xr:uid="{00000000-0005-0000-0000-0000640E0000}"/>
    <cellStyle name="Normal 2 2 4 2 2 2 3" xfId="3720" xr:uid="{00000000-0005-0000-0000-0000650E0000}"/>
    <cellStyle name="Normal 2 2 4 2 2 2 3 10" xfId="3721" xr:uid="{00000000-0005-0000-0000-0000660E0000}"/>
    <cellStyle name="Normal 2 2 4 2 2 2 3 11" xfId="3722" xr:uid="{00000000-0005-0000-0000-0000670E0000}"/>
    <cellStyle name="Normal 2 2 4 2 2 2 3 12" xfId="3723" xr:uid="{00000000-0005-0000-0000-0000680E0000}"/>
    <cellStyle name="Normal 2 2 4 2 2 2 3 13" xfId="3724" xr:uid="{00000000-0005-0000-0000-0000690E0000}"/>
    <cellStyle name="Normal 2 2 4 2 2 2 3 14" xfId="3725" xr:uid="{00000000-0005-0000-0000-00006A0E0000}"/>
    <cellStyle name="Normal 2 2 4 2 2 2 3 15" xfId="3726" xr:uid="{00000000-0005-0000-0000-00006B0E0000}"/>
    <cellStyle name="Normal 2 2 4 2 2 2 3 2" xfId="3727" xr:uid="{00000000-0005-0000-0000-00006C0E0000}"/>
    <cellStyle name="Normal 2 2 4 2 2 2 3 3" xfId="3728" xr:uid="{00000000-0005-0000-0000-00006D0E0000}"/>
    <cellStyle name="Normal 2 2 4 2 2 2 3 4" xfId="3729" xr:uid="{00000000-0005-0000-0000-00006E0E0000}"/>
    <cellStyle name="Normal 2 2 4 2 2 2 3 5" xfId="3730" xr:uid="{00000000-0005-0000-0000-00006F0E0000}"/>
    <cellStyle name="Normal 2 2 4 2 2 2 3 6" xfId="3731" xr:uid="{00000000-0005-0000-0000-0000700E0000}"/>
    <cellStyle name="Normal 2 2 4 2 2 2 3 7" xfId="3732" xr:uid="{00000000-0005-0000-0000-0000710E0000}"/>
    <cellStyle name="Normal 2 2 4 2 2 2 3 8" xfId="3733" xr:uid="{00000000-0005-0000-0000-0000720E0000}"/>
    <cellStyle name="Normal 2 2 4 2 2 2 3 9" xfId="3734" xr:uid="{00000000-0005-0000-0000-0000730E0000}"/>
    <cellStyle name="Normal 2 2 4 2 2 2 4" xfId="3735" xr:uid="{00000000-0005-0000-0000-0000740E0000}"/>
    <cellStyle name="Normal 2 2 4 2 2 2 4 10" xfId="3736" xr:uid="{00000000-0005-0000-0000-0000750E0000}"/>
    <cellStyle name="Normal 2 2 4 2 2 2 4 11" xfId="3737" xr:uid="{00000000-0005-0000-0000-0000760E0000}"/>
    <cellStyle name="Normal 2 2 4 2 2 2 4 12" xfId="3738" xr:uid="{00000000-0005-0000-0000-0000770E0000}"/>
    <cellStyle name="Normal 2 2 4 2 2 2 4 13" xfId="3739" xr:uid="{00000000-0005-0000-0000-0000780E0000}"/>
    <cellStyle name="Normal 2 2 4 2 2 2 4 14" xfId="3740" xr:uid="{00000000-0005-0000-0000-0000790E0000}"/>
    <cellStyle name="Normal 2 2 4 2 2 2 4 15" xfId="3741" xr:uid="{00000000-0005-0000-0000-00007A0E0000}"/>
    <cellStyle name="Normal 2 2 4 2 2 2 4 2" xfId="3742" xr:uid="{00000000-0005-0000-0000-00007B0E0000}"/>
    <cellStyle name="Normal 2 2 4 2 2 2 4 3" xfId="3743" xr:uid="{00000000-0005-0000-0000-00007C0E0000}"/>
    <cellStyle name="Normal 2 2 4 2 2 2 4 4" xfId="3744" xr:uid="{00000000-0005-0000-0000-00007D0E0000}"/>
    <cellStyle name="Normal 2 2 4 2 2 2 4 5" xfId="3745" xr:uid="{00000000-0005-0000-0000-00007E0E0000}"/>
    <cellStyle name="Normal 2 2 4 2 2 2 4 6" xfId="3746" xr:uid="{00000000-0005-0000-0000-00007F0E0000}"/>
    <cellStyle name="Normal 2 2 4 2 2 2 4 7" xfId="3747" xr:uid="{00000000-0005-0000-0000-0000800E0000}"/>
    <cellStyle name="Normal 2 2 4 2 2 2 4 8" xfId="3748" xr:uid="{00000000-0005-0000-0000-0000810E0000}"/>
    <cellStyle name="Normal 2 2 4 2 2 2 4 9" xfId="3749" xr:uid="{00000000-0005-0000-0000-0000820E0000}"/>
    <cellStyle name="Normal 2 2 4 2 2 2 5" xfId="3750" xr:uid="{00000000-0005-0000-0000-0000830E0000}"/>
    <cellStyle name="Normal 2 2 4 2 2 2 5 10" xfId="3751" xr:uid="{00000000-0005-0000-0000-0000840E0000}"/>
    <cellStyle name="Normal 2 2 4 2 2 2 5 11" xfId="3752" xr:uid="{00000000-0005-0000-0000-0000850E0000}"/>
    <cellStyle name="Normal 2 2 4 2 2 2 5 12" xfId="3753" xr:uid="{00000000-0005-0000-0000-0000860E0000}"/>
    <cellStyle name="Normal 2 2 4 2 2 2 5 13" xfId="3754" xr:uid="{00000000-0005-0000-0000-0000870E0000}"/>
    <cellStyle name="Normal 2 2 4 2 2 2 5 14" xfId="3755" xr:uid="{00000000-0005-0000-0000-0000880E0000}"/>
    <cellStyle name="Normal 2 2 4 2 2 2 5 15" xfId="3756" xr:uid="{00000000-0005-0000-0000-0000890E0000}"/>
    <cellStyle name="Normal 2 2 4 2 2 2 5 2" xfId="3757" xr:uid="{00000000-0005-0000-0000-00008A0E0000}"/>
    <cellStyle name="Normal 2 2 4 2 2 2 5 3" xfId="3758" xr:uid="{00000000-0005-0000-0000-00008B0E0000}"/>
    <cellStyle name="Normal 2 2 4 2 2 2 5 4" xfId="3759" xr:uid="{00000000-0005-0000-0000-00008C0E0000}"/>
    <cellStyle name="Normal 2 2 4 2 2 2 5 5" xfId="3760" xr:uid="{00000000-0005-0000-0000-00008D0E0000}"/>
    <cellStyle name="Normal 2 2 4 2 2 2 5 6" xfId="3761" xr:uid="{00000000-0005-0000-0000-00008E0E0000}"/>
    <cellStyle name="Normal 2 2 4 2 2 2 5 7" xfId="3762" xr:uid="{00000000-0005-0000-0000-00008F0E0000}"/>
    <cellStyle name="Normal 2 2 4 2 2 2 5 8" xfId="3763" xr:uid="{00000000-0005-0000-0000-0000900E0000}"/>
    <cellStyle name="Normal 2 2 4 2 2 2 5 9" xfId="3764" xr:uid="{00000000-0005-0000-0000-0000910E0000}"/>
    <cellStyle name="Normal 2 2 4 2 2 3" xfId="3765" xr:uid="{00000000-0005-0000-0000-0000920E0000}"/>
    <cellStyle name="Normal 2 2 4 2 2 4" xfId="3766" xr:uid="{00000000-0005-0000-0000-0000930E0000}"/>
    <cellStyle name="Normal 2 2 4 2 2 5" xfId="3767" xr:uid="{00000000-0005-0000-0000-0000940E0000}"/>
    <cellStyle name="Normal 2 2 4 2 2 6" xfId="3768" xr:uid="{00000000-0005-0000-0000-0000950E0000}"/>
    <cellStyle name="Normal 2 2 4 2 2 7" xfId="3769" xr:uid="{00000000-0005-0000-0000-0000960E0000}"/>
    <cellStyle name="Normal 2 2 4 2 2 8" xfId="3770" xr:uid="{00000000-0005-0000-0000-0000970E0000}"/>
    <cellStyle name="Normal 2 2 4 2 2 9" xfId="3771" xr:uid="{00000000-0005-0000-0000-0000980E0000}"/>
    <cellStyle name="Normal 2 2 4 2 3" xfId="3772" xr:uid="{00000000-0005-0000-0000-0000990E0000}"/>
    <cellStyle name="Normal 2 2 4 2 3 10" xfId="3773" xr:uid="{00000000-0005-0000-0000-00009A0E0000}"/>
    <cellStyle name="Normal 2 2 4 2 3 11" xfId="3774" xr:uid="{00000000-0005-0000-0000-00009B0E0000}"/>
    <cellStyle name="Normal 2 2 4 2 3 12" xfId="3775" xr:uid="{00000000-0005-0000-0000-00009C0E0000}"/>
    <cellStyle name="Normal 2 2 4 2 3 13" xfId="3776" xr:uid="{00000000-0005-0000-0000-00009D0E0000}"/>
    <cellStyle name="Normal 2 2 4 2 3 14" xfId="3777" xr:uid="{00000000-0005-0000-0000-00009E0E0000}"/>
    <cellStyle name="Normal 2 2 4 2 3 15" xfId="3778" xr:uid="{00000000-0005-0000-0000-00009F0E0000}"/>
    <cellStyle name="Normal 2 2 4 2 3 2" xfId="3779" xr:uid="{00000000-0005-0000-0000-0000A00E0000}"/>
    <cellStyle name="Normal 2 2 4 2 3 3" xfId="3780" xr:uid="{00000000-0005-0000-0000-0000A10E0000}"/>
    <cellStyle name="Normal 2 2 4 2 3 4" xfId="3781" xr:uid="{00000000-0005-0000-0000-0000A20E0000}"/>
    <cellStyle name="Normal 2 2 4 2 3 5" xfId="3782" xr:uid="{00000000-0005-0000-0000-0000A30E0000}"/>
    <cellStyle name="Normal 2 2 4 2 3 6" xfId="3783" xr:uid="{00000000-0005-0000-0000-0000A40E0000}"/>
    <cellStyle name="Normal 2 2 4 2 3 7" xfId="3784" xr:uid="{00000000-0005-0000-0000-0000A50E0000}"/>
    <cellStyle name="Normal 2 2 4 2 3 8" xfId="3785" xr:uid="{00000000-0005-0000-0000-0000A60E0000}"/>
    <cellStyle name="Normal 2 2 4 2 3 9" xfId="3786" xr:uid="{00000000-0005-0000-0000-0000A70E0000}"/>
    <cellStyle name="Normal 2 2 4 2 4" xfId="3787" xr:uid="{00000000-0005-0000-0000-0000A80E0000}"/>
    <cellStyle name="Normal 2 2 4 2 4 10" xfId="3788" xr:uid="{00000000-0005-0000-0000-0000A90E0000}"/>
    <cellStyle name="Normal 2 2 4 2 4 11" xfId="3789" xr:uid="{00000000-0005-0000-0000-0000AA0E0000}"/>
    <cellStyle name="Normal 2 2 4 2 4 12" xfId="3790" xr:uid="{00000000-0005-0000-0000-0000AB0E0000}"/>
    <cellStyle name="Normal 2 2 4 2 4 13" xfId="3791" xr:uid="{00000000-0005-0000-0000-0000AC0E0000}"/>
    <cellStyle name="Normal 2 2 4 2 4 14" xfId="3792" xr:uid="{00000000-0005-0000-0000-0000AD0E0000}"/>
    <cellStyle name="Normal 2 2 4 2 4 15" xfId="3793" xr:uid="{00000000-0005-0000-0000-0000AE0E0000}"/>
    <cellStyle name="Normal 2 2 4 2 4 2" xfId="3794" xr:uid="{00000000-0005-0000-0000-0000AF0E0000}"/>
    <cellStyle name="Normal 2 2 4 2 4 3" xfId="3795" xr:uid="{00000000-0005-0000-0000-0000B00E0000}"/>
    <cellStyle name="Normal 2 2 4 2 4 4" xfId="3796" xr:uid="{00000000-0005-0000-0000-0000B10E0000}"/>
    <cellStyle name="Normal 2 2 4 2 4 5" xfId="3797" xr:uid="{00000000-0005-0000-0000-0000B20E0000}"/>
    <cellStyle name="Normal 2 2 4 2 4 6" xfId="3798" xr:uid="{00000000-0005-0000-0000-0000B30E0000}"/>
    <cellStyle name="Normal 2 2 4 2 4 7" xfId="3799" xr:uid="{00000000-0005-0000-0000-0000B40E0000}"/>
    <cellStyle name="Normal 2 2 4 2 4 8" xfId="3800" xr:uid="{00000000-0005-0000-0000-0000B50E0000}"/>
    <cellStyle name="Normal 2 2 4 2 4 9" xfId="3801" xr:uid="{00000000-0005-0000-0000-0000B60E0000}"/>
    <cellStyle name="Normal 2 2 4 2 5" xfId="3802" xr:uid="{00000000-0005-0000-0000-0000B70E0000}"/>
    <cellStyle name="Normal 2 2 4 2 5 10" xfId="3803" xr:uid="{00000000-0005-0000-0000-0000B80E0000}"/>
    <cellStyle name="Normal 2 2 4 2 5 11" xfId="3804" xr:uid="{00000000-0005-0000-0000-0000B90E0000}"/>
    <cellStyle name="Normal 2 2 4 2 5 12" xfId="3805" xr:uid="{00000000-0005-0000-0000-0000BA0E0000}"/>
    <cellStyle name="Normal 2 2 4 2 5 13" xfId="3806" xr:uid="{00000000-0005-0000-0000-0000BB0E0000}"/>
    <cellStyle name="Normal 2 2 4 2 5 14" xfId="3807" xr:uid="{00000000-0005-0000-0000-0000BC0E0000}"/>
    <cellStyle name="Normal 2 2 4 2 5 15" xfId="3808" xr:uid="{00000000-0005-0000-0000-0000BD0E0000}"/>
    <cellStyle name="Normal 2 2 4 2 5 2" xfId="3809" xr:uid="{00000000-0005-0000-0000-0000BE0E0000}"/>
    <cellStyle name="Normal 2 2 4 2 5 3" xfId="3810" xr:uid="{00000000-0005-0000-0000-0000BF0E0000}"/>
    <cellStyle name="Normal 2 2 4 2 5 4" xfId="3811" xr:uid="{00000000-0005-0000-0000-0000C00E0000}"/>
    <cellStyle name="Normal 2 2 4 2 5 5" xfId="3812" xr:uid="{00000000-0005-0000-0000-0000C10E0000}"/>
    <cellStyle name="Normal 2 2 4 2 5 6" xfId="3813" xr:uid="{00000000-0005-0000-0000-0000C20E0000}"/>
    <cellStyle name="Normal 2 2 4 2 5 7" xfId="3814" xr:uid="{00000000-0005-0000-0000-0000C30E0000}"/>
    <cellStyle name="Normal 2 2 4 2 5 8" xfId="3815" xr:uid="{00000000-0005-0000-0000-0000C40E0000}"/>
    <cellStyle name="Normal 2 2 4 2 5 9" xfId="3816" xr:uid="{00000000-0005-0000-0000-0000C50E0000}"/>
    <cellStyle name="Normal 2 2 4 2 6" xfId="3817" xr:uid="{00000000-0005-0000-0000-0000C60E0000}"/>
    <cellStyle name="Normal 2 2 4 2 6 10" xfId="3818" xr:uid="{00000000-0005-0000-0000-0000C70E0000}"/>
    <cellStyle name="Normal 2 2 4 2 6 11" xfId="3819" xr:uid="{00000000-0005-0000-0000-0000C80E0000}"/>
    <cellStyle name="Normal 2 2 4 2 6 12" xfId="3820" xr:uid="{00000000-0005-0000-0000-0000C90E0000}"/>
    <cellStyle name="Normal 2 2 4 2 6 13" xfId="3821" xr:uid="{00000000-0005-0000-0000-0000CA0E0000}"/>
    <cellStyle name="Normal 2 2 4 2 6 14" xfId="3822" xr:uid="{00000000-0005-0000-0000-0000CB0E0000}"/>
    <cellStyle name="Normal 2 2 4 2 6 15" xfId="3823" xr:uid="{00000000-0005-0000-0000-0000CC0E0000}"/>
    <cellStyle name="Normal 2 2 4 2 6 2" xfId="3824" xr:uid="{00000000-0005-0000-0000-0000CD0E0000}"/>
    <cellStyle name="Normal 2 2 4 2 6 3" xfId="3825" xr:uid="{00000000-0005-0000-0000-0000CE0E0000}"/>
    <cellStyle name="Normal 2 2 4 2 6 4" xfId="3826" xr:uid="{00000000-0005-0000-0000-0000CF0E0000}"/>
    <cellStyle name="Normal 2 2 4 2 6 5" xfId="3827" xr:uid="{00000000-0005-0000-0000-0000D00E0000}"/>
    <cellStyle name="Normal 2 2 4 2 6 6" xfId="3828" xr:uid="{00000000-0005-0000-0000-0000D10E0000}"/>
    <cellStyle name="Normal 2 2 4 2 6 7" xfId="3829" xr:uid="{00000000-0005-0000-0000-0000D20E0000}"/>
    <cellStyle name="Normal 2 2 4 2 6 8" xfId="3830" xr:uid="{00000000-0005-0000-0000-0000D30E0000}"/>
    <cellStyle name="Normal 2 2 4 2 6 9" xfId="3831" xr:uid="{00000000-0005-0000-0000-0000D40E0000}"/>
    <cellStyle name="Normal 2 2 4 2 7" xfId="3832" xr:uid="{00000000-0005-0000-0000-0000D50E0000}"/>
    <cellStyle name="Normal 2 2 4 2 7 10" xfId="3833" xr:uid="{00000000-0005-0000-0000-0000D60E0000}"/>
    <cellStyle name="Normal 2 2 4 2 7 11" xfId="3834" xr:uid="{00000000-0005-0000-0000-0000D70E0000}"/>
    <cellStyle name="Normal 2 2 4 2 7 12" xfId="3835" xr:uid="{00000000-0005-0000-0000-0000D80E0000}"/>
    <cellStyle name="Normal 2 2 4 2 7 13" xfId="3836" xr:uid="{00000000-0005-0000-0000-0000D90E0000}"/>
    <cellStyle name="Normal 2 2 4 2 7 14" xfId="3837" xr:uid="{00000000-0005-0000-0000-0000DA0E0000}"/>
    <cellStyle name="Normal 2 2 4 2 7 15" xfId="3838" xr:uid="{00000000-0005-0000-0000-0000DB0E0000}"/>
    <cellStyle name="Normal 2 2 4 2 7 2" xfId="3839" xr:uid="{00000000-0005-0000-0000-0000DC0E0000}"/>
    <cellStyle name="Normal 2 2 4 2 7 3" xfId="3840" xr:uid="{00000000-0005-0000-0000-0000DD0E0000}"/>
    <cellStyle name="Normal 2 2 4 2 7 4" xfId="3841" xr:uid="{00000000-0005-0000-0000-0000DE0E0000}"/>
    <cellStyle name="Normal 2 2 4 2 7 5" xfId="3842" xr:uid="{00000000-0005-0000-0000-0000DF0E0000}"/>
    <cellStyle name="Normal 2 2 4 2 7 6" xfId="3843" xr:uid="{00000000-0005-0000-0000-0000E00E0000}"/>
    <cellStyle name="Normal 2 2 4 2 7 7" xfId="3844" xr:uid="{00000000-0005-0000-0000-0000E10E0000}"/>
    <cellStyle name="Normal 2 2 4 2 7 8" xfId="3845" xr:uid="{00000000-0005-0000-0000-0000E20E0000}"/>
    <cellStyle name="Normal 2 2 4 2 7 9" xfId="3846" xr:uid="{00000000-0005-0000-0000-0000E30E0000}"/>
    <cellStyle name="Normal 2 2 4 2 8" xfId="3847" xr:uid="{00000000-0005-0000-0000-0000E40E0000}"/>
    <cellStyle name="Normal 2 2 4 2 8 10" xfId="3848" xr:uid="{00000000-0005-0000-0000-0000E50E0000}"/>
    <cellStyle name="Normal 2 2 4 2 8 11" xfId="3849" xr:uid="{00000000-0005-0000-0000-0000E60E0000}"/>
    <cellStyle name="Normal 2 2 4 2 8 12" xfId="3850" xr:uid="{00000000-0005-0000-0000-0000E70E0000}"/>
    <cellStyle name="Normal 2 2 4 2 8 13" xfId="3851" xr:uid="{00000000-0005-0000-0000-0000E80E0000}"/>
    <cellStyle name="Normal 2 2 4 2 8 14" xfId="3852" xr:uid="{00000000-0005-0000-0000-0000E90E0000}"/>
    <cellStyle name="Normal 2 2 4 2 8 15" xfId="3853" xr:uid="{00000000-0005-0000-0000-0000EA0E0000}"/>
    <cellStyle name="Normal 2 2 4 2 8 2" xfId="3854" xr:uid="{00000000-0005-0000-0000-0000EB0E0000}"/>
    <cellStyle name="Normal 2 2 4 2 8 3" xfId="3855" xr:uid="{00000000-0005-0000-0000-0000EC0E0000}"/>
    <cellStyle name="Normal 2 2 4 2 8 4" xfId="3856" xr:uid="{00000000-0005-0000-0000-0000ED0E0000}"/>
    <cellStyle name="Normal 2 2 4 2 8 5" xfId="3857" xr:uid="{00000000-0005-0000-0000-0000EE0E0000}"/>
    <cellStyle name="Normal 2 2 4 2 8 6" xfId="3858" xr:uid="{00000000-0005-0000-0000-0000EF0E0000}"/>
    <cellStyle name="Normal 2 2 4 2 8 7" xfId="3859" xr:uid="{00000000-0005-0000-0000-0000F00E0000}"/>
    <cellStyle name="Normal 2 2 4 2 8 8" xfId="3860" xr:uid="{00000000-0005-0000-0000-0000F10E0000}"/>
    <cellStyle name="Normal 2 2 4 2 8 9" xfId="3861" xr:uid="{00000000-0005-0000-0000-0000F20E0000}"/>
    <cellStyle name="Normal 2 2 4 20" xfId="3862" xr:uid="{00000000-0005-0000-0000-0000F30E0000}"/>
    <cellStyle name="Normal 2 2 4 21" xfId="3863" xr:uid="{00000000-0005-0000-0000-0000F40E0000}"/>
    <cellStyle name="Normal 2 2 4 22" xfId="3864" xr:uid="{00000000-0005-0000-0000-0000F50E0000}"/>
    <cellStyle name="Normal 2 2 4 3" xfId="3865" xr:uid="{00000000-0005-0000-0000-0000F60E0000}"/>
    <cellStyle name="Normal 2 2 4 3 2" xfId="3866" xr:uid="{00000000-0005-0000-0000-0000F70E0000}"/>
    <cellStyle name="Normal 2 2 4 3 2 10" xfId="3867" xr:uid="{00000000-0005-0000-0000-0000F80E0000}"/>
    <cellStyle name="Normal 2 2 4 3 2 11" xfId="3868" xr:uid="{00000000-0005-0000-0000-0000F90E0000}"/>
    <cellStyle name="Normal 2 2 4 3 2 12" xfId="3869" xr:uid="{00000000-0005-0000-0000-0000FA0E0000}"/>
    <cellStyle name="Normal 2 2 4 3 2 13" xfId="3870" xr:uid="{00000000-0005-0000-0000-0000FB0E0000}"/>
    <cellStyle name="Normal 2 2 4 3 2 14" xfId="3871" xr:uid="{00000000-0005-0000-0000-0000FC0E0000}"/>
    <cellStyle name="Normal 2 2 4 3 2 15" xfId="3872" xr:uid="{00000000-0005-0000-0000-0000FD0E0000}"/>
    <cellStyle name="Normal 2 2 4 3 2 16" xfId="3873" xr:uid="{00000000-0005-0000-0000-0000FE0E0000}"/>
    <cellStyle name="Normal 2 2 4 3 2 17" xfId="3874" xr:uid="{00000000-0005-0000-0000-0000FF0E0000}"/>
    <cellStyle name="Normal 2 2 4 3 2 18" xfId="3875" xr:uid="{00000000-0005-0000-0000-0000000F0000}"/>
    <cellStyle name="Normal 2 2 4 3 2 19" xfId="3876" xr:uid="{00000000-0005-0000-0000-0000010F0000}"/>
    <cellStyle name="Normal 2 2 4 3 2 2" xfId="3877" xr:uid="{00000000-0005-0000-0000-0000020F0000}"/>
    <cellStyle name="Normal 2 2 4 3 2 3" xfId="3878" xr:uid="{00000000-0005-0000-0000-0000030F0000}"/>
    <cellStyle name="Normal 2 2 4 3 2 4" xfId="3879" xr:uid="{00000000-0005-0000-0000-0000040F0000}"/>
    <cellStyle name="Normal 2 2 4 3 2 5" xfId="3880" xr:uid="{00000000-0005-0000-0000-0000050F0000}"/>
    <cellStyle name="Normal 2 2 4 3 2 6" xfId="3881" xr:uid="{00000000-0005-0000-0000-0000060F0000}"/>
    <cellStyle name="Normal 2 2 4 3 2 7" xfId="3882" xr:uid="{00000000-0005-0000-0000-0000070F0000}"/>
    <cellStyle name="Normal 2 2 4 3 2 8" xfId="3883" xr:uid="{00000000-0005-0000-0000-0000080F0000}"/>
    <cellStyle name="Normal 2 2 4 3 2 9" xfId="3884" xr:uid="{00000000-0005-0000-0000-0000090F0000}"/>
    <cellStyle name="Normal 2 2 4 3 3" xfId="3885" xr:uid="{00000000-0005-0000-0000-00000A0F0000}"/>
    <cellStyle name="Normal 2 2 4 3 3 10" xfId="3886" xr:uid="{00000000-0005-0000-0000-00000B0F0000}"/>
    <cellStyle name="Normal 2 2 4 3 3 11" xfId="3887" xr:uid="{00000000-0005-0000-0000-00000C0F0000}"/>
    <cellStyle name="Normal 2 2 4 3 3 12" xfId="3888" xr:uid="{00000000-0005-0000-0000-00000D0F0000}"/>
    <cellStyle name="Normal 2 2 4 3 3 13" xfId="3889" xr:uid="{00000000-0005-0000-0000-00000E0F0000}"/>
    <cellStyle name="Normal 2 2 4 3 3 14" xfId="3890" xr:uid="{00000000-0005-0000-0000-00000F0F0000}"/>
    <cellStyle name="Normal 2 2 4 3 3 15" xfId="3891" xr:uid="{00000000-0005-0000-0000-0000100F0000}"/>
    <cellStyle name="Normal 2 2 4 3 3 2" xfId="3892" xr:uid="{00000000-0005-0000-0000-0000110F0000}"/>
    <cellStyle name="Normal 2 2 4 3 3 3" xfId="3893" xr:uid="{00000000-0005-0000-0000-0000120F0000}"/>
    <cellStyle name="Normal 2 2 4 3 3 4" xfId="3894" xr:uid="{00000000-0005-0000-0000-0000130F0000}"/>
    <cellStyle name="Normal 2 2 4 3 3 5" xfId="3895" xr:uid="{00000000-0005-0000-0000-0000140F0000}"/>
    <cellStyle name="Normal 2 2 4 3 3 6" xfId="3896" xr:uid="{00000000-0005-0000-0000-0000150F0000}"/>
    <cellStyle name="Normal 2 2 4 3 3 7" xfId="3897" xr:uid="{00000000-0005-0000-0000-0000160F0000}"/>
    <cellStyle name="Normal 2 2 4 3 3 8" xfId="3898" xr:uid="{00000000-0005-0000-0000-0000170F0000}"/>
    <cellStyle name="Normal 2 2 4 3 3 9" xfId="3899" xr:uid="{00000000-0005-0000-0000-0000180F0000}"/>
    <cellStyle name="Normal 2 2 4 3 4" xfId="3900" xr:uid="{00000000-0005-0000-0000-0000190F0000}"/>
    <cellStyle name="Normal 2 2 4 3 4 10" xfId="3901" xr:uid="{00000000-0005-0000-0000-00001A0F0000}"/>
    <cellStyle name="Normal 2 2 4 3 4 11" xfId="3902" xr:uid="{00000000-0005-0000-0000-00001B0F0000}"/>
    <cellStyle name="Normal 2 2 4 3 4 12" xfId="3903" xr:uid="{00000000-0005-0000-0000-00001C0F0000}"/>
    <cellStyle name="Normal 2 2 4 3 4 13" xfId="3904" xr:uid="{00000000-0005-0000-0000-00001D0F0000}"/>
    <cellStyle name="Normal 2 2 4 3 4 14" xfId="3905" xr:uid="{00000000-0005-0000-0000-00001E0F0000}"/>
    <cellStyle name="Normal 2 2 4 3 4 15" xfId="3906" xr:uid="{00000000-0005-0000-0000-00001F0F0000}"/>
    <cellStyle name="Normal 2 2 4 3 4 2" xfId="3907" xr:uid="{00000000-0005-0000-0000-0000200F0000}"/>
    <cellStyle name="Normal 2 2 4 3 4 3" xfId="3908" xr:uid="{00000000-0005-0000-0000-0000210F0000}"/>
    <cellStyle name="Normal 2 2 4 3 4 4" xfId="3909" xr:uid="{00000000-0005-0000-0000-0000220F0000}"/>
    <cellStyle name="Normal 2 2 4 3 4 5" xfId="3910" xr:uid="{00000000-0005-0000-0000-0000230F0000}"/>
    <cellStyle name="Normal 2 2 4 3 4 6" xfId="3911" xr:uid="{00000000-0005-0000-0000-0000240F0000}"/>
    <cellStyle name="Normal 2 2 4 3 4 7" xfId="3912" xr:uid="{00000000-0005-0000-0000-0000250F0000}"/>
    <cellStyle name="Normal 2 2 4 3 4 8" xfId="3913" xr:uid="{00000000-0005-0000-0000-0000260F0000}"/>
    <cellStyle name="Normal 2 2 4 3 4 9" xfId="3914" xr:uid="{00000000-0005-0000-0000-0000270F0000}"/>
    <cellStyle name="Normal 2 2 4 3 5" xfId="3915" xr:uid="{00000000-0005-0000-0000-0000280F0000}"/>
    <cellStyle name="Normal 2 2 4 3 5 10" xfId="3916" xr:uid="{00000000-0005-0000-0000-0000290F0000}"/>
    <cellStyle name="Normal 2 2 4 3 5 11" xfId="3917" xr:uid="{00000000-0005-0000-0000-00002A0F0000}"/>
    <cellStyle name="Normal 2 2 4 3 5 12" xfId="3918" xr:uid="{00000000-0005-0000-0000-00002B0F0000}"/>
    <cellStyle name="Normal 2 2 4 3 5 13" xfId="3919" xr:uid="{00000000-0005-0000-0000-00002C0F0000}"/>
    <cellStyle name="Normal 2 2 4 3 5 14" xfId="3920" xr:uid="{00000000-0005-0000-0000-00002D0F0000}"/>
    <cellStyle name="Normal 2 2 4 3 5 15" xfId="3921" xr:uid="{00000000-0005-0000-0000-00002E0F0000}"/>
    <cellStyle name="Normal 2 2 4 3 5 2" xfId="3922" xr:uid="{00000000-0005-0000-0000-00002F0F0000}"/>
    <cellStyle name="Normal 2 2 4 3 5 3" xfId="3923" xr:uid="{00000000-0005-0000-0000-0000300F0000}"/>
    <cellStyle name="Normal 2 2 4 3 5 4" xfId="3924" xr:uid="{00000000-0005-0000-0000-0000310F0000}"/>
    <cellStyle name="Normal 2 2 4 3 5 5" xfId="3925" xr:uid="{00000000-0005-0000-0000-0000320F0000}"/>
    <cellStyle name="Normal 2 2 4 3 5 6" xfId="3926" xr:uid="{00000000-0005-0000-0000-0000330F0000}"/>
    <cellStyle name="Normal 2 2 4 3 5 7" xfId="3927" xr:uid="{00000000-0005-0000-0000-0000340F0000}"/>
    <cellStyle name="Normal 2 2 4 3 5 8" xfId="3928" xr:uid="{00000000-0005-0000-0000-0000350F0000}"/>
    <cellStyle name="Normal 2 2 4 3 5 9" xfId="3929" xr:uid="{00000000-0005-0000-0000-0000360F0000}"/>
    <cellStyle name="Normal 2 2 4 4" xfId="3930" xr:uid="{00000000-0005-0000-0000-0000370F0000}"/>
    <cellStyle name="Normal 2 2 4 5" xfId="3931" xr:uid="{00000000-0005-0000-0000-0000380F0000}"/>
    <cellStyle name="Normal 2 2 4 6" xfId="3932" xr:uid="{00000000-0005-0000-0000-0000390F0000}"/>
    <cellStyle name="Normal 2 2 4 7" xfId="3933" xr:uid="{00000000-0005-0000-0000-00003A0F0000}"/>
    <cellStyle name="Normal 2 2 4 8" xfId="3934" xr:uid="{00000000-0005-0000-0000-00003B0F0000}"/>
    <cellStyle name="Normal 2 2 4 9" xfId="3935" xr:uid="{00000000-0005-0000-0000-00003C0F0000}"/>
    <cellStyle name="Normal 2 2 40" xfId="3936" xr:uid="{00000000-0005-0000-0000-00003D0F0000}"/>
    <cellStyle name="Normal 2 2 41" xfId="3937" xr:uid="{00000000-0005-0000-0000-00003E0F0000}"/>
    <cellStyle name="Normal 2 2 42" xfId="3938" xr:uid="{00000000-0005-0000-0000-00003F0F0000}"/>
    <cellStyle name="Normal 2 2 43" xfId="3939" xr:uid="{00000000-0005-0000-0000-0000400F0000}"/>
    <cellStyle name="Normal 2 2 44" xfId="3940" xr:uid="{00000000-0005-0000-0000-0000410F0000}"/>
    <cellStyle name="Normal 2 2 45" xfId="3941" xr:uid="{00000000-0005-0000-0000-0000420F0000}"/>
    <cellStyle name="Normal 2 2 46" xfId="3942" xr:uid="{00000000-0005-0000-0000-0000430F0000}"/>
    <cellStyle name="Normal 2 2 47" xfId="3943" xr:uid="{00000000-0005-0000-0000-0000440F0000}"/>
    <cellStyle name="Normal 2 2 48" xfId="3944" xr:uid="{00000000-0005-0000-0000-0000450F0000}"/>
    <cellStyle name="Normal 2 2 49" xfId="3945" xr:uid="{00000000-0005-0000-0000-0000460F0000}"/>
    <cellStyle name="Normal 2 2 5" xfId="3946" xr:uid="{00000000-0005-0000-0000-0000470F0000}"/>
    <cellStyle name="Normal 2 2 5 10" xfId="3947" xr:uid="{00000000-0005-0000-0000-0000480F0000}"/>
    <cellStyle name="Normal 2 2 5 11" xfId="3948" xr:uid="{00000000-0005-0000-0000-0000490F0000}"/>
    <cellStyle name="Normal 2 2 5 12" xfId="3949" xr:uid="{00000000-0005-0000-0000-00004A0F0000}"/>
    <cellStyle name="Normal 2 2 5 13" xfId="3950" xr:uid="{00000000-0005-0000-0000-00004B0F0000}"/>
    <cellStyle name="Normal 2 2 5 14" xfId="3951" xr:uid="{00000000-0005-0000-0000-00004C0F0000}"/>
    <cellStyle name="Normal 2 2 5 15" xfId="3952" xr:uid="{00000000-0005-0000-0000-00004D0F0000}"/>
    <cellStyle name="Normal 2 2 5 16" xfId="3953" xr:uid="{00000000-0005-0000-0000-00004E0F0000}"/>
    <cellStyle name="Normal 2 2 5 17" xfId="3954" xr:uid="{00000000-0005-0000-0000-00004F0F0000}"/>
    <cellStyle name="Normal 2 2 5 18" xfId="3955" xr:uid="{00000000-0005-0000-0000-0000500F0000}"/>
    <cellStyle name="Normal 2 2 5 19" xfId="3956" xr:uid="{00000000-0005-0000-0000-0000510F0000}"/>
    <cellStyle name="Normal 2 2 5 2" xfId="3957" xr:uid="{00000000-0005-0000-0000-0000520F0000}"/>
    <cellStyle name="Normal 2 2 5 2 2" xfId="3958" xr:uid="{00000000-0005-0000-0000-0000530F0000}"/>
    <cellStyle name="Normal 2 2 5 2 2 10" xfId="3959" xr:uid="{00000000-0005-0000-0000-0000540F0000}"/>
    <cellStyle name="Normal 2 2 5 2 2 11" xfId="3960" xr:uid="{00000000-0005-0000-0000-0000550F0000}"/>
    <cellStyle name="Normal 2 2 5 2 2 12" xfId="3961" xr:uid="{00000000-0005-0000-0000-0000560F0000}"/>
    <cellStyle name="Normal 2 2 5 2 2 13" xfId="3962" xr:uid="{00000000-0005-0000-0000-0000570F0000}"/>
    <cellStyle name="Normal 2 2 5 2 2 14" xfId="3963" xr:uid="{00000000-0005-0000-0000-0000580F0000}"/>
    <cellStyle name="Normal 2 2 5 2 2 15" xfId="3964" xr:uid="{00000000-0005-0000-0000-0000590F0000}"/>
    <cellStyle name="Normal 2 2 5 2 2 2" xfId="3965" xr:uid="{00000000-0005-0000-0000-00005A0F0000}"/>
    <cellStyle name="Normal 2 2 5 2 2 3" xfId="3966" xr:uid="{00000000-0005-0000-0000-00005B0F0000}"/>
    <cellStyle name="Normal 2 2 5 2 2 4" xfId="3967" xr:uid="{00000000-0005-0000-0000-00005C0F0000}"/>
    <cellStyle name="Normal 2 2 5 2 2 5" xfId="3968" xr:uid="{00000000-0005-0000-0000-00005D0F0000}"/>
    <cellStyle name="Normal 2 2 5 2 2 6" xfId="3969" xr:uid="{00000000-0005-0000-0000-00005E0F0000}"/>
    <cellStyle name="Normal 2 2 5 2 2 7" xfId="3970" xr:uid="{00000000-0005-0000-0000-00005F0F0000}"/>
    <cellStyle name="Normal 2 2 5 2 2 8" xfId="3971" xr:uid="{00000000-0005-0000-0000-0000600F0000}"/>
    <cellStyle name="Normal 2 2 5 2 2 9" xfId="3972" xr:uid="{00000000-0005-0000-0000-0000610F0000}"/>
    <cellStyle name="Normal 2 2 5 2 3" xfId="3973" xr:uid="{00000000-0005-0000-0000-0000620F0000}"/>
    <cellStyle name="Normal 2 2 5 2 3 10" xfId="3974" xr:uid="{00000000-0005-0000-0000-0000630F0000}"/>
    <cellStyle name="Normal 2 2 5 2 3 11" xfId="3975" xr:uid="{00000000-0005-0000-0000-0000640F0000}"/>
    <cellStyle name="Normal 2 2 5 2 3 12" xfId="3976" xr:uid="{00000000-0005-0000-0000-0000650F0000}"/>
    <cellStyle name="Normal 2 2 5 2 3 13" xfId="3977" xr:uid="{00000000-0005-0000-0000-0000660F0000}"/>
    <cellStyle name="Normal 2 2 5 2 3 14" xfId="3978" xr:uid="{00000000-0005-0000-0000-0000670F0000}"/>
    <cellStyle name="Normal 2 2 5 2 3 15" xfId="3979" xr:uid="{00000000-0005-0000-0000-0000680F0000}"/>
    <cellStyle name="Normal 2 2 5 2 3 2" xfId="3980" xr:uid="{00000000-0005-0000-0000-0000690F0000}"/>
    <cellStyle name="Normal 2 2 5 2 3 3" xfId="3981" xr:uid="{00000000-0005-0000-0000-00006A0F0000}"/>
    <cellStyle name="Normal 2 2 5 2 3 4" xfId="3982" xr:uid="{00000000-0005-0000-0000-00006B0F0000}"/>
    <cellStyle name="Normal 2 2 5 2 3 5" xfId="3983" xr:uid="{00000000-0005-0000-0000-00006C0F0000}"/>
    <cellStyle name="Normal 2 2 5 2 3 6" xfId="3984" xr:uid="{00000000-0005-0000-0000-00006D0F0000}"/>
    <cellStyle name="Normal 2 2 5 2 3 7" xfId="3985" xr:uid="{00000000-0005-0000-0000-00006E0F0000}"/>
    <cellStyle name="Normal 2 2 5 2 3 8" xfId="3986" xr:uid="{00000000-0005-0000-0000-00006F0F0000}"/>
    <cellStyle name="Normal 2 2 5 2 3 9" xfId="3987" xr:uid="{00000000-0005-0000-0000-0000700F0000}"/>
    <cellStyle name="Normal 2 2 5 2 4" xfId="3988" xr:uid="{00000000-0005-0000-0000-0000710F0000}"/>
    <cellStyle name="Normal 2 2 5 2 4 10" xfId="3989" xr:uid="{00000000-0005-0000-0000-0000720F0000}"/>
    <cellStyle name="Normal 2 2 5 2 4 11" xfId="3990" xr:uid="{00000000-0005-0000-0000-0000730F0000}"/>
    <cellStyle name="Normal 2 2 5 2 4 12" xfId="3991" xr:uid="{00000000-0005-0000-0000-0000740F0000}"/>
    <cellStyle name="Normal 2 2 5 2 4 13" xfId="3992" xr:uid="{00000000-0005-0000-0000-0000750F0000}"/>
    <cellStyle name="Normal 2 2 5 2 4 14" xfId="3993" xr:uid="{00000000-0005-0000-0000-0000760F0000}"/>
    <cellStyle name="Normal 2 2 5 2 4 15" xfId="3994" xr:uid="{00000000-0005-0000-0000-0000770F0000}"/>
    <cellStyle name="Normal 2 2 5 2 4 2" xfId="3995" xr:uid="{00000000-0005-0000-0000-0000780F0000}"/>
    <cellStyle name="Normal 2 2 5 2 4 3" xfId="3996" xr:uid="{00000000-0005-0000-0000-0000790F0000}"/>
    <cellStyle name="Normal 2 2 5 2 4 4" xfId="3997" xr:uid="{00000000-0005-0000-0000-00007A0F0000}"/>
    <cellStyle name="Normal 2 2 5 2 4 5" xfId="3998" xr:uid="{00000000-0005-0000-0000-00007B0F0000}"/>
    <cellStyle name="Normal 2 2 5 2 4 6" xfId="3999" xr:uid="{00000000-0005-0000-0000-00007C0F0000}"/>
    <cellStyle name="Normal 2 2 5 2 4 7" xfId="4000" xr:uid="{00000000-0005-0000-0000-00007D0F0000}"/>
    <cellStyle name="Normal 2 2 5 2 4 8" xfId="4001" xr:uid="{00000000-0005-0000-0000-00007E0F0000}"/>
    <cellStyle name="Normal 2 2 5 2 4 9" xfId="4002" xr:uid="{00000000-0005-0000-0000-00007F0F0000}"/>
    <cellStyle name="Normal 2 2 5 2 5" xfId="4003" xr:uid="{00000000-0005-0000-0000-0000800F0000}"/>
    <cellStyle name="Normal 2 2 5 2 5 10" xfId="4004" xr:uid="{00000000-0005-0000-0000-0000810F0000}"/>
    <cellStyle name="Normal 2 2 5 2 5 11" xfId="4005" xr:uid="{00000000-0005-0000-0000-0000820F0000}"/>
    <cellStyle name="Normal 2 2 5 2 5 12" xfId="4006" xr:uid="{00000000-0005-0000-0000-0000830F0000}"/>
    <cellStyle name="Normal 2 2 5 2 5 13" xfId="4007" xr:uid="{00000000-0005-0000-0000-0000840F0000}"/>
    <cellStyle name="Normal 2 2 5 2 5 14" xfId="4008" xr:uid="{00000000-0005-0000-0000-0000850F0000}"/>
    <cellStyle name="Normal 2 2 5 2 5 15" xfId="4009" xr:uid="{00000000-0005-0000-0000-0000860F0000}"/>
    <cellStyle name="Normal 2 2 5 2 5 2" xfId="4010" xr:uid="{00000000-0005-0000-0000-0000870F0000}"/>
    <cellStyle name="Normal 2 2 5 2 5 3" xfId="4011" xr:uid="{00000000-0005-0000-0000-0000880F0000}"/>
    <cellStyle name="Normal 2 2 5 2 5 4" xfId="4012" xr:uid="{00000000-0005-0000-0000-0000890F0000}"/>
    <cellStyle name="Normal 2 2 5 2 5 5" xfId="4013" xr:uid="{00000000-0005-0000-0000-00008A0F0000}"/>
    <cellStyle name="Normal 2 2 5 2 5 6" xfId="4014" xr:uid="{00000000-0005-0000-0000-00008B0F0000}"/>
    <cellStyle name="Normal 2 2 5 2 5 7" xfId="4015" xr:uid="{00000000-0005-0000-0000-00008C0F0000}"/>
    <cellStyle name="Normal 2 2 5 2 5 8" xfId="4016" xr:uid="{00000000-0005-0000-0000-00008D0F0000}"/>
    <cellStyle name="Normal 2 2 5 2 5 9" xfId="4017" xr:uid="{00000000-0005-0000-0000-00008E0F0000}"/>
    <cellStyle name="Normal 2 2 5 3" xfId="4018" xr:uid="{00000000-0005-0000-0000-00008F0F0000}"/>
    <cellStyle name="Normal 2 2 5 4" xfId="4019" xr:uid="{00000000-0005-0000-0000-0000900F0000}"/>
    <cellStyle name="Normal 2 2 5 5" xfId="4020" xr:uid="{00000000-0005-0000-0000-0000910F0000}"/>
    <cellStyle name="Normal 2 2 5 6" xfId="4021" xr:uid="{00000000-0005-0000-0000-0000920F0000}"/>
    <cellStyle name="Normal 2 2 5 7" xfId="4022" xr:uid="{00000000-0005-0000-0000-0000930F0000}"/>
    <cellStyle name="Normal 2 2 5 8" xfId="4023" xr:uid="{00000000-0005-0000-0000-0000940F0000}"/>
    <cellStyle name="Normal 2 2 5 9" xfId="4024" xr:uid="{00000000-0005-0000-0000-0000950F0000}"/>
    <cellStyle name="Normal 2 2 50" xfId="4025" xr:uid="{00000000-0005-0000-0000-0000960F0000}"/>
    <cellStyle name="Normal 2 2 51" xfId="4026" xr:uid="{00000000-0005-0000-0000-0000970F0000}"/>
    <cellStyle name="Normal 2 2 52" xfId="4027" xr:uid="{00000000-0005-0000-0000-0000980F0000}"/>
    <cellStyle name="Normal 2 2 53" xfId="4028" xr:uid="{00000000-0005-0000-0000-0000990F0000}"/>
    <cellStyle name="Normal 2 2 54" xfId="4029" xr:uid="{00000000-0005-0000-0000-00009A0F0000}"/>
    <cellStyle name="Normal 2 2 55" xfId="4030" xr:uid="{00000000-0005-0000-0000-00009B0F0000}"/>
    <cellStyle name="Normal 2 2 56" xfId="4031" xr:uid="{00000000-0005-0000-0000-00009C0F0000}"/>
    <cellStyle name="Normal 2 2 56 2" xfId="4032" xr:uid="{00000000-0005-0000-0000-00009D0F0000}"/>
    <cellStyle name="Normal 2 2 56 3" xfId="4033" xr:uid="{00000000-0005-0000-0000-00009E0F0000}"/>
    <cellStyle name="Normal 2 2 56 4" xfId="4034" xr:uid="{00000000-0005-0000-0000-00009F0F0000}"/>
    <cellStyle name="Normal 2 2 56 5" xfId="4035" xr:uid="{00000000-0005-0000-0000-0000A00F0000}"/>
    <cellStyle name="Normal 2 2 56 6" xfId="4036" xr:uid="{00000000-0005-0000-0000-0000A10F0000}"/>
    <cellStyle name="Normal 2 2 57" xfId="4037" xr:uid="{00000000-0005-0000-0000-0000A20F0000}"/>
    <cellStyle name="Normal 2 2 58" xfId="4038" xr:uid="{00000000-0005-0000-0000-0000A30F0000}"/>
    <cellStyle name="Normal 2 2 59" xfId="4039" xr:uid="{00000000-0005-0000-0000-0000A40F0000}"/>
    <cellStyle name="Normal 2 2 6" xfId="4040" xr:uid="{00000000-0005-0000-0000-0000A50F0000}"/>
    <cellStyle name="Normal 2 2 6 10" xfId="4041" xr:uid="{00000000-0005-0000-0000-0000A60F0000}"/>
    <cellStyle name="Normal 2 2 6 11" xfId="4042" xr:uid="{00000000-0005-0000-0000-0000A70F0000}"/>
    <cellStyle name="Normal 2 2 6 12" xfId="4043" xr:uid="{00000000-0005-0000-0000-0000A80F0000}"/>
    <cellStyle name="Normal 2 2 6 13" xfId="4044" xr:uid="{00000000-0005-0000-0000-0000A90F0000}"/>
    <cellStyle name="Normal 2 2 6 14" xfId="4045" xr:uid="{00000000-0005-0000-0000-0000AA0F0000}"/>
    <cellStyle name="Normal 2 2 6 15" xfId="4046" xr:uid="{00000000-0005-0000-0000-0000AB0F0000}"/>
    <cellStyle name="Normal 2 2 6 2" xfId="4047" xr:uid="{00000000-0005-0000-0000-0000AC0F0000}"/>
    <cellStyle name="Normal 2 2 6 3" xfId="4048" xr:uid="{00000000-0005-0000-0000-0000AD0F0000}"/>
    <cellStyle name="Normal 2 2 6 4" xfId="4049" xr:uid="{00000000-0005-0000-0000-0000AE0F0000}"/>
    <cellStyle name="Normal 2 2 6 5" xfId="4050" xr:uid="{00000000-0005-0000-0000-0000AF0F0000}"/>
    <cellStyle name="Normal 2 2 6 6" xfId="4051" xr:uid="{00000000-0005-0000-0000-0000B00F0000}"/>
    <cellStyle name="Normal 2 2 6 7" xfId="4052" xr:uid="{00000000-0005-0000-0000-0000B10F0000}"/>
    <cellStyle name="Normal 2 2 6 8" xfId="4053" xr:uid="{00000000-0005-0000-0000-0000B20F0000}"/>
    <cellStyle name="Normal 2 2 6 9" xfId="4054" xr:uid="{00000000-0005-0000-0000-0000B30F0000}"/>
    <cellStyle name="Normal 2 2 60" xfId="4055" xr:uid="{00000000-0005-0000-0000-0000B40F0000}"/>
    <cellStyle name="Normal 2 2 61" xfId="4056" xr:uid="{00000000-0005-0000-0000-0000B50F0000}"/>
    <cellStyle name="Normal 2 2 62" xfId="4057" xr:uid="{00000000-0005-0000-0000-0000B60F0000}"/>
    <cellStyle name="Normal 2 2 63" xfId="4058" xr:uid="{00000000-0005-0000-0000-0000B70F0000}"/>
    <cellStyle name="Normal 2 2 64" xfId="4059" xr:uid="{00000000-0005-0000-0000-0000B80F0000}"/>
    <cellStyle name="Normal 2 2 65" xfId="4060" xr:uid="{00000000-0005-0000-0000-0000B90F0000}"/>
    <cellStyle name="Normal 2 2 66" xfId="4061" xr:uid="{00000000-0005-0000-0000-0000BA0F0000}"/>
    <cellStyle name="Normal 2 2 67" xfId="4062" xr:uid="{00000000-0005-0000-0000-0000BB0F0000}"/>
    <cellStyle name="Normal 2 2 68" xfId="4063" xr:uid="{00000000-0005-0000-0000-0000BC0F0000}"/>
    <cellStyle name="Normal 2 2 69" xfId="4064" xr:uid="{00000000-0005-0000-0000-0000BD0F0000}"/>
    <cellStyle name="Normal 2 2 7" xfId="4065" xr:uid="{00000000-0005-0000-0000-0000BE0F0000}"/>
    <cellStyle name="Normal 2 2 7 10" xfId="4066" xr:uid="{00000000-0005-0000-0000-0000BF0F0000}"/>
    <cellStyle name="Normal 2 2 7 11" xfId="4067" xr:uid="{00000000-0005-0000-0000-0000C00F0000}"/>
    <cellStyle name="Normal 2 2 7 12" xfId="4068" xr:uid="{00000000-0005-0000-0000-0000C10F0000}"/>
    <cellStyle name="Normal 2 2 7 13" xfId="4069" xr:uid="{00000000-0005-0000-0000-0000C20F0000}"/>
    <cellStyle name="Normal 2 2 7 14" xfId="4070" xr:uid="{00000000-0005-0000-0000-0000C30F0000}"/>
    <cellStyle name="Normal 2 2 7 15" xfId="4071" xr:uid="{00000000-0005-0000-0000-0000C40F0000}"/>
    <cellStyle name="Normal 2 2 7 2" xfId="4072" xr:uid="{00000000-0005-0000-0000-0000C50F0000}"/>
    <cellStyle name="Normal 2 2 7 3" xfId="4073" xr:uid="{00000000-0005-0000-0000-0000C60F0000}"/>
    <cellStyle name="Normal 2 2 7 4" xfId="4074" xr:uid="{00000000-0005-0000-0000-0000C70F0000}"/>
    <cellStyle name="Normal 2 2 7 5" xfId="4075" xr:uid="{00000000-0005-0000-0000-0000C80F0000}"/>
    <cellStyle name="Normal 2 2 7 6" xfId="4076" xr:uid="{00000000-0005-0000-0000-0000C90F0000}"/>
    <cellStyle name="Normal 2 2 7 7" xfId="4077" xr:uid="{00000000-0005-0000-0000-0000CA0F0000}"/>
    <cellStyle name="Normal 2 2 7 8" xfId="4078" xr:uid="{00000000-0005-0000-0000-0000CB0F0000}"/>
    <cellStyle name="Normal 2 2 7 9" xfId="4079" xr:uid="{00000000-0005-0000-0000-0000CC0F0000}"/>
    <cellStyle name="Normal 2 2 70" xfId="4080" xr:uid="{00000000-0005-0000-0000-0000CD0F0000}"/>
    <cellStyle name="Normal 2 2 71" xfId="4081" xr:uid="{00000000-0005-0000-0000-0000CE0F0000}"/>
    <cellStyle name="Normal 2 2 72" xfId="4082" xr:uid="{00000000-0005-0000-0000-0000CF0F0000}"/>
    <cellStyle name="Normal 2 2 73" xfId="4083" xr:uid="{00000000-0005-0000-0000-0000D00F0000}"/>
    <cellStyle name="Normal 2 2 74" xfId="4084" xr:uid="{00000000-0005-0000-0000-0000D10F0000}"/>
    <cellStyle name="Normal 2 2 75" xfId="4085" xr:uid="{00000000-0005-0000-0000-0000D20F0000}"/>
    <cellStyle name="Normal 2 2 76" xfId="4086" xr:uid="{00000000-0005-0000-0000-0000D30F0000}"/>
    <cellStyle name="Normal 2 2 77" xfId="4087" xr:uid="{00000000-0005-0000-0000-0000D40F0000}"/>
    <cellStyle name="Normal 2 2 78" xfId="4088" xr:uid="{00000000-0005-0000-0000-0000D50F0000}"/>
    <cellStyle name="Normal 2 2 79" xfId="4089" xr:uid="{00000000-0005-0000-0000-0000D60F0000}"/>
    <cellStyle name="Normal 2 2 8" xfId="4090" xr:uid="{00000000-0005-0000-0000-0000D70F0000}"/>
    <cellStyle name="Normal 2 2 8 10" xfId="4091" xr:uid="{00000000-0005-0000-0000-0000D80F0000}"/>
    <cellStyle name="Normal 2 2 8 11" xfId="4092" xr:uid="{00000000-0005-0000-0000-0000D90F0000}"/>
    <cellStyle name="Normal 2 2 8 12" xfId="4093" xr:uid="{00000000-0005-0000-0000-0000DA0F0000}"/>
    <cellStyle name="Normal 2 2 8 13" xfId="4094" xr:uid="{00000000-0005-0000-0000-0000DB0F0000}"/>
    <cellStyle name="Normal 2 2 8 14" xfId="4095" xr:uid="{00000000-0005-0000-0000-0000DC0F0000}"/>
    <cellStyle name="Normal 2 2 8 15" xfId="4096" xr:uid="{00000000-0005-0000-0000-0000DD0F0000}"/>
    <cellStyle name="Normal 2 2 8 2" xfId="4097" xr:uid="{00000000-0005-0000-0000-0000DE0F0000}"/>
    <cellStyle name="Normal 2 2 8 3" xfId="4098" xr:uid="{00000000-0005-0000-0000-0000DF0F0000}"/>
    <cellStyle name="Normal 2 2 8 4" xfId="4099" xr:uid="{00000000-0005-0000-0000-0000E00F0000}"/>
    <cellStyle name="Normal 2 2 8 5" xfId="4100" xr:uid="{00000000-0005-0000-0000-0000E10F0000}"/>
    <cellStyle name="Normal 2 2 8 6" xfId="4101" xr:uid="{00000000-0005-0000-0000-0000E20F0000}"/>
    <cellStyle name="Normal 2 2 8 7" xfId="4102" xr:uid="{00000000-0005-0000-0000-0000E30F0000}"/>
    <cellStyle name="Normal 2 2 8 8" xfId="4103" xr:uid="{00000000-0005-0000-0000-0000E40F0000}"/>
    <cellStyle name="Normal 2 2 8 9" xfId="4104" xr:uid="{00000000-0005-0000-0000-0000E50F0000}"/>
    <cellStyle name="Normal 2 2 80" xfId="4105" xr:uid="{00000000-0005-0000-0000-0000E60F0000}"/>
    <cellStyle name="Normal 2 2 81" xfId="4106" xr:uid="{00000000-0005-0000-0000-0000E70F0000}"/>
    <cellStyle name="Normal 2 2 82" xfId="4107" xr:uid="{00000000-0005-0000-0000-0000E80F0000}"/>
    <cellStyle name="Normal 2 2 83" xfId="4108" xr:uid="{00000000-0005-0000-0000-0000E90F0000}"/>
    <cellStyle name="Normal 2 2 84" xfId="4109" xr:uid="{00000000-0005-0000-0000-0000EA0F0000}"/>
    <cellStyle name="Normal 2 2 85" xfId="4110" xr:uid="{00000000-0005-0000-0000-0000EB0F0000}"/>
    <cellStyle name="Normal 2 2 86" xfId="4111" xr:uid="{00000000-0005-0000-0000-0000EC0F0000}"/>
    <cellStyle name="Normal 2 2 87" xfId="4112" xr:uid="{00000000-0005-0000-0000-0000ED0F0000}"/>
    <cellStyle name="Normal 2 2 88" xfId="4113" xr:uid="{00000000-0005-0000-0000-0000EE0F0000}"/>
    <cellStyle name="Normal 2 2 89" xfId="4114" xr:uid="{00000000-0005-0000-0000-0000EF0F0000}"/>
    <cellStyle name="Normal 2 2 89 10" xfId="4115" xr:uid="{00000000-0005-0000-0000-0000F00F0000}"/>
    <cellStyle name="Normal 2 2 89 11" xfId="4116" xr:uid="{00000000-0005-0000-0000-0000F10F0000}"/>
    <cellStyle name="Normal 2 2 89 12" xfId="4117" xr:uid="{00000000-0005-0000-0000-0000F20F0000}"/>
    <cellStyle name="Normal 2 2 89 2" xfId="4118" xr:uid="{00000000-0005-0000-0000-0000F30F0000}"/>
    <cellStyle name="Normal 2 2 89 2 2" xfId="4119" xr:uid="{00000000-0005-0000-0000-0000F40F0000}"/>
    <cellStyle name="Normal 2 2 89 2 2 2" xfId="4120" xr:uid="{00000000-0005-0000-0000-0000F50F0000}"/>
    <cellStyle name="Normal 2 2 89 2 2 3" xfId="4121" xr:uid="{00000000-0005-0000-0000-0000F60F0000}"/>
    <cellStyle name="Normal 2 2 89 2 2 4" xfId="4122" xr:uid="{00000000-0005-0000-0000-0000F70F0000}"/>
    <cellStyle name="Normal 2 2 89 2 2 5" xfId="4123" xr:uid="{00000000-0005-0000-0000-0000F80F0000}"/>
    <cellStyle name="Normal 2 2 89 2 2 6" xfId="4124" xr:uid="{00000000-0005-0000-0000-0000F90F0000}"/>
    <cellStyle name="Normal 2 2 89 2 3" xfId="4125" xr:uid="{00000000-0005-0000-0000-0000FA0F0000}"/>
    <cellStyle name="Normal 2 2 89 2 4" xfId="4126" xr:uid="{00000000-0005-0000-0000-0000FB0F0000}"/>
    <cellStyle name="Normal 2 2 89 2 5" xfId="4127" xr:uid="{00000000-0005-0000-0000-0000FC0F0000}"/>
    <cellStyle name="Normal 2 2 89 2 6" xfId="4128" xr:uid="{00000000-0005-0000-0000-0000FD0F0000}"/>
    <cellStyle name="Normal 2 2 89 2 7" xfId="4129" xr:uid="{00000000-0005-0000-0000-0000FE0F0000}"/>
    <cellStyle name="Normal 2 2 89 2 8" xfId="4130" xr:uid="{00000000-0005-0000-0000-0000FF0F0000}"/>
    <cellStyle name="Normal 2 2 89 2 9" xfId="4131" xr:uid="{00000000-0005-0000-0000-000000100000}"/>
    <cellStyle name="Normal 2 2 89 3" xfId="4132" xr:uid="{00000000-0005-0000-0000-000001100000}"/>
    <cellStyle name="Normal 2 2 89 4" xfId="4133" xr:uid="{00000000-0005-0000-0000-000002100000}"/>
    <cellStyle name="Normal 2 2 89 5" xfId="4134" xr:uid="{00000000-0005-0000-0000-000003100000}"/>
    <cellStyle name="Normal 2 2 89 6" xfId="4135" xr:uid="{00000000-0005-0000-0000-000004100000}"/>
    <cellStyle name="Normal 2 2 89 6 2" xfId="4136" xr:uid="{00000000-0005-0000-0000-000005100000}"/>
    <cellStyle name="Normal 2 2 89 6 3" xfId="4137" xr:uid="{00000000-0005-0000-0000-000006100000}"/>
    <cellStyle name="Normal 2 2 89 6 4" xfId="4138" xr:uid="{00000000-0005-0000-0000-000007100000}"/>
    <cellStyle name="Normal 2 2 89 6 5" xfId="4139" xr:uid="{00000000-0005-0000-0000-000008100000}"/>
    <cellStyle name="Normal 2 2 89 6 6" xfId="4140" xr:uid="{00000000-0005-0000-0000-000009100000}"/>
    <cellStyle name="Normal 2 2 89 7" xfId="4141" xr:uid="{00000000-0005-0000-0000-00000A100000}"/>
    <cellStyle name="Normal 2 2 89 8" xfId="4142" xr:uid="{00000000-0005-0000-0000-00000B100000}"/>
    <cellStyle name="Normal 2 2 89 9" xfId="4143" xr:uid="{00000000-0005-0000-0000-00000C100000}"/>
    <cellStyle name="Normal 2 2 9" xfId="4144" xr:uid="{00000000-0005-0000-0000-00000D100000}"/>
    <cellStyle name="Normal 2 2 9 10" xfId="4145" xr:uid="{00000000-0005-0000-0000-00000E100000}"/>
    <cellStyle name="Normal 2 2 9 11" xfId="4146" xr:uid="{00000000-0005-0000-0000-00000F100000}"/>
    <cellStyle name="Normal 2 2 9 12" xfId="4147" xr:uid="{00000000-0005-0000-0000-000010100000}"/>
    <cellStyle name="Normal 2 2 9 13" xfId="4148" xr:uid="{00000000-0005-0000-0000-000011100000}"/>
    <cellStyle name="Normal 2 2 9 14" xfId="4149" xr:uid="{00000000-0005-0000-0000-000012100000}"/>
    <cellStyle name="Normal 2 2 9 15" xfId="4150" xr:uid="{00000000-0005-0000-0000-000013100000}"/>
    <cellStyle name="Normal 2 2 9 2" xfId="4151" xr:uid="{00000000-0005-0000-0000-000014100000}"/>
    <cellStyle name="Normal 2 2 9 3" xfId="4152" xr:uid="{00000000-0005-0000-0000-000015100000}"/>
    <cellStyle name="Normal 2 2 9 4" xfId="4153" xr:uid="{00000000-0005-0000-0000-000016100000}"/>
    <cellStyle name="Normal 2 2 9 5" xfId="4154" xr:uid="{00000000-0005-0000-0000-000017100000}"/>
    <cellStyle name="Normal 2 2 9 6" xfId="4155" xr:uid="{00000000-0005-0000-0000-000018100000}"/>
    <cellStyle name="Normal 2 2 9 7" xfId="4156" xr:uid="{00000000-0005-0000-0000-000019100000}"/>
    <cellStyle name="Normal 2 2 9 8" xfId="4157" xr:uid="{00000000-0005-0000-0000-00001A100000}"/>
    <cellStyle name="Normal 2 2 9 9" xfId="4158" xr:uid="{00000000-0005-0000-0000-00001B100000}"/>
    <cellStyle name="Normal 2 2 90" xfId="4159" xr:uid="{00000000-0005-0000-0000-00001C100000}"/>
    <cellStyle name="Normal 2 2 91" xfId="4160" xr:uid="{00000000-0005-0000-0000-00001D100000}"/>
    <cellStyle name="Normal 2 2 92" xfId="4161" xr:uid="{00000000-0005-0000-0000-00001E100000}"/>
    <cellStyle name="Normal 2 2 92 2" xfId="4162" xr:uid="{00000000-0005-0000-0000-00001F100000}"/>
    <cellStyle name="Normal 2 2 92 2 2" xfId="4163" xr:uid="{00000000-0005-0000-0000-000020100000}"/>
    <cellStyle name="Normal 2 2 92 2 3" xfId="4164" xr:uid="{00000000-0005-0000-0000-000021100000}"/>
    <cellStyle name="Normal 2 2 92 2 4" xfId="4165" xr:uid="{00000000-0005-0000-0000-000022100000}"/>
    <cellStyle name="Normal 2 2 92 2 5" xfId="4166" xr:uid="{00000000-0005-0000-0000-000023100000}"/>
    <cellStyle name="Normal 2 2 92 2 6" xfId="4167" xr:uid="{00000000-0005-0000-0000-000024100000}"/>
    <cellStyle name="Normal 2 2 92 3" xfId="4168" xr:uid="{00000000-0005-0000-0000-000025100000}"/>
    <cellStyle name="Normal 2 2 92 4" xfId="4169" xr:uid="{00000000-0005-0000-0000-000026100000}"/>
    <cellStyle name="Normal 2 2 92 5" xfId="4170" xr:uid="{00000000-0005-0000-0000-000027100000}"/>
    <cellStyle name="Normal 2 2 92 6" xfId="4171" xr:uid="{00000000-0005-0000-0000-000028100000}"/>
    <cellStyle name="Normal 2 2 92 7" xfId="4172" xr:uid="{00000000-0005-0000-0000-000029100000}"/>
    <cellStyle name="Normal 2 2 92 8" xfId="4173" xr:uid="{00000000-0005-0000-0000-00002A100000}"/>
    <cellStyle name="Normal 2 2 92 9" xfId="4174" xr:uid="{00000000-0005-0000-0000-00002B100000}"/>
    <cellStyle name="Normal 2 2 93" xfId="4175" xr:uid="{00000000-0005-0000-0000-00002C100000}"/>
    <cellStyle name="Normal 2 2 94" xfId="4176" xr:uid="{00000000-0005-0000-0000-00002D100000}"/>
    <cellStyle name="Normal 2 2 95" xfId="4177" xr:uid="{00000000-0005-0000-0000-00002E100000}"/>
    <cellStyle name="Normal 2 2 96" xfId="4178" xr:uid="{00000000-0005-0000-0000-00002F100000}"/>
    <cellStyle name="Normal 2 2 97" xfId="4179" xr:uid="{00000000-0005-0000-0000-000030100000}"/>
    <cellStyle name="Normal 2 2 98" xfId="4180" xr:uid="{00000000-0005-0000-0000-000031100000}"/>
    <cellStyle name="Normal 2 2 99" xfId="4181" xr:uid="{00000000-0005-0000-0000-000032100000}"/>
    <cellStyle name="Normal 2 20" xfId="4182" xr:uid="{00000000-0005-0000-0000-000033100000}"/>
    <cellStyle name="Normal 2 21" xfId="4183" xr:uid="{00000000-0005-0000-0000-000034100000}"/>
    <cellStyle name="Normal 2 22" xfId="4184" xr:uid="{00000000-0005-0000-0000-000035100000}"/>
    <cellStyle name="Normal 2 23" xfId="4185" xr:uid="{00000000-0005-0000-0000-000036100000}"/>
    <cellStyle name="Normal 2 24" xfId="4186" xr:uid="{00000000-0005-0000-0000-000037100000}"/>
    <cellStyle name="Normal 2 25" xfId="4187" xr:uid="{00000000-0005-0000-0000-000038100000}"/>
    <cellStyle name="Normal 2 26" xfId="4188" xr:uid="{00000000-0005-0000-0000-000039100000}"/>
    <cellStyle name="Normal 2 27" xfId="4189" xr:uid="{00000000-0005-0000-0000-00003A100000}"/>
    <cellStyle name="Normal 2 28" xfId="4190" xr:uid="{00000000-0005-0000-0000-00003B100000}"/>
    <cellStyle name="Normal 2 29" xfId="4191" xr:uid="{00000000-0005-0000-0000-00003C100000}"/>
    <cellStyle name="Normal 2 3" xfId="4192" xr:uid="{00000000-0005-0000-0000-00003D100000}"/>
    <cellStyle name="Normal 2 30" xfId="4193" xr:uid="{00000000-0005-0000-0000-00003E100000}"/>
    <cellStyle name="Normal 2 31" xfId="4194" xr:uid="{00000000-0005-0000-0000-00003F100000}"/>
    <cellStyle name="Normal 2 32" xfId="4195" xr:uid="{00000000-0005-0000-0000-000040100000}"/>
    <cellStyle name="Normal 2 33" xfId="4196" xr:uid="{00000000-0005-0000-0000-000041100000}"/>
    <cellStyle name="Normal 2 34" xfId="4197" xr:uid="{00000000-0005-0000-0000-000042100000}"/>
    <cellStyle name="Normal 2 35" xfId="4198" xr:uid="{00000000-0005-0000-0000-000043100000}"/>
    <cellStyle name="Normal 2 36" xfId="7985" xr:uid="{00000000-0005-0000-0000-000044100000}"/>
    <cellStyle name="Normal 2 36 2" xfId="7990" xr:uid="{00000000-0005-0000-0000-000045100000}"/>
    <cellStyle name="Normal 2 4" xfId="4199" xr:uid="{00000000-0005-0000-0000-000046100000}"/>
    <cellStyle name="Normal 2 4 10" xfId="4200" xr:uid="{00000000-0005-0000-0000-000047100000}"/>
    <cellStyle name="Normal 2 4 10 10" xfId="4201" xr:uid="{00000000-0005-0000-0000-000048100000}"/>
    <cellStyle name="Normal 2 4 10 11" xfId="4202" xr:uid="{00000000-0005-0000-0000-000049100000}"/>
    <cellStyle name="Normal 2 4 10 12" xfId="4203" xr:uid="{00000000-0005-0000-0000-00004A100000}"/>
    <cellStyle name="Normal 2 4 10 13" xfId="4204" xr:uid="{00000000-0005-0000-0000-00004B100000}"/>
    <cellStyle name="Normal 2 4 10 14" xfId="4205" xr:uid="{00000000-0005-0000-0000-00004C100000}"/>
    <cellStyle name="Normal 2 4 10 15" xfId="4206" xr:uid="{00000000-0005-0000-0000-00004D100000}"/>
    <cellStyle name="Normal 2 4 10 2" xfId="4207" xr:uid="{00000000-0005-0000-0000-00004E100000}"/>
    <cellStyle name="Normal 2 4 10 3" xfId="4208" xr:uid="{00000000-0005-0000-0000-00004F100000}"/>
    <cellStyle name="Normal 2 4 10 4" xfId="4209" xr:uid="{00000000-0005-0000-0000-000050100000}"/>
    <cellStyle name="Normal 2 4 10 5" xfId="4210" xr:uid="{00000000-0005-0000-0000-000051100000}"/>
    <cellStyle name="Normal 2 4 10 6" xfId="4211" xr:uid="{00000000-0005-0000-0000-000052100000}"/>
    <cellStyle name="Normal 2 4 10 7" xfId="4212" xr:uid="{00000000-0005-0000-0000-000053100000}"/>
    <cellStyle name="Normal 2 4 10 8" xfId="4213" xr:uid="{00000000-0005-0000-0000-000054100000}"/>
    <cellStyle name="Normal 2 4 10 9" xfId="4214" xr:uid="{00000000-0005-0000-0000-000055100000}"/>
    <cellStyle name="Normal 2 4 11" xfId="4215" xr:uid="{00000000-0005-0000-0000-000056100000}"/>
    <cellStyle name="Normal 2 4 12" xfId="4216" xr:uid="{00000000-0005-0000-0000-000057100000}"/>
    <cellStyle name="Normal 2 4 13" xfId="4217" xr:uid="{00000000-0005-0000-0000-000058100000}"/>
    <cellStyle name="Normal 2 4 14" xfId="4218" xr:uid="{00000000-0005-0000-0000-000059100000}"/>
    <cellStyle name="Normal 2 4 15" xfId="4219" xr:uid="{00000000-0005-0000-0000-00005A100000}"/>
    <cellStyle name="Normal 2 4 16" xfId="4220" xr:uid="{00000000-0005-0000-0000-00005B100000}"/>
    <cellStyle name="Normal 2 4 17" xfId="4221" xr:uid="{00000000-0005-0000-0000-00005C100000}"/>
    <cellStyle name="Normal 2 4 18" xfId="4222" xr:uid="{00000000-0005-0000-0000-00005D100000}"/>
    <cellStyle name="Normal 2 4 19" xfId="4223" xr:uid="{00000000-0005-0000-0000-00005E100000}"/>
    <cellStyle name="Normal 2 4 2" xfId="4224" xr:uid="{00000000-0005-0000-0000-00005F100000}"/>
    <cellStyle name="Normal 2 4 2 10" xfId="4225" xr:uid="{00000000-0005-0000-0000-000060100000}"/>
    <cellStyle name="Normal 2 4 2 11" xfId="4226" xr:uid="{00000000-0005-0000-0000-000061100000}"/>
    <cellStyle name="Normal 2 4 2 12" xfId="4227" xr:uid="{00000000-0005-0000-0000-000062100000}"/>
    <cellStyle name="Normal 2 4 2 13" xfId="4228" xr:uid="{00000000-0005-0000-0000-000063100000}"/>
    <cellStyle name="Normal 2 4 2 14" xfId="4229" xr:uid="{00000000-0005-0000-0000-000064100000}"/>
    <cellStyle name="Normal 2 4 2 15" xfId="4230" xr:uid="{00000000-0005-0000-0000-000065100000}"/>
    <cellStyle name="Normal 2 4 2 16" xfId="4231" xr:uid="{00000000-0005-0000-0000-000066100000}"/>
    <cellStyle name="Normal 2 4 2 17" xfId="4232" xr:uid="{00000000-0005-0000-0000-000067100000}"/>
    <cellStyle name="Normal 2 4 2 18" xfId="4233" xr:uid="{00000000-0005-0000-0000-000068100000}"/>
    <cellStyle name="Normal 2 4 2 19" xfId="4234" xr:uid="{00000000-0005-0000-0000-000069100000}"/>
    <cellStyle name="Normal 2 4 2 2" xfId="4235" xr:uid="{00000000-0005-0000-0000-00006A100000}"/>
    <cellStyle name="Normal 2 4 2 2 10" xfId="4236" xr:uid="{00000000-0005-0000-0000-00006B100000}"/>
    <cellStyle name="Normal 2 4 2 2 10 10" xfId="4237" xr:uid="{00000000-0005-0000-0000-00006C100000}"/>
    <cellStyle name="Normal 2 4 2 2 10 11" xfId="4238" xr:uid="{00000000-0005-0000-0000-00006D100000}"/>
    <cellStyle name="Normal 2 4 2 2 10 12" xfId="4239" xr:uid="{00000000-0005-0000-0000-00006E100000}"/>
    <cellStyle name="Normal 2 4 2 2 10 13" xfId="4240" xr:uid="{00000000-0005-0000-0000-00006F100000}"/>
    <cellStyle name="Normal 2 4 2 2 10 14" xfId="4241" xr:uid="{00000000-0005-0000-0000-000070100000}"/>
    <cellStyle name="Normal 2 4 2 2 10 15" xfId="4242" xr:uid="{00000000-0005-0000-0000-000071100000}"/>
    <cellStyle name="Normal 2 4 2 2 10 2" xfId="4243" xr:uid="{00000000-0005-0000-0000-000072100000}"/>
    <cellStyle name="Normal 2 4 2 2 10 3" xfId="4244" xr:uid="{00000000-0005-0000-0000-000073100000}"/>
    <cellStyle name="Normal 2 4 2 2 10 4" xfId="4245" xr:uid="{00000000-0005-0000-0000-000074100000}"/>
    <cellStyle name="Normal 2 4 2 2 10 5" xfId="4246" xr:uid="{00000000-0005-0000-0000-000075100000}"/>
    <cellStyle name="Normal 2 4 2 2 10 6" xfId="4247" xr:uid="{00000000-0005-0000-0000-000076100000}"/>
    <cellStyle name="Normal 2 4 2 2 10 7" xfId="4248" xr:uid="{00000000-0005-0000-0000-000077100000}"/>
    <cellStyle name="Normal 2 4 2 2 10 8" xfId="4249" xr:uid="{00000000-0005-0000-0000-000078100000}"/>
    <cellStyle name="Normal 2 4 2 2 10 9" xfId="4250" xr:uid="{00000000-0005-0000-0000-000079100000}"/>
    <cellStyle name="Normal 2 4 2 2 2" xfId="4251" xr:uid="{00000000-0005-0000-0000-00007A100000}"/>
    <cellStyle name="Normal 2 4 2 2 2 10" xfId="4252" xr:uid="{00000000-0005-0000-0000-00007B100000}"/>
    <cellStyle name="Normal 2 4 2 2 2 11" xfId="4253" xr:uid="{00000000-0005-0000-0000-00007C100000}"/>
    <cellStyle name="Normal 2 4 2 2 2 12" xfId="4254" xr:uid="{00000000-0005-0000-0000-00007D100000}"/>
    <cellStyle name="Normal 2 4 2 2 2 13" xfId="4255" xr:uid="{00000000-0005-0000-0000-00007E100000}"/>
    <cellStyle name="Normal 2 4 2 2 2 14" xfId="4256" xr:uid="{00000000-0005-0000-0000-00007F100000}"/>
    <cellStyle name="Normal 2 4 2 2 2 15" xfId="4257" xr:uid="{00000000-0005-0000-0000-000080100000}"/>
    <cellStyle name="Normal 2 4 2 2 2 16" xfId="4258" xr:uid="{00000000-0005-0000-0000-000081100000}"/>
    <cellStyle name="Normal 2 4 2 2 2 17" xfId="4259" xr:uid="{00000000-0005-0000-0000-000082100000}"/>
    <cellStyle name="Normal 2 4 2 2 2 18" xfId="4260" xr:uid="{00000000-0005-0000-0000-000083100000}"/>
    <cellStyle name="Normal 2 4 2 2 2 19" xfId="4261" xr:uid="{00000000-0005-0000-0000-000084100000}"/>
    <cellStyle name="Normal 2 4 2 2 2 2" xfId="4262" xr:uid="{00000000-0005-0000-0000-000085100000}"/>
    <cellStyle name="Normal 2 4 2 2 2 2 2" xfId="4263" xr:uid="{00000000-0005-0000-0000-000086100000}"/>
    <cellStyle name="Normal 2 4 2 2 2 2 2 10" xfId="4264" xr:uid="{00000000-0005-0000-0000-000087100000}"/>
    <cellStyle name="Normal 2 4 2 2 2 2 2 11" xfId="4265" xr:uid="{00000000-0005-0000-0000-000088100000}"/>
    <cellStyle name="Normal 2 4 2 2 2 2 2 12" xfId="4266" xr:uid="{00000000-0005-0000-0000-000089100000}"/>
    <cellStyle name="Normal 2 4 2 2 2 2 2 13" xfId="4267" xr:uid="{00000000-0005-0000-0000-00008A100000}"/>
    <cellStyle name="Normal 2 4 2 2 2 2 2 14" xfId="4268" xr:uid="{00000000-0005-0000-0000-00008B100000}"/>
    <cellStyle name="Normal 2 4 2 2 2 2 2 15" xfId="4269" xr:uid="{00000000-0005-0000-0000-00008C100000}"/>
    <cellStyle name="Normal 2 4 2 2 2 2 2 16" xfId="4270" xr:uid="{00000000-0005-0000-0000-00008D100000}"/>
    <cellStyle name="Normal 2 4 2 2 2 2 2 17" xfId="4271" xr:uid="{00000000-0005-0000-0000-00008E100000}"/>
    <cellStyle name="Normal 2 4 2 2 2 2 2 18" xfId="4272" xr:uid="{00000000-0005-0000-0000-00008F100000}"/>
    <cellStyle name="Normal 2 4 2 2 2 2 2 19" xfId="4273" xr:uid="{00000000-0005-0000-0000-000090100000}"/>
    <cellStyle name="Normal 2 4 2 2 2 2 2 2" xfId="4274" xr:uid="{00000000-0005-0000-0000-000091100000}"/>
    <cellStyle name="Normal 2 4 2 2 2 2 2 2 2" xfId="4275" xr:uid="{00000000-0005-0000-0000-000092100000}"/>
    <cellStyle name="Normal 2 4 2 2 2 2 2 2 2 10" xfId="4276" xr:uid="{00000000-0005-0000-0000-000093100000}"/>
    <cellStyle name="Normal 2 4 2 2 2 2 2 2 2 11" xfId="4277" xr:uid="{00000000-0005-0000-0000-000094100000}"/>
    <cellStyle name="Normal 2 4 2 2 2 2 2 2 2 12" xfId="4278" xr:uid="{00000000-0005-0000-0000-000095100000}"/>
    <cellStyle name="Normal 2 4 2 2 2 2 2 2 2 13" xfId="4279" xr:uid="{00000000-0005-0000-0000-000096100000}"/>
    <cellStyle name="Normal 2 4 2 2 2 2 2 2 2 14" xfId="4280" xr:uid="{00000000-0005-0000-0000-000097100000}"/>
    <cellStyle name="Normal 2 4 2 2 2 2 2 2 2 15" xfId="4281" xr:uid="{00000000-0005-0000-0000-000098100000}"/>
    <cellStyle name="Normal 2 4 2 2 2 2 2 2 2 16" xfId="4282" xr:uid="{00000000-0005-0000-0000-000099100000}"/>
    <cellStyle name="Normal 2 4 2 2 2 2 2 2 2 2" xfId="4283" xr:uid="{00000000-0005-0000-0000-00009A100000}"/>
    <cellStyle name="Normal 2 4 2 2 2 2 2 2 2 2 2" xfId="4284" xr:uid="{00000000-0005-0000-0000-00009B100000}"/>
    <cellStyle name="Normal 2 4 2 2 2 2 2 2 2 2 2 10" xfId="4285" xr:uid="{00000000-0005-0000-0000-00009C100000}"/>
    <cellStyle name="Normal 2 4 2 2 2 2 2 2 2 2 2 11" xfId="4286" xr:uid="{00000000-0005-0000-0000-00009D100000}"/>
    <cellStyle name="Normal 2 4 2 2 2 2 2 2 2 2 2 12" xfId="4287" xr:uid="{00000000-0005-0000-0000-00009E100000}"/>
    <cellStyle name="Normal 2 4 2 2 2 2 2 2 2 2 2 13" xfId="4288" xr:uid="{00000000-0005-0000-0000-00009F100000}"/>
    <cellStyle name="Normal 2 4 2 2 2 2 2 2 2 2 2 14" xfId="4289" xr:uid="{00000000-0005-0000-0000-0000A0100000}"/>
    <cellStyle name="Normal 2 4 2 2 2 2 2 2 2 2 2 15" xfId="4290" xr:uid="{00000000-0005-0000-0000-0000A1100000}"/>
    <cellStyle name="Normal 2 4 2 2 2 2 2 2 2 2 2 2" xfId="4291" xr:uid="{00000000-0005-0000-0000-0000A2100000}"/>
    <cellStyle name="Normal 2 4 2 2 2 2 2 2 2 2 2 3" xfId="4292" xr:uid="{00000000-0005-0000-0000-0000A3100000}"/>
    <cellStyle name="Normal 2 4 2 2 2 2 2 2 2 2 2 4" xfId="4293" xr:uid="{00000000-0005-0000-0000-0000A4100000}"/>
    <cellStyle name="Normal 2 4 2 2 2 2 2 2 2 2 2 5" xfId="4294" xr:uid="{00000000-0005-0000-0000-0000A5100000}"/>
    <cellStyle name="Normal 2 4 2 2 2 2 2 2 2 2 2 6" xfId="4295" xr:uid="{00000000-0005-0000-0000-0000A6100000}"/>
    <cellStyle name="Normal 2 4 2 2 2 2 2 2 2 2 2 7" xfId="4296" xr:uid="{00000000-0005-0000-0000-0000A7100000}"/>
    <cellStyle name="Normal 2 4 2 2 2 2 2 2 2 2 2 8" xfId="4297" xr:uid="{00000000-0005-0000-0000-0000A8100000}"/>
    <cellStyle name="Normal 2 4 2 2 2 2 2 2 2 2 2 9" xfId="4298" xr:uid="{00000000-0005-0000-0000-0000A9100000}"/>
    <cellStyle name="Normal 2 4 2 2 2 2 2 2 2 3" xfId="4299" xr:uid="{00000000-0005-0000-0000-0000AA100000}"/>
    <cellStyle name="Normal 2 4 2 2 2 2 2 2 2 4" xfId="4300" xr:uid="{00000000-0005-0000-0000-0000AB100000}"/>
    <cellStyle name="Normal 2 4 2 2 2 2 2 2 2 5" xfId="4301" xr:uid="{00000000-0005-0000-0000-0000AC100000}"/>
    <cellStyle name="Normal 2 4 2 2 2 2 2 2 2 6" xfId="4302" xr:uid="{00000000-0005-0000-0000-0000AD100000}"/>
    <cellStyle name="Normal 2 4 2 2 2 2 2 2 2 7" xfId="4303" xr:uid="{00000000-0005-0000-0000-0000AE100000}"/>
    <cellStyle name="Normal 2 4 2 2 2 2 2 2 2 8" xfId="4304" xr:uid="{00000000-0005-0000-0000-0000AF100000}"/>
    <cellStyle name="Normal 2 4 2 2 2 2 2 2 2 9" xfId="4305" xr:uid="{00000000-0005-0000-0000-0000B0100000}"/>
    <cellStyle name="Normal 2 4 2 2 2 2 2 2 3" xfId="4306" xr:uid="{00000000-0005-0000-0000-0000B1100000}"/>
    <cellStyle name="Normal 2 4 2 2 2 2 2 2 3 10" xfId="4307" xr:uid="{00000000-0005-0000-0000-0000B2100000}"/>
    <cellStyle name="Normal 2 4 2 2 2 2 2 2 3 11" xfId="4308" xr:uid="{00000000-0005-0000-0000-0000B3100000}"/>
    <cellStyle name="Normal 2 4 2 2 2 2 2 2 3 12" xfId="4309" xr:uid="{00000000-0005-0000-0000-0000B4100000}"/>
    <cellStyle name="Normal 2 4 2 2 2 2 2 2 3 13" xfId="4310" xr:uid="{00000000-0005-0000-0000-0000B5100000}"/>
    <cellStyle name="Normal 2 4 2 2 2 2 2 2 3 14" xfId="4311" xr:uid="{00000000-0005-0000-0000-0000B6100000}"/>
    <cellStyle name="Normal 2 4 2 2 2 2 2 2 3 15" xfId="4312" xr:uid="{00000000-0005-0000-0000-0000B7100000}"/>
    <cellStyle name="Normal 2 4 2 2 2 2 2 2 3 2" xfId="4313" xr:uid="{00000000-0005-0000-0000-0000B8100000}"/>
    <cellStyle name="Normal 2 4 2 2 2 2 2 2 3 3" xfId="4314" xr:uid="{00000000-0005-0000-0000-0000B9100000}"/>
    <cellStyle name="Normal 2 4 2 2 2 2 2 2 3 4" xfId="4315" xr:uid="{00000000-0005-0000-0000-0000BA100000}"/>
    <cellStyle name="Normal 2 4 2 2 2 2 2 2 3 5" xfId="4316" xr:uid="{00000000-0005-0000-0000-0000BB100000}"/>
    <cellStyle name="Normal 2 4 2 2 2 2 2 2 3 6" xfId="4317" xr:uid="{00000000-0005-0000-0000-0000BC100000}"/>
    <cellStyle name="Normal 2 4 2 2 2 2 2 2 3 7" xfId="4318" xr:uid="{00000000-0005-0000-0000-0000BD100000}"/>
    <cellStyle name="Normal 2 4 2 2 2 2 2 2 3 8" xfId="4319" xr:uid="{00000000-0005-0000-0000-0000BE100000}"/>
    <cellStyle name="Normal 2 4 2 2 2 2 2 2 3 9" xfId="4320" xr:uid="{00000000-0005-0000-0000-0000BF100000}"/>
    <cellStyle name="Normal 2 4 2 2 2 2 2 2 4" xfId="4321" xr:uid="{00000000-0005-0000-0000-0000C0100000}"/>
    <cellStyle name="Normal 2 4 2 2 2 2 2 2 4 10" xfId="4322" xr:uid="{00000000-0005-0000-0000-0000C1100000}"/>
    <cellStyle name="Normal 2 4 2 2 2 2 2 2 4 11" xfId="4323" xr:uid="{00000000-0005-0000-0000-0000C2100000}"/>
    <cellStyle name="Normal 2 4 2 2 2 2 2 2 4 12" xfId="4324" xr:uid="{00000000-0005-0000-0000-0000C3100000}"/>
    <cellStyle name="Normal 2 4 2 2 2 2 2 2 4 13" xfId="4325" xr:uid="{00000000-0005-0000-0000-0000C4100000}"/>
    <cellStyle name="Normal 2 4 2 2 2 2 2 2 4 14" xfId="4326" xr:uid="{00000000-0005-0000-0000-0000C5100000}"/>
    <cellStyle name="Normal 2 4 2 2 2 2 2 2 4 15" xfId="4327" xr:uid="{00000000-0005-0000-0000-0000C6100000}"/>
    <cellStyle name="Normal 2 4 2 2 2 2 2 2 4 2" xfId="4328" xr:uid="{00000000-0005-0000-0000-0000C7100000}"/>
    <cellStyle name="Normal 2 4 2 2 2 2 2 2 4 3" xfId="4329" xr:uid="{00000000-0005-0000-0000-0000C8100000}"/>
    <cellStyle name="Normal 2 4 2 2 2 2 2 2 4 4" xfId="4330" xr:uid="{00000000-0005-0000-0000-0000C9100000}"/>
    <cellStyle name="Normal 2 4 2 2 2 2 2 2 4 5" xfId="4331" xr:uid="{00000000-0005-0000-0000-0000CA100000}"/>
    <cellStyle name="Normal 2 4 2 2 2 2 2 2 4 6" xfId="4332" xr:uid="{00000000-0005-0000-0000-0000CB100000}"/>
    <cellStyle name="Normal 2 4 2 2 2 2 2 2 4 7" xfId="4333" xr:uid="{00000000-0005-0000-0000-0000CC100000}"/>
    <cellStyle name="Normal 2 4 2 2 2 2 2 2 4 8" xfId="4334" xr:uid="{00000000-0005-0000-0000-0000CD100000}"/>
    <cellStyle name="Normal 2 4 2 2 2 2 2 2 4 9" xfId="4335" xr:uid="{00000000-0005-0000-0000-0000CE100000}"/>
    <cellStyle name="Normal 2 4 2 2 2 2 2 2 5" xfId="4336" xr:uid="{00000000-0005-0000-0000-0000CF100000}"/>
    <cellStyle name="Normal 2 4 2 2 2 2 2 2 5 10" xfId="4337" xr:uid="{00000000-0005-0000-0000-0000D0100000}"/>
    <cellStyle name="Normal 2 4 2 2 2 2 2 2 5 11" xfId="4338" xr:uid="{00000000-0005-0000-0000-0000D1100000}"/>
    <cellStyle name="Normal 2 4 2 2 2 2 2 2 5 12" xfId="4339" xr:uid="{00000000-0005-0000-0000-0000D2100000}"/>
    <cellStyle name="Normal 2 4 2 2 2 2 2 2 5 13" xfId="4340" xr:uid="{00000000-0005-0000-0000-0000D3100000}"/>
    <cellStyle name="Normal 2 4 2 2 2 2 2 2 5 14" xfId="4341" xr:uid="{00000000-0005-0000-0000-0000D4100000}"/>
    <cellStyle name="Normal 2 4 2 2 2 2 2 2 5 15" xfId="4342" xr:uid="{00000000-0005-0000-0000-0000D5100000}"/>
    <cellStyle name="Normal 2 4 2 2 2 2 2 2 5 2" xfId="4343" xr:uid="{00000000-0005-0000-0000-0000D6100000}"/>
    <cellStyle name="Normal 2 4 2 2 2 2 2 2 5 3" xfId="4344" xr:uid="{00000000-0005-0000-0000-0000D7100000}"/>
    <cellStyle name="Normal 2 4 2 2 2 2 2 2 5 4" xfId="4345" xr:uid="{00000000-0005-0000-0000-0000D8100000}"/>
    <cellStyle name="Normal 2 4 2 2 2 2 2 2 5 5" xfId="4346" xr:uid="{00000000-0005-0000-0000-0000D9100000}"/>
    <cellStyle name="Normal 2 4 2 2 2 2 2 2 5 6" xfId="4347" xr:uid="{00000000-0005-0000-0000-0000DA100000}"/>
    <cellStyle name="Normal 2 4 2 2 2 2 2 2 5 7" xfId="4348" xr:uid="{00000000-0005-0000-0000-0000DB100000}"/>
    <cellStyle name="Normal 2 4 2 2 2 2 2 2 5 8" xfId="4349" xr:uid="{00000000-0005-0000-0000-0000DC100000}"/>
    <cellStyle name="Normal 2 4 2 2 2 2 2 2 5 9" xfId="4350" xr:uid="{00000000-0005-0000-0000-0000DD100000}"/>
    <cellStyle name="Normal 2 4 2 2 2 2 2 2 6" xfId="4351" xr:uid="{00000000-0005-0000-0000-0000DE100000}"/>
    <cellStyle name="Normal 2 4 2 2 2 2 2 2 6 10" xfId="4352" xr:uid="{00000000-0005-0000-0000-0000DF100000}"/>
    <cellStyle name="Normal 2 4 2 2 2 2 2 2 6 11" xfId="4353" xr:uid="{00000000-0005-0000-0000-0000E0100000}"/>
    <cellStyle name="Normal 2 4 2 2 2 2 2 2 6 12" xfId="4354" xr:uid="{00000000-0005-0000-0000-0000E1100000}"/>
    <cellStyle name="Normal 2 4 2 2 2 2 2 2 6 13" xfId="4355" xr:uid="{00000000-0005-0000-0000-0000E2100000}"/>
    <cellStyle name="Normal 2 4 2 2 2 2 2 2 6 14" xfId="4356" xr:uid="{00000000-0005-0000-0000-0000E3100000}"/>
    <cellStyle name="Normal 2 4 2 2 2 2 2 2 6 15" xfId="4357" xr:uid="{00000000-0005-0000-0000-0000E4100000}"/>
    <cellStyle name="Normal 2 4 2 2 2 2 2 2 6 2" xfId="4358" xr:uid="{00000000-0005-0000-0000-0000E5100000}"/>
    <cellStyle name="Normal 2 4 2 2 2 2 2 2 6 3" xfId="4359" xr:uid="{00000000-0005-0000-0000-0000E6100000}"/>
    <cellStyle name="Normal 2 4 2 2 2 2 2 2 6 4" xfId="4360" xr:uid="{00000000-0005-0000-0000-0000E7100000}"/>
    <cellStyle name="Normal 2 4 2 2 2 2 2 2 6 5" xfId="4361" xr:uid="{00000000-0005-0000-0000-0000E8100000}"/>
    <cellStyle name="Normal 2 4 2 2 2 2 2 2 6 6" xfId="4362" xr:uid="{00000000-0005-0000-0000-0000E9100000}"/>
    <cellStyle name="Normal 2 4 2 2 2 2 2 2 6 7" xfId="4363" xr:uid="{00000000-0005-0000-0000-0000EA100000}"/>
    <cellStyle name="Normal 2 4 2 2 2 2 2 2 6 8" xfId="4364" xr:uid="{00000000-0005-0000-0000-0000EB100000}"/>
    <cellStyle name="Normal 2 4 2 2 2 2 2 2 6 9" xfId="4365" xr:uid="{00000000-0005-0000-0000-0000EC100000}"/>
    <cellStyle name="Normal 2 4 2 2 2 2 2 20" xfId="4366" xr:uid="{00000000-0005-0000-0000-0000ED100000}"/>
    <cellStyle name="Normal 2 4 2 2 2 2 2 3" xfId="4367" xr:uid="{00000000-0005-0000-0000-0000EE100000}"/>
    <cellStyle name="Normal 2 4 2 2 2 2 2 4" xfId="4368" xr:uid="{00000000-0005-0000-0000-0000EF100000}"/>
    <cellStyle name="Normal 2 4 2 2 2 2 2 5" xfId="4369" xr:uid="{00000000-0005-0000-0000-0000F0100000}"/>
    <cellStyle name="Normal 2 4 2 2 2 2 2 6" xfId="4370" xr:uid="{00000000-0005-0000-0000-0000F1100000}"/>
    <cellStyle name="Normal 2 4 2 2 2 2 2 7" xfId="4371" xr:uid="{00000000-0005-0000-0000-0000F2100000}"/>
    <cellStyle name="Normal 2 4 2 2 2 2 2 8" xfId="4372" xr:uid="{00000000-0005-0000-0000-0000F3100000}"/>
    <cellStyle name="Normal 2 4 2 2 2 2 2 9" xfId="4373" xr:uid="{00000000-0005-0000-0000-0000F4100000}"/>
    <cellStyle name="Normal 2 4 2 2 2 2 3" xfId="4374" xr:uid="{00000000-0005-0000-0000-0000F5100000}"/>
    <cellStyle name="Normal 2 4 2 2 2 2 3 10" xfId="4375" xr:uid="{00000000-0005-0000-0000-0000F6100000}"/>
    <cellStyle name="Normal 2 4 2 2 2 2 3 11" xfId="4376" xr:uid="{00000000-0005-0000-0000-0000F7100000}"/>
    <cellStyle name="Normal 2 4 2 2 2 2 3 12" xfId="4377" xr:uid="{00000000-0005-0000-0000-0000F8100000}"/>
    <cellStyle name="Normal 2 4 2 2 2 2 3 13" xfId="4378" xr:uid="{00000000-0005-0000-0000-0000F9100000}"/>
    <cellStyle name="Normal 2 4 2 2 2 2 3 14" xfId="4379" xr:uid="{00000000-0005-0000-0000-0000FA100000}"/>
    <cellStyle name="Normal 2 4 2 2 2 2 3 15" xfId="4380" xr:uid="{00000000-0005-0000-0000-0000FB100000}"/>
    <cellStyle name="Normal 2 4 2 2 2 2 3 2" xfId="4381" xr:uid="{00000000-0005-0000-0000-0000FC100000}"/>
    <cellStyle name="Normal 2 4 2 2 2 2 3 3" xfId="4382" xr:uid="{00000000-0005-0000-0000-0000FD100000}"/>
    <cellStyle name="Normal 2 4 2 2 2 2 3 4" xfId="4383" xr:uid="{00000000-0005-0000-0000-0000FE100000}"/>
    <cellStyle name="Normal 2 4 2 2 2 2 3 5" xfId="4384" xr:uid="{00000000-0005-0000-0000-0000FF100000}"/>
    <cellStyle name="Normal 2 4 2 2 2 2 3 6" xfId="4385" xr:uid="{00000000-0005-0000-0000-000000110000}"/>
    <cellStyle name="Normal 2 4 2 2 2 2 3 7" xfId="4386" xr:uid="{00000000-0005-0000-0000-000001110000}"/>
    <cellStyle name="Normal 2 4 2 2 2 2 3 8" xfId="4387" xr:uid="{00000000-0005-0000-0000-000002110000}"/>
    <cellStyle name="Normal 2 4 2 2 2 2 3 9" xfId="4388" xr:uid="{00000000-0005-0000-0000-000003110000}"/>
    <cellStyle name="Normal 2 4 2 2 2 2 4" xfId="4389" xr:uid="{00000000-0005-0000-0000-000004110000}"/>
    <cellStyle name="Normal 2 4 2 2 2 2 4 10" xfId="4390" xr:uid="{00000000-0005-0000-0000-000005110000}"/>
    <cellStyle name="Normal 2 4 2 2 2 2 4 11" xfId="4391" xr:uid="{00000000-0005-0000-0000-000006110000}"/>
    <cellStyle name="Normal 2 4 2 2 2 2 4 12" xfId="4392" xr:uid="{00000000-0005-0000-0000-000007110000}"/>
    <cellStyle name="Normal 2 4 2 2 2 2 4 13" xfId="4393" xr:uid="{00000000-0005-0000-0000-000008110000}"/>
    <cellStyle name="Normal 2 4 2 2 2 2 4 14" xfId="4394" xr:uid="{00000000-0005-0000-0000-000009110000}"/>
    <cellStyle name="Normal 2 4 2 2 2 2 4 15" xfId="4395" xr:uid="{00000000-0005-0000-0000-00000A110000}"/>
    <cellStyle name="Normal 2 4 2 2 2 2 4 2" xfId="4396" xr:uid="{00000000-0005-0000-0000-00000B110000}"/>
    <cellStyle name="Normal 2 4 2 2 2 2 4 3" xfId="4397" xr:uid="{00000000-0005-0000-0000-00000C110000}"/>
    <cellStyle name="Normal 2 4 2 2 2 2 4 4" xfId="4398" xr:uid="{00000000-0005-0000-0000-00000D110000}"/>
    <cellStyle name="Normal 2 4 2 2 2 2 4 5" xfId="4399" xr:uid="{00000000-0005-0000-0000-00000E110000}"/>
    <cellStyle name="Normal 2 4 2 2 2 2 4 6" xfId="4400" xr:uid="{00000000-0005-0000-0000-00000F110000}"/>
    <cellStyle name="Normal 2 4 2 2 2 2 4 7" xfId="4401" xr:uid="{00000000-0005-0000-0000-000010110000}"/>
    <cellStyle name="Normal 2 4 2 2 2 2 4 8" xfId="4402" xr:uid="{00000000-0005-0000-0000-000011110000}"/>
    <cellStyle name="Normal 2 4 2 2 2 2 4 9" xfId="4403" xr:uid="{00000000-0005-0000-0000-000012110000}"/>
    <cellStyle name="Normal 2 4 2 2 2 2 5" xfId="4404" xr:uid="{00000000-0005-0000-0000-000013110000}"/>
    <cellStyle name="Normal 2 4 2 2 2 2 5 10" xfId="4405" xr:uid="{00000000-0005-0000-0000-000014110000}"/>
    <cellStyle name="Normal 2 4 2 2 2 2 5 11" xfId="4406" xr:uid="{00000000-0005-0000-0000-000015110000}"/>
    <cellStyle name="Normal 2 4 2 2 2 2 5 12" xfId="4407" xr:uid="{00000000-0005-0000-0000-000016110000}"/>
    <cellStyle name="Normal 2 4 2 2 2 2 5 13" xfId="4408" xr:uid="{00000000-0005-0000-0000-000017110000}"/>
    <cellStyle name="Normal 2 4 2 2 2 2 5 14" xfId="4409" xr:uid="{00000000-0005-0000-0000-000018110000}"/>
    <cellStyle name="Normal 2 4 2 2 2 2 5 15" xfId="4410" xr:uid="{00000000-0005-0000-0000-000019110000}"/>
    <cellStyle name="Normal 2 4 2 2 2 2 5 2" xfId="4411" xr:uid="{00000000-0005-0000-0000-00001A110000}"/>
    <cellStyle name="Normal 2 4 2 2 2 2 5 3" xfId="4412" xr:uid="{00000000-0005-0000-0000-00001B110000}"/>
    <cellStyle name="Normal 2 4 2 2 2 2 5 4" xfId="4413" xr:uid="{00000000-0005-0000-0000-00001C110000}"/>
    <cellStyle name="Normal 2 4 2 2 2 2 5 5" xfId="4414" xr:uid="{00000000-0005-0000-0000-00001D110000}"/>
    <cellStyle name="Normal 2 4 2 2 2 2 5 6" xfId="4415" xr:uid="{00000000-0005-0000-0000-00001E110000}"/>
    <cellStyle name="Normal 2 4 2 2 2 2 5 7" xfId="4416" xr:uid="{00000000-0005-0000-0000-00001F110000}"/>
    <cellStyle name="Normal 2 4 2 2 2 2 5 8" xfId="4417" xr:uid="{00000000-0005-0000-0000-000020110000}"/>
    <cellStyle name="Normal 2 4 2 2 2 2 5 9" xfId="4418" xr:uid="{00000000-0005-0000-0000-000021110000}"/>
    <cellStyle name="Normal 2 4 2 2 2 2 6" xfId="4419" xr:uid="{00000000-0005-0000-0000-000022110000}"/>
    <cellStyle name="Normal 2 4 2 2 2 2 6 10" xfId="4420" xr:uid="{00000000-0005-0000-0000-000023110000}"/>
    <cellStyle name="Normal 2 4 2 2 2 2 6 11" xfId="4421" xr:uid="{00000000-0005-0000-0000-000024110000}"/>
    <cellStyle name="Normal 2 4 2 2 2 2 6 12" xfId="4422" xr:uid="{00000000-0005-0000-0000-000025110000}"/>
    <cellStyle name="Normal 2 4 2 2 2 2 6 13" xfId="4423" xr:uid="{00000000-0005-0000-0000-000026110000}"/>
    <cellStyle name="Normal 2 4 2 2 2 2 6 14" xfId="4424" xr:uid="{00000000-0005-0000-0000-000027110000}"/>
    <cellStyle name="Normal 2 4 2 2 2 2 6 15" xfId="4425" xr:uid="{00000000-0005-0000-0000-000028110000}"/>
    <cellStyle name="Normal 2 4 2 2 2 2 6 2" xfId="4426" xr:uid="{00000000-0005-0000-0000-000029110000}"/>
    <cellStyle name="Normal 2 4 2 2 2 2 6 3" xfId="4427" xr:uid="{00000000-0005-0000-0000-00002A110000}"/>
    <cellStyle name="Normal 2 4 2 2 2 2 6 4" xfId="4428" xr:uid="{00000000-0005-0000-0000-00002B110000}"/>
    <cellStyle name="Normal 2 4 2 2 2 2 6 5" xfId="4429" xr:uid="{00000000-0005-0000-0000-00002C110000}"/>
    <cellStyle name="Normal 2 4 2 2 2 2 6 6" xfId="4430" xr:uid="{00000000-0005-0000-0000-00002D110000}"/>
    <cellStyle name="Normal 2 4 2 2 2 2 6 7" xfId="4431" xr:uid="{00000000-0005-0000-0000-00002E110000}"/>
    <cellStyle name="Normal 2 4 2 2 2 2 6 8" xfId="4432" xr:uid="{00000000-0005-0000-0000-00002F110000}"/>
    <cellStyle name="Normal 2 4 2 2 2 2 6 9" xfId="4433" xr:uid="{00000000-0005-0000-0000-000030110000}"/>
    <cellStyle name="Normal 2 4 2 2 2 2 7" xfId="4434" xr:uid="{00000000-0005-0000-0000-000031110000}"/>
    <cellStyle name="Normal 2 4 2 2 2 2 7 10" xfId="4435" xr:uid="{00000000-0005-0000-0000-000032110000}"/>
    <cellStyle name="Normal 2 4 2 2 2 2 7 11" xfId="4436" xr:uid="{00000000-0005-0000-0000-000033110000}"/>
    <cellStyle name="Normal 2 4 2 2 2 2 7 12" xfId="4437" xr:uid="{00000000-0005-0000-0000-000034110000}"/>
    <cellStyle name="Normal 2 4 2 2 2 2 7 13" xfId="4438" xr:uid="{00000000-0005-0000-0000-000035110000}"/>
    <cellStyle name="Normal 2 4 2 2 2 2 7 14" xfId="4439" xr:uid="{00000000-0005-0000-0000-000036110000}"/>
    <cellStyle name="Normal 2 4 2 2 2 2 7 15" xfId="4440" xr:uid="{00000000-0005-0000-0000-000037110000}"/>
    <cellStyle name="Normal 2 4 2 2 2 2 7 2" xfId="4441" xr:uid="{00000000-0005-0000-0000-000038110000}"/>
    <cellStyle name="Normal 2 4 2 2 2 2 7 3" xfId="4442" xr:uid="{00000000-0005-0000-0000-000039110000}"/>
    <cellStyle name="Normal 2 4 2 2 2 2 7 4" xfId="4443" xr:uid="{00000000-0005-0000-0000-00003A110000}"/>
    <cellStyle name="Normal 2 4 2 2 2 2 7 5" xfId="4444" xr:uid="{00000000-0005-0000-0000-00003B110000}"/>
    <cellStyle name="Normal 2 4 2 2 2 2 7 6" xfId="4445" xr:uid="{00000000-0005-0000-0000-00003C110000}"/>
    <cellStyle name="Normal 2 4 2 2 2 2 7 7" xfId="4446" xr:uid="{00000000-0005-0000-0000-00003D110000}"/>
    <cellStyle name="Normal 2 4 2 2 2 2 7 8" xfId="4447" xr:uid="{00000000-0005-0000-0000-00003E110000}"/>
    <cellStyle name="Normal 2 4 2 2 2 2 7 9" xfId="4448" xr:uid="{00000000-0005-0000-0000-00003F110000}"/>
    <cellStyle name="Normal 2 4 2 2 2 2 8" xfId="4449" xr:uid="{00000000-0005-0000-0000-000040110000}"/>
    <cellStyle name="Normal 2 4 2 2 2 2 8 10" xfId="4450" xr:uid="{00000000-0005-0000-0000-000041110000}"/>
    <cellStyle name="Normal 2 4 2 2 2 2 8 11" xfId="4451" xr:uid="{00000000-0005-0000-0000-000042110000}"/>
    <cellStyle name="Normal 2 4 2 2 2 2 8 12" xfId="4452" xr:uid="{00000000-0005-0000-0000-000043110000}"/>
    <cellStyle name="Normal 2 4 2 2 2 2 8 13" xfId="4453" xr:uid="{00000000-0005-0000-0000-000044110000}"/>
    <cellStyle name="Normal 2 4 2 2 2 2 8 14" xfId="4454" xr:uid="{00000000-0005-0000-0000-000045110000}"/>
    <cellStyle name="Normal 2 4 2 2 2 2 8 15" xfId="4455" xr:uid="{00000000-0005-0000-0000-000046110000}"/>
    <cellStyle name="Normal 2 4 2 2 2 2 8 2" xfId="4456" xr:uid="{00000000-0005-0000-0000-000047110000}"/>
    <cellStyle name="Normal 2 4 2 2 2 2 8 3" xfId="4457" xr:uid="{00000000-0005-0000-0000-000048110000}"/>
    <cellStyle name="Normal 2 4 2 2 2 2 8 4" xfId="4458" xr:uid="{00000000-0005-0000-0000-000049110000}"/>
    <cellStyle name="Normal 2 4 2 2 2 2 8 5" xfId="4459" xr:uid="{00000000-0005-0000-0000-00004A110000}"/>
    <cellStyle name="Normal 2 4 2 2 2 2 8 6" xfId="4460" xr:uid="{00000000-0005-0000-0000-00004B110000}"/>
    <cellStyle name="Normal 2 4 2 2 2 2 8 7" xfId="4461" xr:uid="{00000000-0005-0000-0000-00004C110000}"/>
    <cellStyle name="Normal 2 4 2 2 2 2 8 8" xfId="4462" xr:uid="{00000000-0005-0000-0000-00004D110000}"/>
    <cellStyle name="Normal 2 4 2 2 2 2 8 9" xfId="4463" xr:uid="{00000000-0005-0000-0000-00004E110000}"/>
    <cellStyle name="Normal 2 4 2 2 2 2 9" xfId="4464" xr:uid="{00000000-0005-0000-0000-00004F110000}"/>
    <cellStyle name="Normal 2 4 2 2 2 2 9 10" xfId="4465" xr:uid="{00000000-0005-0000-0000-000050110000}"/>
    <cellStyle name="Normal 2 4 2 2 2 2 9 11" xfId="4466" xr:uid="{00000000-0005-0000-0000-000051110000}"/>
    <cellStyle name="Normal 2 4 2 2 2 2 9 12" xfId="4467" xr:uid="{00000000-0005-0000-0000-000052110000}"/>
    <cellStyle name="Normal 2 4 2 2 2 2 9 13" xfId="4468" xr:uid="{00000000-0005-0000-0000-000053110000}"/>
    <cellStyle name="Normal 2 4 2 2 2 2 9 14" xfId="4469" xr:uid="{00000000-0005-0000-0000-000054110000}"/>
    <cellStyle name="Normal 2 4 2 2 2 2 9 15" xfId="4470" xr:uid="{00000000-0005-0000-0000-000055110000}"/>
    <cellStyle name="Normal 2 4 2 2 2 2 9 2" xfId="4471" xr:uid="{00000000-0005-0000-0000-000056110000}"/>
    <cellStyle name="Normal 2 4 2 2 2 2 9 3" xfId="4472" xr:uid="{00000000-0005-0000-0000-000057110000}"/>
    <cellStyle name="Normal 2 4 2 2 2 2 9 4" xfId="4473" xr:uid="{00000000-0005-0000-0000-000058110000}"/>
    <cellStyle name="Normal 2 4 2 2 2 2 9 5" xfId="4474" xr:uid="{00000000-0005-0000-0000-000059110000}"/>
    <cellStyle name="Normal 2 4 2 2 2 2 9 6" xfId="4475" xr:uid="{00000000-0005-0000-0000-00005A110000}"/>
    <cellStyle name="Normal 2 4 2 2 2 2 9 7" xfId="4476" xr:uid="{00000000-0005-0000-0000-00005B110000}"/>
    <cellStyle name="Normal 2 4 2 2 2 2 9 8" xfId="4477" xr:uid="{00000000-0005-0000-0000-00005C110000}"/>
    <cellStyle name="Normal 2 4 2 2 2 2 9 9" xfId="4478" xr:uid="{00000000-0005-0000-0000-00005D110000}"/>
    <cellStyle name="Normal 2 4 2 2 2 20" xfId="4479" xr:uid="{00000000-0005-0000-0000-00005E110000}"/>
    <cellStyle name="Normal 2 4 2 2 2 21" xfId="4480" xr:uid="{00000000-0005-0000-0000-00005F110000}"/>
    <cellStyle name="Normal 2 4 2 2 2 22" xfId="4481" xr:uid="{00000000-0005-0000-0000-000060110000}"/>
    <cellStyle name="Normal 2 4 2 2 2 23" xfId="4482" xr:uid="{00000000-0005-0000-0000-000061110000}"/>
    <cellStyle name="Normal 2 4 2 2 2 3" xfId="4483" xr:uid="{00000000-0005-0000-0000-000062110000}"/>
    <cellStyle name="Normal 2 4 2 2 2 3 2" xfId="4484" xr:uid="{00000000-0005-0000-0000-000063110000}"/>
    <cellStyle name="Normal 2 4 2 2 2 3 2 10" xfId="4485" xr:uid="{00000000-0005-0000-0000-000064110000}"/>
    <cellStyle name="Normal 2 4 2 2 2 3 2 11" xfId="4486" xr:uid="{00000000-0005-0000-0000-000065110000}"/>
    <cellStyle name="Normal 2 4 2 2 2 3 2 12" xfId="4487" xr:uid="{00000000-0005-0000-0000-000066110000}"/>
    <cellStyle name="Normal 2 4 2 2 2 3 2 13" xfId="4488" xr:uid="{00000000-0005-0000-0000-000067110000}"/>
    <cellStyle name="Normal 2 4 2 2 2 3 2 14" xfId="4489" xr:uid="{00000000-0005-0000-0000-000068110000}"/>
    <cellStyle name="Normal 2 4 2 2 2 3 2 15" xfId="4490" xr:uid="{00000000-0005-0000-0000-000069110000}"/>
    <cellStyle name="Normal 2 4 2 2 2 3 2 16" xfId="4491" xr:uid="{00000000-0005-0000-0000-00006A110000}"/>
    <cellStyle name="Normal 2 4 2 2 2 3 2 17" xfId="4492" xr:uid="{00000000-0005-0000-0000-00006B110000}"/>
    <cellStyle name="Normal 2 4 2 2 2 3 2 18" xfId="4493" xr:uid="{00000000-0005-0000-0000-00006C110000}"/>
    <cellStyle name="Normal 2 4 2 2 2 3 2 19" xfId="4494" xr:uid="{00000000-0005-0000-0000-00006D110000}"/>
    <cellStyle name="Normal 2 4 2 2 2 3 2 2" xfId="4495" xr:uid="{00000000-0005-0000-0000-00006E110000}"/>
    <cellStyle name="Normal 2 4 2 2 2 3 2 3" xfId="4496" xr:uid="{00000000-0005-0000-0000-00006F110000}"/>
    <cellStyle name="Normal 2 4 2 2 2 3 2 4" xfId="4497" xr:uid="{00000000-0005-0000-0000-000070110000}"/>
    <cellStyle name="Normal 2 4 2 2 2 3 2 5" xfId="4498" xr:uid="{00000000-0005-0000-0000-000071110000}"/>
    <cellStyle name="Normal 2 4 2 2 2 3 2 6" xfId="4499" xr:uid="{00000000-0005-0000-0000-000072110000}"/>
    <cellStyle name="Normal 2 4 2 2 2 3 2 7" xfId="4500" xr:uid="{00000000-0005-0000-0000-000073110000}"/>
    <cellStyle name="Normal 2 4 2 2 2 3 2 8" xfId="4501" xr:uid="{00000000-0005-0000-0000-000074110000}"/>
    <cellStyle name="Normal 2 4 2 2 2 3 2 9" xfId="4502" xr:uid="{00000000-0005-0000-0000-000075110000}"/>
    <cellStyle name="Normal 2 4 2 2 2 3 3" xfId="4503" xr:uid="{00000000-0005-0000-0000-000076110000}"/>
    <cellStyle name="Normal 2 4 2 2 2 3 3 10" xfId="4504" xr:uid="{00000000-0005-0000-0000-000077110000}"/>
    <cellStyle name="Normal 2 4 2 2 2 3 3 11" xfId="4505" xr:uid="{00000000-0005-0000-0000-000078110000}"/>
    <cellStyle name="Normal 2 4 2 2 2 3 3 12" xfId="4506" xr:uid="{00000000-0005-0000-0000-000079110000}"/>
    <cellStyle name="Normal 2 4 2 2 2 3 3 13" xfId="4507" xr:uid="{00000000-0005-0000-0000-00007A110000}"/>
    <cellStyle name="Normal 2 4 2 2 2 3 3 14" xfId="4508" xr:uid="{00000000-0005-0000-0000-00007B110000}"/>
    <cellStyle name="Normal 2 4 2 2 2 3 3 15" xfId="4509" xr:uid="{00000000-0005-0000-0000-00007C110000}"/>
    <cellStyle name="Normal 2 4 2 2 2 3 3 2" xfId="4510" xr:uid="{00000000-0005-0000-0000-00007D110000}"/>
    <cellStyle name="Normal 2 4 2 2 2 3 3 3" xfId="4511" xr:uid="{00000000-0005-0000-0000-00007E110000}"/>
    <cellStyle name="Normal 2 4 2 2 2 3 3 4" xfId="4512" xr:uid="{00000000-0005-0000-0000-00007F110000}"/>
    <cellStyle name="Normal 2 4 2 2 2 3 3 5" xfId="4513" xr:uid="{00000000-0005-0000-0000-000080110000}"/>
    <cellStyle name="Normal 2 4 2 2 2 3 3 6" xfId="4514" xr:uid="{00000000-0005-0000-0000-000081110000}"/>
    <cellStyle name="Normal 2 4 2 2 2 3 3 7" xfId="4515" xr:uid="{00000000-0005-0000-0000-000082110000}"/>
    <cellStyle name="Normal 2 4 2 2 2 3 3 8" xfId="4516" xr:uid="{00000000-0005-0000-0000-000083110000}"/>
    <cellStyle name="Normal 2 4 2 2 2 3 3 9" xfId="4517" xr:uid="{00000000-0005-0000-0000-000084110000}"/>
    <cellStyle name="Normal 2 4 2 2 2 3 4" xfId="4518" xr:uid="{00000000-0005-0000-0000-000085110000}"/>
    <cellStyle name="Normal 2 4 2 2 2 3 4 10" xfId="4519" xr:uid="{00000000-0005-0000-0000-000086110000}"/>
    <cellStyle name="Normal 2 4 2 2 2 3 4 11" xfId="4520" xr:uid="{00000000-0005-0000-0000-000087110000}"/>
    <cellStyle name="Normal 2 4 2 2 2 3 4 12" xfId="4521" xr:uid="{00000000-0005-0000-0000-000088110000}"/>
    <cellStyle name="Normal 2 4 2 2 2 3 4 13" xfId="4522" xr:uid="{00000000-0005-0000-0000-000089110000}"/>
    <cellStyle name="Normal 2 4 2 2 2 3 4 14" xfId="4523" xr:uid="{00000000-0005-0000-0000-00008A110000}"/>
    <cellStyle name="Normal 2 4 2 2 2 3 4 15" xfId="4524" xr:uid="{00000000-0005-0000-0000-00008B110000}"/>
    <cellStyle name="Normal 2 4 2 2 2 3 4 2" xfId="4525" xr:uid="{00000000-0005-0000-0000-00008C110000}"/>
    <cellStyle name="Normal 2 4 2 2 2 3 4 3" xfId="4526" xr:uid="{00000000-0005-0000-0000-00008D110000}"/>
    <cellStyle name="Normal 2 4 2 2 2 3 4 4" xfId="4527" xr:uid="{00000000-0005-0000-0000-00008E110000}"/>
    <cellStyle name="Normal 2 4 2 2 2 3 4 5" xfId="4528" xr:uid="{00000000-0005-0000-0000-00008F110000}"/>
    <cellStyle name="Normal 2 4 2 2 2 3 4 6" xfId="4529" xr:uid="{00000000-0005-0000-0000-000090110000}"/>
    <cellStyle name="Normal 2 4 2 2 2 3 4 7" xfId="4530" xr:uid="{00000000-0005-0000-0000-000091110000}"/>
    <cellStyle name="Normal 2 4 2 2 2 3 4 8" xfId="4531" xr:uid="{00000000-0005-0000-0000-000092110000}"/>
    <cellStyle name="Normal 2 4 2 2 2 3 4 9" xfId="4532" xr:uid="{00000000-0005-0000-0000-000093110000}"/>
    <cellStyle name="Normal 2 4 2 2 2 3 5" xfId="4533" xr:uid="{00000000-0005-0000-0000-000094110000}"/>
    <cellStyle name="Normal 2 4 2 2 2 3 5 10" xfId="4534" xr:uid="{00000000-0005-0000-0000-000095110000}"/>
    <cellStyle name="Normal 2 4 2 2 2 3 5 11" xfId="4535" xr:uid="{00000000-0005-0000-0000-000096110000}"/>
    <cellStyle name="Normal 2 4 2 2 2 3 5 12" xfId="4536" xr:uid="{00000000-0005-0000-0000-000097110000}"/>
    <cellStyle name="Normal 2 4 2 2 2 3 5 13" xfId="4537" xr:uid="{00000000-0005-0000-0000-000098110000}"/>
    <cellStyle name="Normal 2 4 2 2 2 3 5 14" xfId="4538" xr:uid="{00000000-0005-0000-0000-000099110000}"/>
    <cellStyle name="Normal 2 4 2 2 2 3 5 15" xfId="4539" xr:uid="{00000000-0005-0000-0000-00009A110000}"/>
    <cellStyle name="Normal 2 4 2 2 2 3 5 2" xfId="4540" xr:uid="{00000000-0005-0000-0000-00009B110000}"/>
    <cellStyle name="Normal 2 4 2 2 2 3 5 3" xfId="4541" xr:uid="{00000000-0005-0000-0000-00009C110000}"/>
    <cellStyle name="Normal 2 4 2 2 2 3 5 4" xfId="4542" xr:uid="{00000000-0005-0000-0000-00009D110000}"/>
    <cellStyle name="Normal 2 4 2 2 2 3 5 5" xfId="4543" xr:uid="{00000000-0005-0000-0000-00009E110000}"/>
    <cellStyle name="Normal 2 4 2 2 2 3 5 6" xfId="4544" xr:uid="{00000000-0005-0000-0000-00009F110000}"/>
    <cellStyle name="Normal 2 4 2 2 2 3 5 7" xfId="4545" xr:uid="{00000000-0005-0000-0000-0000A0110000}"/>
    <cellStyle name="Normal 2 4 2 2 2 3 5 8" xfId="4546" xr:uid="{00000000-0005-0000-0000-0000A1110000}"/>
    <cellStyle name="Normal 2 4 2 2 2 3 5 9" xfId="4547" xr:uid="{00000000-0005-0000-0000-0000A2110000}"/>
    <cellStyle name="Normal 2 4 2 2 2 4" xfId="4548" xr:uid="{00000000-0005-0000-0000-0000A3110000}"/>
    <cellStyle name="Normal 2 4 2 2 2 5" xfId="4549" xr:uid="{00000000-0005-0000-0000-0000A4110000}"/>
    <cellStyle name="Normal 2 4 2 2 2 6" xfId="4550" xr:uid="{00000000-0005-0000-0000-0000A5110000}"/>
    <cellStyle name="Normal 2 4 2 2 2 7" xfId="4551" xr:uid="{00000000-0005-0000-0000-0000A6110000}"/>
    <cellStyle name="Normal 2 4 2 2 2 8" xfId="4552" xr:uid="{00000000-0005-0000-0000-0000A7110000}"/>
    <cellStyle name="Normal 2 4 2 2 2 9" xfId="4553" xr:uid="{00000000-0005-0000-0000-0000A8110000}"/>
    <cellStyle name="Normal 2 4 2 2 3" xfId="4554" xr:uid="{00000000-0005-0000-0000-0000A9110000}"/>
    <cellStyle name="Normal 2 4 2 2 3 10" xfId="4555" xr:uid="{00000000-0005-0000-0000-0000AA110000}"/>
    <cellStyle name="Normal 2 4 2 2 3 11" xfId="4556" xr:uid="{00000000-0005-0000-0000-0000AB110000}"/>
    <cellStyle name="Normal 2 4 2 2 3 12" xfId="4557" xr:uid="{00000000-0005-0000-0000-0000AC110000}"/>
    <cellStyle name="Normal 2 4 2 2 3 13" xfId="4558" xr:uid="{00000000-0005-0000-0000-0000AD110000}"/>
    <cellStyle name="Normal 2 4 2 2 3 14" xfId="4559" xr:uid="{00000000-0005-0000-0000-0000AE110000}"/>
    <cellStyle name="Normal 2 4 2 2 3 15" xfId="4560" xr:uid="{00000000-0005-0000-0000-0000AF110000}"/>
    <cellStyle name="Normal 2 4 2 2 3 16" xfId="4561" xr:uid="{00000000-0005-0000-0000-0000B0110000}"/>
    <cellStyle name="Normal 2 4 2 2 3 17" xfId="4562" xr:uid="{00000000-0005-0000-0000-0000B1110000}"/>
    <cellStyle name="Normal 2 4 2 2 3 18" xfId="4563" xr:uid="{00000000-0005-0000-0000-0000B2110000}"/>
    <cellStyle name="Normal 2 4 2 2 3 19" xfId="4564" xr:uid="{00000000-0005-0000-0000-0000B3110000}"/>
    <cellStyle name="Normal 2 4 2 2 3 2" xfId="4565" xr:uid="{00000000-0005-0000-0000-0000B4110000}"/>
    <cellStyle name="Normal 2 4 2 2 3 2 2" xfId="4566" xr:uid="{00000000-0005-0000-0000-0000B5110000}"/>
    <cellStyle name="Normal 2 4 2 2 3 2 2 10" xfId="4567" xr:uid="{00000000-0005-0000-0000-0000B6110000}"/>
    <cellStyle name="Normal 2 4 2 2 3 2 2 11" xfId="4568" xr:uid="{00000000-0005-0000-0000-0000B7110000}"/>
    <cellStyle name="Normal 2 4 2 2 3 2 2 12" xfId="4569" xr:uid="{00000000-0005-0000-0000-0000B8110000}"/>
    <cellStyle name="Normal 2 4 2 2 3 2 2 13" xfId="4570" xr:uid="{00000000-0005-0000-0000-0000B9110000}"/>
    <cellStyle name="Normal 2 4 2 2 3 2 2 14" xfId="4571" xr:uid="{00000000-0005-0000-0000-0000BA110000}"/>
    <cellStyle name="Normal 2 4 2 2 3 2 2 15" xfId="4572" xr:uid="{00000000-0005-0000-0000-0000BB110000}"/>
    <cellStyle name="Normal 2 4 2 2 3 2 2 2" xfId="4573" xr:uid="{00000000-0005-0000-0000-0000BC110000}"/>
    <cellStyle name="Normal 2 4 2 2 3 2 2 3" xfId="4574" xr:uid="{00000000-0005-0000-0000-0000BD110000}"/>
    <cellStyle name="Normal 2 4 2 2 3 2 2 4" xfId="4575" xr:uid="{00000000-0005-0000-0000-0000BE110000}"/>
    <cellStyle name="Normal 2 4 2 2 3 2 2 5" xfId="4576" xr:uid="{00000000-0005-0000-0000-0000BF110000}"/>
    <cellStyle name="Normal 2 4 2 2 3 2 2 6" xfId="4577" xr:uid="{00000000-0005-0000-0000-0000C0110000}"/>
    <cellStyle name="Normal 2 4 2 2 3 2 2 7" xfId="4578" xr:uid="{00000000-0005-0000-0000-0000C1110000}"/>
    <cellStyle name="Normal 2 4 2 2 3 2 2 8" xfId="4579" xr:uid="{00000000-0005-0000-0000-0000C2110000}"/>
    <cellStyle name="Normal 2 4 2 2 3 2 2 9" xfId="4580" xr:uid="{00000000-0005-0000-0000-0000C3110000}"/>
    <cellStyle name="Normal 2 4 2 2 3 2 3" xfId="4581" xr:uid="{00000000-0005-0000-0000-0000C4110000}"/>
    <cellStyle name="Normal 2 4 2 2 3 2 3 10" xfId="4582" xr:uid="{00000000-0005-0000-0000-0000C5110000}"/>
    <cellStyle name="Normal 2 4 2 2 3 2 3 11" xfId="4583" xr:uid="{00000000-0005-0000-0000-0000C6110000}"/>
    <cellStyle name="Normal 2 4 2 2 3 2 3 12" xfId="4584" xr:uid="{00000000-0005-0000-0000-0000C7110000}"/>
    <cellStyle name="Normal 2 4 2 2 3 2 3 13" xfId="4585" xr:uid="{00000000-0005-0000-0000-0000C8110000}"/>
    <cellStyle name="Normal 2 4 2 2 3 2 3 14" xfId="4586" xr:uid="{00000000-0005-0000-0000-0000C9110000}"/>
    <cellStyle name="Normal 2 4 2 2 3 2 3 15" xfId="4587" xr:uid="{00000000-0005-0000-0000-0000CA110000}"/>
    <cellStyle name="Normal 2 4 2 2 3 2 3 2" xfId="4588" xr:uid="{00000000-0005-0000-0000-0000CB110000}"/>
    <cellStyle name="Normal 2 4 2 2 3 2 3 3" xfId="4589" xr:uid="{00000000-0005-0000-0000-0000CC110000}"/>
    <cellStyle name="Normal 2 4 2 2 3 2 3 4" xfId="4590" xr:uid="{00000000-0005-0000-0000-0000CD110000}"/>
    <cellStyle name="Normal 2 4 2 2 3 2 3 5" xfId="4591" xr:uid="{00000000-0005-0000-0000-0000CE110000}"/>
    <cellStyle name="Normal 2 4 2 2 3 2 3 6" xfId="4592" xr:uid="{00000000-0005-0000-0000-0000CF110000}"/>
    <cellStyle name="Normal 2 4 2 2 3 2 3 7" xfId="4593" xr:uid="{00000000-0005-0000-0000-0000D0110000}"/>
    <cellStyle name="Normal 2 4 2 2 3 2 3 8" xfId="4594" xr:uid="{00000000-0005-0000-0000-0000D1110000}"/>
    <cellStyle name="Normal 2 4 2 2 3 2 3 9" xfId="4595" xr:uid="{00000000-0005-0000-0000-0000D2110000}"/>
    <cellStyle name="Normal 2 4 2 2 3 2 4" xfId="4596" xr:uid="{00000000-0005-0000-0000-0000D3110000}"/>
    <cellStyle name="Normal 2 4 2 2 3 2 4 10" xfId="4597" xr:uid="{00000000-0005-0000-0000-0000D4110000}"/>
    <cellStyle name="Normal 2 4 2 2 3 2 4 11" xfId="4598" xr:uid="{00000000-0005-0000-0000-0000D5110000}"/>
    <cellStyle name="Normal 2 4 2 2 3 2 4 12" xfId="4599" xr:uid="{00000000-0005-0000-0000-0000D6110000}"/>
    <cellStyle name="Normal 2 4 2 2 3 2 4 13" xfId="4600" xr:uid="{00000000-0005-0000-0000-0000D7110000}"/>
    <cellStyle name="Normal 2 4 2 2 3 2 4 14" xfId="4601" xr:uid="{00000000-0005-0000-0000-0000D8110000}"/>
    <cellStyle name="Normal 2 4 2 2 3 2 4 15" xfId="4602" xr:uid="{00000000-0005-0000-0000-0000D9110000}"/>
    <cellStyle name="Normal 2 4 2 2 3 2 4 2" xfId="4603" xr:uid="{00000000-0005-0000-0000-0000DA110000}"/>
    <cellStyle name="Normal 2 4 2 2 3 2 4 3" xfId="4604" xr:uid="{00000000-0005-0000-0000-0000DB110000}"/>
    <cellStyle name="Normal 2 4 2 2 3 2 4 4" xfId="4605" xr:uid="{00000000-0005-0000-0000-0000DC110000}"/>
    <cellStyle name="Normal 2 4 2 2 3 2 4 5" xfId="4606" xr:uid="{00000000-0005-0000-0000-0000DD110000}"/>
    <cellStyle name="Normal 2 4 2 2 3 2 4 6" xfId="4607" xr:uid="{00000000-0005-0000-0000-0000DE110000}"/>
    <cellStyle name="Normal 2 4 2 2 3 2 4 7" xfId="4608" xr:uid="{00000000-0005-0000-0000-0000DF110000}"/>
    <cellStyle name="Normal 2 4 2 2 3 2 4 8" xfId="4609" xr:uid="{00000000-0005-0000-0000-0000E0110000}"/>
    <cellStyle name="Normal 2 4 2 2 3 2 4 9" xfId="4610" xr:uid="{00000000-0005-0000-0000-0000E1110000}"/>
    <cellStyle name="Normal 2 4 2 2 3 2 5" xfId="4611" xr:uid="{00000000-0005-0000-0000-0000E2110000}"/>
    <cellStyle name="Normal 2 4 2 2 3 2 5 10" xfId="4612" xr:uid="{00000000-0005-0000-0000-0000E3110000}"/>
    <cellStyle name="Normal 2 4 2 2 3 2 5 11" xfId="4613" xr:uid="{00000000-0005-0000-0000-0000E4110000}"/>
    <cellStyle name="Normal 2 4 2 2 3 2 5 12" xfId="4614" xr:uid="{00000000-0005-0000-0000-0000E5110000}"/>
    <cellStyle name="Normal 2 4 2 2 3 2 5 13" xfId="4615" xr:uid="{00000000-0005-0000-0000-0000E6110000}"/>
    <cellStyle name="Normal 2 4 2 2 3 2 5 14" xfId="4616" xr:uid="{00000000-0005-0000-0000-0000E7110000}"/>
    <cellStyle name="Normal 2 4 2 2 3 2 5 15" xfId="4617" xr:uid="{00000000-0005-0000-0000-0000E8110000}"/>
    <cellStyle name="Normal 2 4 2 2 3 2 5 2" xfId="4618" xr:uid="{00000000-0005-0000-0000-0000E9110000}"/>
    <cellStyle name="Normal 2 4 2 2 3 2 5 3" xfId="4619" xr:uid="{00000000-0005-0000-0000-0000EA110000}"/>
    <cellStyle name="Normal 2 4 2 2 3 2 5 4" xfId="4620" xr:uid="{00000000-0005-0000-0000-0000EB110000}"/>
    <cellStyle name="Normal 2 4 2 2 3 2 5 5" xfId="4621" xr:uid="{00000000-0005-0000-0000-0000EC110000}"/>
    <cellStyle name="Normal 2 4 2 2 3 2 5 6" xfId="4622" xr:uid="{00000000-0005-0000-0000-0000ED110000}"/>
    <cellStyle name="Normal 2 4 2 2 3 2 5 7" xfId="4623" xr:uid="{00000000-0005-0000-0000-0000EE110000}"/>
    <cellStyle name="Normal 2 4 2 2 3 2 5 8" xfId="4624" xr:uid="{00000000-0005-0000-0000-0000EF110000}"/>
    <cellStyle name="Normal 2 4 2 2 3 2 5 9" xfId="4625" xr:uid="{00000000-0005-0000-0000-0000F0110000}"/>
    <cellStyle name="Normal 2 4 2 2 3 3" xfId="4626" xr:uid="{00000000-0005-0000-0000-0000F1110000}"/>
    <cellStyle name="Normal 2 4 2 2 3 4" xfId="4627" xr:uid="{00000000-0005-0000-0000-0000F2110000}"/>
    <cellStyle name="Normal 2 4 2 2 3 5" xfId="4628" xr:uid="{00000000-0005-0000-0000-0000F3110000}"/>
    <cellStyle name="Normal 2 4 2 2 3 6" xfId="4629" xr:uid="{00000000-0005-0000-0000-0000F4110000}"/>
    <cellStyle name="Normal 2 4 2 2 3 7" xfId="4630" xr:uid="{00000000-0005-0000-0000-0000F5110000}"/>
    <cellStyle name="Normal 2 4 2 2 3 8" xfId="4631" xr:uid="{00000000-0005-0000-0000-0000F6110000}"/>
    <cellStyle name="Normal 2 4 2 2 3 9" xfId="4632" xr:uid="{00000000-0005-0000-0000-0000F7110000}"/>
    <cellStyle name="Normal 2 4 2 2 4" xfId="4633" xr:uid="{00000000-0005-0000-0000-0000F8110000}"/>
    <cellStyle name="Normal 2 4 2 2 4 10" xfId="4634" xr:uid="{00000000-0005-0000-0000-0000F9110000}"/>
    <cellStyle name="Normal 2 4 2 2 4 11" xfId="4635" xr:uid="{00000000-0005-0000-0000-0000FA110000}"/>
    <cellStyle name="Normal 2 4 2 2 4 12" xfId="4636" xr:uid="{00000000-0005-0000-0000-0000FB110000}"/>
    <cellStyle name="Normal 2 4 2 2 4 13" xfId="4637" xr:uid="{00000000-0005-0000-0000-0000FC110000}"/>
    <cellStyle name="Normal 2 4 2 2 4 14" xfId="4638" xr:uid="{00000000-0005-0000-0000-0000FD110000}"/>
    <cellStyle name="Normal 2 4 2 2 4 15" xfId="4639" xr:uid="{00000000-0005-0000-0000-0000FE110000}"/>
    <cellStyle name="Normal 2 4 2 2 4 2" xfId="4640" xr:uid="{00000000-0005-0000-0000-0000FF110000}"/>
    <cellStyle name="Normal 2 4 2 2 4 3" xfId="4641" xr:uid="{00000000-0005-0000-0000-000000120000}"/>
    <cellStyle name="Normal 2 4 2 2 4 4" xfId="4642" xr:uid="{00000000-0005-0000-0000-000001120000}"/>
    <cellStyle name="Normal 2 4 2 2 4 5" xfId="4643" xr:uid="{00000000-0005-0000-0000-000002120000}"/>
    <cellStyle name="Normal 2 4 2 2 4 6" xfId="4644" xr:uid="{00000000-0005-0000-0000-000003120000}"/>
    <cellStyle name="Normal 2 4 2 2 4 7" xfId="4645" xr:uid="{00000000-0005-0000-0000-000004120000}"/>
    <cellStyle name="Normal 2 4 2 2 4 8" xfId="4646" xr:uid="{00000000-0005-0000-0000-000005120000}"/>
    <cellStyle name="Normal 2 4 2 2 4 9" xfId="4647" xr:uid="{00000000-0005-0000-0000-000006120000}"/>
    <cellStyle name="Normal 2 4 2 2 5" xfId="4648" xr:uid="{00000000-0005-0000-0000-000007120000}"/>
    <cellStyle name="Normal 2 4 2 2 5 10" xfId="4649" xr:uid="{00000000-0005-0000-0000-000008120000}"/>
    <cellStyle name="Normal 2 4 2 2 5 11" xfId="4650" xr:uid="{00000000-0005-0000-0000-000009120000}"/>
    <cellStyle name="Normal 2 4 2 2 5 12" xfId="4651" xr:uid="{00000000-0005-0000-0000-00000A120000}"/>
    <cellStyle name="Normal 2 4 2 2 5 13" xfId="4652" xr:uid="{00000000-0005-0000-0000-00000B120000}"/>
    <cellStyle name="Normal 2 4 2 2 5 14" xfId="4653" xr:uid="{00000000-0005-0000-0000-00000C120000}"/>
    <cellStyle name="Normal 2 4 2 2 5 15" xfId="4654" xr:uid="{00000000-0005-0000-0000-00000D120000}"/>
    <cellStyle name="Normal 2 4 2 2 5 2" xfId="4655" xr:uid="{00000000-0005-0000-0000-00000E120000}"/>
    <cellStyle name="Normal 2 4 2 2 5 3" xfId="4656" xr:uid="{00000000-0005-0000-0000-00000F120000}"/>
    <cellStyle name="Normal 2 4 2 2 5 4" xfId="4657" xr:uid="{00000000-0005-0000-0000-000010120000}"/>
    <cellStyle name="Normal 2 4 2 2 5 5" xfId="4658" xr:uid="{00000000-0005-0000-0000-000011120000}"/>
    <cellStyle name="Normal 2 4 2 2 5 6" xfId="4659" xr:uid="{00000000-0005-0000-0000-000012120000}"/>
    <cellStyle name="Normal 2 4 2 2 5 7" xfId="4660" xr:uid="{00000000-0005-0000-0000-000013120000}"/>
    <cellStyle name="Normal 2 4 2 2 5 8" xfId="4661" xr:uid="{00000000-0005-0000-0000-000014120000}"/>
    <cellStyle name="Normal 2 4 2 2 5 9" xfId="4662" xr:uid="{00000000-0005-0000-0000-000015120000}"/>
    <cellStyle name="Normal 2 4 2 2 6" xfId="4663" xr:uid="{00000000-0005-0000-0000-000016120000}"/>
    <cellStyle name="Normal 2 4 2 2 6 10" xfId="4664" xr:uid="{00000000-0005-0000-0000-000017120000}"/>
    <cellStyle name="Normal 2 4 2 2 6 11" xfId="4665" xr:uid="{00000000-0005-0000-0000-000018120000}"/>
    <cellStyle name="Normal 2 4 2 2 6 12" xfId="4666" xr:uid="{00000000-0005-0000-0000-000019120000}"/>
    <cellStyle name="Normal 2 4 2 2 6 13" xfId="4667" xr:uid="{00000000-0005-0000-0000-00001A120000}"/>
    <cellStyle name="Normal 2 4 2 2 6 14" xfId="4668" xr:uid="{00000000-0005-0000-0000-00001B120000}"/>
    <cellStyle name="Normal 2 4 2 2 6 15" xfId="4669" xr:uid="{00000000-0005-0000-0000-00001C120000}"/>
    <cellStyle name="Normal 2 4 2 2 6 2" xfId="4670" xr:uid="{00000000-0005-0000-0000-00001D120000}"/>
    <cellStyle name="Normal 2 4 2 2 6 3" xfId="4671" xr:uid="{00000000-0005-0000-0000-00001E120000}"/>
    <cellStyle name="Normal 2 4 2 2 6 4" xfId="4672" xr:uid="{00000000-0005-0000-0000-00001F120000}"/>
    <cellStyle name="Normal 2 4 2 2 6 5" xfId="4673" xr:uid="{00000000-0005-0000-0000-000020120000}"/>
    <cellStyle name="Normal 2 4 2 2 6 6" xfId="4674" xr:uid="{00000000-0005-0000-0000-000021120000}"/>
    <cellStyle name="Normal 2 4 2 2 6 7" xfId="4675" xr:uid="{00000000-0005-0000-0000-000022120000}"/>
    <cellStyle name="Normal 2 4 2 2 6 8" xfId="4676" xr:uid="{00000000-0005-0000-0000-000023120000}"/>
    <cellStyle name="Normal 2 4 2 2 6 9" xfId="4677" xr:uid="{00000000-0005-0000-0000-000024120000}"/>
    <cellStyle name="Normal 2 4 2 2 7" xfId="4678" xr:uid="{00000000-0005-0000-0000-000025120000}"/>
    <cellStyle name="Normal 2 4 2 2 7 10" xfId="4679" xr:uid="{00000000-0005-0000-0000-000026120000}"/>
    <cellStyle name="Normal 2 4 2 2 7 11" xfId="4680" xr:uid="{00000000-0005-0000-0000-000027120000}"/>
    <cellStyle name="Normal 2 4 2 2 7 12" xfId="4681" xr:uid="{00000000-0005-0000-0000-000028120000}"/>
    <cellStyle name="Normal 2 4 2 2 7 13" xfId="4682" xr:uid="{00000000-0005-0000-0000-000029120000}"/>
    <cellStyle name="Normal 2 4 2 2 7 14" xfId="4683" xr:uid="{00000000-0005-0000-0000-00002A120000}"/>
    <cellStyle name="Normal 2 4 2 2 7 15" xfId="4684" xr:uid="{00000000-0005-0000-0000-00002B120000}"/>
    <cellStyle name="Normal 2 4 2 2 7 2" xfId="4685" xr:uid="{00000000-0005-0000-0000-00002C120000}"/>
    <cellStyle name="Normal 2 4 2 2 7 3" xfId="4686" xr:uid="{00000000-0005-0000-0000-00002D120000}"/>
    <cellStyle name="Normal 2 4 2 2 7 4" xfId="4687" xr:uid="{00000000-0005-0000-0000-00002E120000}"/>
    <cellStyle name="Normal 2 4 2 2 7 5" xfId="4688" xr:uid="{00000000-0005-0000-0000-00002F120000}"/>
    <cellStyle name="Normal 2 4 2 2 7 6" xfId="4689" xr:uid="{00000000-0005-0000-0000-000030120000}"/>
    <cellStyle name="Normal 2 4 2 2 7 7" xfId="4690" xr:uid="{00000000-0005-0000-0000-000031120000}"/>
    <cellStyle name="Normal 2 4 2 2 7 8" xfId="4691" xr:uid="{00000000-0005-0000-0000-000032120000}"/>
    <cellStyle name="Normal 2 4 2 2 7 9" xfId="4692" xr:uid="{00000000-0005-0000-0000-000033120000}"/>
    <cellStyle name="Normal 2 4 2 2 8" xfId="4693" xr:uid="{00000000-0005-0000-0000-000034120000}"/>
    <cellStyle name="Normal 2 4 2 2 8 10" xfId="4694" xr:uid="{00000000-0005-0000-0000-000035120000}"/>
    <cellStyle name="Normal 2 4 2 2 8 11" xfId="4695" xr:uid="{00000000-0005-0000-0000-000036120000}"/>
    <cellStyle name="Normal 2 4 2 2 8 12" xfId="4696" xr:uid="{00000000-0005-0000-0000-000037120000}"/>
    <cellStyle name="Normal 2 4 2 2 8 13" xfId="4697" xr:uid="{00000000-0005-0000-0000-000038120000}"/>
    <cellStyle name="Normal 2 4 2 2 8 14" xfId="4698" xr:uid="{00000000-0005-0000-0000-000039120000}"/>
    <cellStyle name="Normal 2 4 2 2 8 15" xfId="4699" xr:uid="{00000000-0005-0000-0000-00003A120000}"/>
    <cellStyle name="Normal 2 4 2 2 8 2" xfId="4700" xr:uid="{00000000-0005-0000-0000-00003B120000}"/>
    <cellStyle name="Normal 2 4 2 2 8 3" xfId="4701" xr:uid="{00000000-0005-0000-0000-00003C120000}"/>
    <cellStyle name="Normal 2 4 2 2 8 4" xfId="4702" xr:uid="{00000000-0005-0000-0000-00003D120000}"/>
    <cellStyle name="Normal 2 4 2 2 8 5" xfId="4703" xr:uid="{00000000-0005-0000-0000-00003E120000}"/>
    <cellStyle name="Normal 2 4 2 2 8 6" xfId="4704" xr:uid="{00000000-0005-0000-0000-00003F120000}"/>
    <cellStyle name="Normal 2 4 2 2 8 7" xfId="4705" xr:uid="{00000000-0005-0000-0000-000040120000}"/>
    <cellStyle name="Normal 2 4 2 2 8 8" xfId="4706" xr:uid="{00000000-0005-0000-0000-000041120000}"/>
    <cellStyle name="Normal 2 4 2 2 8 9" xfId="4707" xr:uid="{00000000-0005-0000-0000-000042120000}"/>
    <cellStyle name="Normal 2 4 2 2 9" xfId="4708" xr:uid="{00000000-0005-0000-0000-000043120000}"/>
    <cellStyle name="Normal 2 4 2 2 9 10" xfId="4709" xr:uid="{00000000-0005-0000-0000-000044120000}"/>
    <cellStyle name="Normal 2 4 2 2 9 11" xfId="4710" xr:uid="{00000000-0005-0000-0000-000045120000}"/>
    <cellStyle name="Normal 2 4 2 2 9 12" xfId="4711" xr:uid="{00000000-0005-0000-0000-000046120000}"/>
    <cellStyle name="Normal 2 4 2 2 9 13" xfId="4712" xr:uid="{00000000-0005-0000-0000-000047120000}"/>
    <cellStyle name="Normal 2 4 2 2 9 14" xfId="4713" xr:uid="{00000000-0005-0000-0000-000048120000}"/>
    <cellStyle name="Normal 2 4 2 2 9 15" xfId="4714" xr:uid="{00000000-0005-0000-0000-000049120000}"/>
    <cellStyle name="Normal 2 4 2 2 9 2" xfId="4715" xr:uid="{00000000-0005-0000-0000-00004A120000}"/>
    <cellStyle name="Normal 2 4 2 2 9 3" xfId="4716" xr:uid="{00000000-0005-0000-0000-00004B120000}"/>
    <cellStyle name="Normal 2 4 2 2 9 4" xfId="4717" xr:uid="{00000000-0005-0000-0000-00004C120000}"/>
    <cellStyle name="Normal 2 4 2 2 9 5" xfId="4718" xr:uid="{00000000-0005-0000-0000-00004D120000}"/>
    <cellStyle name="Normal 2 4 2 2 9 6" xfId="4719" xr:uid="{00000000-0005-0000-0000-00004E120000}"/>
    <cellStyle name="Normal 2 4 2 2 9 7" xfId="4720" xr:uid="{00000000-0005-0000-0000-00004F120000}"/>
    <cellStyle name="Normal 2 4 2 2 9 8" xfId="4721" xr:uid="{00000000-0005-0000-0000-000050120000}"/>
    <cellStyle name="Normal 2 4 2 2 9 9" xfId="4722" xr:uid="{00000000-0005-0000-0000-000051120000}"/>
    <cellStyle name="Normal 2 4 2 20" xfId="4723" xr:uid="{00000000-0005-0000-0000-000052120000}"/>
    <cellStyle name="Normal 2 4 2 21" xfId="4724" xr:uid="{00000000-0005-0000-0000-000053120000}"/>
    <cellStyle name="Normal 2 4 2 22" xfId="4725" xr:uid="{00000000-0005-0000-0000-000054120000}"/>
    <cellStyle name="Normal 2 4 2 23" xfId="4726" xr:uid="{00000000-0005-0000-0000-000055120000}"/>
    <cellStyle name="Normal 2 4 2 24" xfId="4727" xr:uid="{00000000-0005-0000-0000-000056120000}"/>
    <cellStyle name="Normal 2 4 2 3" xfId="4728" xr:uid="{00000000-0005-0000-0000-000057120000}"/>
    <cellStyle name="Normal 2 4 2 3 2" xfId="4729" xr:uid="{00000000-0005-0000-0000-000058120000}"/>
    <cellStyle name="Normal 2 4 2 3 2 10" xfId="4730" xr:uid="{00000000-0005-0000-0000-000059120000}"/>
    <cellStyle name="Normal 2 4 2 3 2 11" xfId="4731" xr:uid="{00000000-0005-0000-0000-00005A120000}"/>
    <cellStyle name="Normal 2 4 2 3 2 12" xfId="4732" xr:uid="{00000000-0005-0000-0000-00005B120000}"/>
    <cellStyle name="Normal 2 4 2 3 2 13" xfId="4733" xr:uid="{00000000-0005-0000-0000-00005C120000}"/>
    <cellStyle name="Normal 2 4 2 3 2 14" xfId="4734" xr:uid="{00000000-0005-0000-0000-00005D120000}"/>
    <cellStyle name="Normal 2 4 2 3 2 15" xfId="4735" xr:uid="{00000000-0005-0000-0000-00005E120000}"/>
    <cellStyle name="Normal 2 4 2 3 2 16" xfId="4736" xr:uid="{00000000-0005-0000-0000-00005F120000}"/>
    <cellStyle name="Normal 2 4 2 3 2 17" xfId="4737" xr:uid="{00000000-0005-0000-0000-000060120000}"/>
    <cellStyle name="Normal 2 4 2 3 2 18" xfId="4738" xr:uid="{00000000-0005-0000-0000-000061120000}"/>
    <cellStyle name="Normal 2 4 2 3 2 19" xfId="4739" xr:uid="{00000000-0005-0000-0000-000062120000}"/>
    <cellStyle name="Normal 2 4 2 3 2 2" xfId="4740" xr:uid="{00000000-0005-0000-0000-000063120000}"/>
    <cellStyle name="Normal 2 4 2 3 2 2 2" xfId="4741" xr:uid="{00000000-0005-0000-0000-000064120000}"/>
    <cellStyle name="Normal 2 4 2 3 2 2 2 10" xfId="4742" xr:uid="{00000000-0005-0000-0000-000065120000}"/>
    <cellStyle name="Normal 2 4 2 3 2 2 2 11" xfId="4743" xr:uid="{00000000-0005-0000-0000-000066120000}"/>
    <cellStyle name="Normal 2 4 2 3 2 2 2 12" xfId="4744" xr:uid="{00000000-0005-0000-0000-000067120000}"/>
    <cellStyle name="Normal 2 4 2 3 2 2 2 13" xfId="4745" xr:uid="{00000000-0005-0000-0000-000068120000}"/>
    <cellStyle name="Normal 2 4 2 3 2 2 2 14" xfId="4746" xr:uid="{00000000-0005-0000-0000-000069120000}"/>
    <cellStyle name="Normal 2 4 2 3 2 2 2 15" xfId="4747" xr:uid="{00000000-0005-0000-0000-00006A120000}"/>
    <cellStyle name="Normal 2 4 2 3 2 2 2 2" xfId="4748" xr:uid="{00000000-0005-0000-0000-00006B120000}"/>
    <cellStyle name="Normal 2 4 2 3 2 2 2 3" xfId="4749" xr:uid="{00000000-0005-0000-0000-00006C120000}"/>
    <cellStyle name="Normal 2 4 2 3 2 2 2 4" xfId="4750" xr:uid="{00000000-0005-0000-0000-00006D120000}"/>
    <cellStyle name="Normal 2 4 2 3 2 2 2 5" xfId="4751" xr:uid="{00000000-0005-0000-0000-00006E120000}"/>
    <cellStyle name="Normal 2 4 2 3 2 2 2 6" xfId="4752" xr:uid="{00000000-0005-0000-0000-00006F120000}"/>
    <cellStyle name="Normal 2 4 2 3 2 2 2 7" xfId="4753" xr:uid="{00000000-0005-0000-0000-000070120000}"/>
    <cellStyle name="Normal 2 4 2 3 2 2 2 8" xfId="4754" xr:uid="{00000000-0005-0000-0000-000071120000}"/>
    <cellStyle name="Normal 2 4 2 3 2 2 2 9" xfId="4755" xr:uid="{00000000-0005-0000-0000-000072120000}"/>
    <cellStyle name="Normal 2 4 2 3 2 2 3" xfId="4756" xr:uid="{00000000-0005-0000-0000-000073120000}"/>
    <cellStyle name="Normal 2 4 2 3 2 2 3 10" xfId="4757" xr:uid="{00000000-0005-0000-0000-000074120000}"/>
    <cellStyle name="Normal 2 4 2 3 2 2 3 11" xfId="4758" xr:uid="{00000000-0005-0000-0000-000075120000}"/>
    <cellStyle name="Normal 2 4 2 3 2 2 3 12" xfId="4759" xr:uid="{00000000-0005-0000-0000-000076120000}"/>
    <cellStyle name="Normal 2 4 2 3 2 2 3 13" xfId="4760" xr:uid="{00000000-0005-0000-0000-000077120000}"/>
    <cellStyle name="Normal 2 4 2 3 2 2 3 14" xfId="4761" xr:uid="{00000000-0005-0000-0000-000078120000}"/>
    <cellStyle name="Normal 2 4 2 3 2 2 3 15" xfId="4762" xr:uid="{00000000-0005-0000-0000-000079120000}"/>
    <cellStyle name="Normal 2 4 2 3 2 2 3 2" xfId="4763" xr:uid="{00000000-0005-0000-0000-00007A120000}"/>
    <cellStyle name="Normal 2 4 2 3 2 2 3 3" xfId="4764" xr:uid="{00000000-0005-0000-0000-00007B120000}"/>
    <cellStyle name="Normal 2 4 2 3 2 2 3 4" xfId="4765" xr:uid="{00000000-0005-0000-0000-00007C120000}"/>
    <cellStyle name="Normal 2 4 2 3 2 2 3 5" xfId="4766" xr:uid="{00000000-0005-0000-0000-00007D120000}"/>
    <cellStyle name="Normal 2 4 2 3 2 2 3 6" xfId="4767" xr:uid="{00000000-0005-0000-0000-00007E120000}"/>
    <cellStyle name="Normal 2 4 2 3 2 2 3 7" xfId="4768" xr:uid="{00000000-0005-0000-0000-00007F120000}"/>
    <cellStyle name="Normal 2 4 2 3 2 2 3 8" xfId="4769" xr:uid="{00000000-0005-0000-0000-000080120000}"/>
    <cellStyle name="Normal 2 4 2 3 2 2 3 9" xfId="4770" xr:uid="{00000000-0005-0000-0000-000081120000}"/>
    <cellStyle name="Normal 2 4 2 3 2 2 4" xfId="4771" xr:uid="{00000000-0005-0000-0000-000082120000}"/>
    <cellStyle name="Normal 2 4 2 3 2 2 4 10" xfId="4772" xr:uid="{00000000-0005-0000-0000-000083120000}"/>
    <cellStyle name="Normal 2 4 2 3 2 2 4 11" xfId="4773" xr:uid="{00000000-0005-0000-0000-000084120000}"/>
    <cellStyle name="Normal 2 4 2 3 2 2 4 12" xfId="4774" xr:uid="{00000000-0005-0000-0000-000085120000}"/>
    <cellStyle name="Normal 2 4 2 3 2 2 4 13" xfId="4775" xr:uid="{00000000-0005-0000-0000-000086120000}"/>
    <cellStyle name="Normal 2 4 2 3 2 2 4 14" xfId="4776" xr:uid="{00000000-0005-0000-0000-000087120000}"/>
    <cellStyle name="Normal 2 4 2 3 2 2 4 15" xfId="4777" xr:uid="{00000000-0005-0000-0000-000088120000}"/>
    <cellStyle name="Normal 2 4 2 3 2 2 4 2" xfId="4778" xr:uid="{00000000-0005-0000-0000-000089120000}"/>
    <cellStyle name="Normal 2 4 2 3 2 2 4 3" xfId="4779" xr:uid="{00000000-0005-0000-0000-00008A120000}"/>
    <cellStyle name="Normal 2 4 2 3 2 2 4 4" xfId="4780" xr:uid="{00000000-0005-0000-0000-00008B120000}"/>
    <cellStyle name="Normal 2 4 2 3 2 2 4 5" xfId="4781" xr:uid="{00000000-0005-0000-0000-00008C120000}"/>
    <cellStyle name="Normal 2 4 2 3 2 2 4 6" xfId="4782" xr:uid="{00000000-0005-0000-0000-00008D120000}"/>
    <cellStyle name="Normal 2 4 2 3 2 2 4 7" xfId="4783" xr:uid="{00000000-0005-0000-0000-00008E120000}"/>
    <cellStyle name="Normal 2 4 2 3 2 2 4 8" xfId="4784" xr:uid="{00000000-0005-0000-0000-00008F120000}"/>
    <cellStyle name="Normal 2 4 2 3 2 2 4 9" xfId="4785" xr:uid="{00000000-0005-0000-0000-000090120000}"/>
    <cellStyle name="Normal 2 4 2 3 2 2 5" xfId="4786" xr:uid="{00000000-0005-0000-0000-000091120000}"/>
    <cellStyle name="Normal 2 4 2 3 2 2 5 10" xfId="4787" xr:uid="{00000000-0005-0000-0000-000092120000}"/>
    <cellStyle name="Normal 2 4 2 3 2 2 5 11" xfId="4788" xr:uid="{00000000-0005-0000-0000-000093120000}"/>
    <cellStyle name="Normal 2 4 2 3 2 2 5 12" xfId="4789" xr:uid="{00000000-0005-0000-0000-000094120000}"/>
    <cellStyle name="Normal 2 4 2 3 2 2 5 13" xfId="4790" xr:uid="{00000000-0005-0000-0000-000095120000}"/>
    <cellStyle name="Normal 2 4 2 3 2 2 5 14" xfId="4791" xr:uid="{00000000-0005-0000-0000-000096120000}"/>
    <cellStyle name="Normal 2 4 2 3 2 2 5 15" xfId="4792" xr:uid="{00000000-0005-0000-0000-000097120000}"/>
    <cellStyle name="Normal 2 4 2 3 2 2 5 2" xfId="4793" xr:uid="{00000000-0005-0000-0000-000098120000}"/>
    <cellStyle name="Normal 2 4 2 3 2 2 5 3" xfId="4794" xr:uid="{00000000-0005-0000-0000-000099120000}"/>
    <cellStyle name="Normal 2 4 2 3 2 2 5 4" xfId="4795" xr:uid="{00000000-0005-0000-0000-00009A120000}"/>
    <cellStyle name="Normal 2 4 2 3 2 2 5 5" xfId="4796" xr:uid="{00000000-0005-0000-0000-00009B120000}"/>
    <cellStyle name="Normal 2 4 2 3 2 2 5 6" xfId="4797" xr:uid="{00000000-0005-0000-0000-00009C120000}"/>
    <cellStyle name="Normal 2 4 2 3 2 2 5 7" xfId="4798" xr:uid="{00000000-0005-0000-0000-00009D120000}"/>
    <cellStyle name="Normal 2 4 2 3 2 2 5 8" xfId="4799" xr:uid="{00000000-0005-0000-0000-00009E120000}"/>
    <cellStyle name="Normal 2 4 2 3 2 2 5 9" xfId="4800" xr:uid="{00000000-0005-0000-0000-00009F120000}"/>
    <cellStyle name="Normal 2 4 2 3 2 3" xfId="4801" xr:uid="{00000000-0005-0000-0000-0000A0120000}"/>
    <cellStyle name="Normal 2 4 2 3 2 4" xfId="4802" xr:uid="{00000000-0005-0000-0000-0000A1120000}"/>
    <cellStyle name="Normal 2 4 2 3 2 5" xfId="4803" xr:uid="{00000000-0005-0000-0000-0000A2120000}"/>
    <cellStyle name="Normal 2 4 2 3 2 6" xfId="4804" xr:uid="{00000000-0005-0000-0000-0000A3120000}"/>
    <cellStyle name="Normal 2 4 2 3 2 7" xfId="4805" xr:uid="{00000000-0005-0000-0000-0000A4120000}"/>
    <cellStyle name="Normal 2 4 2 3 2 8" xfId="4806" xr:uid="{00000000-0005-0000-0000-0000A5120000}"/>
    <cellStyle name="Normal 2 4 2 3 2 9" xfId="4807" xr:uid="{00000000-0005-0000-0000-0000A6120000}"/>
    <cellStyle name="Normal 2 4 2 3 3" xfId="4808" xr:uid="{00000000-0005-0000-0000-0000A7120000}"/>
    <cellStyle name="Normal 2 4 2 3 3 10" xfId="4809" xr:uid="{00000000-0005-0000-0000-0000A8120000}"/>
    <cellStyle name="Normal 2 4 2 3 3 11" xfId="4810" xr:uid="{00000000-0005-0000-0000-0000A9120000}"/>
    <cellStyle name="Normal 2 4 2 3 3 12" xfId="4811" xr:uid="{00000000-0005-0000-0000-0000AA120000}"/>
    <cellStyle name="Normal 2 4 2 3 3 13" xfId="4812" xr:uid="{00000000-0005-0000-0000-0000AB120000}"/>
    <cellStyle name="Normal 2 4 2 3 3 14" xfId="4813" xr:uid="{00000000-0005-0000-0000-0000AC120000}"/>
    <cellStyle name="Normal 2 4 2 3 3 15" xfId="4814" xr:uid="{00000000-0005-0000-0000-0000AD120000}"/>
    <cellStyle name="Normal 2 4 2 3 3 2" xfId="4815" xr:uid="{00000000-0005-0000-0000-0000AE120000}"/>
    <cellStyle name="Normal 2 4 2 3 3 3" xfId="4816" xr:uid="{00000000-0005-0000-0000-0000AF120000}"/>
    <cellStyle name="Normal 2 4 2 3 3 4" xfId="4817" xr:uid="{00000000-0005-0000-0000-0000B0120000}"/>
    <cellStyle name="Normal 2 4 2 3 3 5" xfId="4818" xr:uid="{00000000-0005-0000-0000-0000B1120000}"/>
    <cellStyle name="Normal 2 4 2 3 3 6" xfId="4819" xr:uid="{00000000-0005-0000-0000-0000B2120000}"/>
    <cellStyle name="Normal 2 4 2 3 3 7" xfId="4820" xr:uid="{00000000-0005-0000-0000-0000B3120000}"/>
    <cellStyle name="Normal 2 4 2 3 3 8" xfId="4821" xr:uid="{00000000-0005-0000-0000-0000B4120000}"/>
    <cellStyle name="Normal 2 4 2 3 3 9" xfId="4822" xr:uid="{00000000-0005-0000-0000-0000B5120000}"/>
    <cellStyle name="Normal 2 4 2 3 4" xfId="4823" xr:uid="{00000000-0005-0000-0000-0000B6120000}"/>
    <cellStyle name="Normal 2 4 2 3 4 10" xfId="4824" xr:uid="{00000000-0005-0000-0000-0000B7120000}"/>
    <cellStyle name="Normal 2 4 2 3 4 11" xfId="4825" xr:uid="{00000000-0005-0000-0000-0000B8120000}"/>
    <cellStyle name="Normal 2 4 2 3 4 12" xfId="4826" xr:uid="{00000000-0005-0000-0000-0000B9120000}"/>
    <cellStyle name="Normal 2 4 2 3 4 13" xfId="4827" xr:uid="{00000000-0005-0000-0000-0000BA120000}"/>
    <cellStyle name="Normal 2 4 2 3 4 14" xfId="4828" xr:uid="{00000000-0005-0000-0000-0000BB120000}"/>
    <cellStyle name="Normal 2 4 2 3 4 15" xfId="4829" xr:uid="{00000000-0005-0000-0000-0000BC120000}"/>
    <cellStyle name="Normal 2 4 2 3 4 2" xfId="4830" xr:uid="{00000000-0005-0000-0000-0000BD120000}"/>
    <cellStyle name="Normal 2 4 2 3 4 3" xfId="4831" xr:uid="{00000000-0005-0000-0000-0000BE120000}"/>
    <cellStyle name="Normal 2 4 2 3 4 4" xfId="4832" xr:uid="{00000000-0005-0000-0000-0000BF120000}"/>
    <cellStyle name="Normal 2 4 2 3 4 5" xfId="4833" xr:uid="{00000000-0005-0000-0000-0000C0120000}"/>
    <cellStyle name="Normal 2 4 2 3 4 6" xfId="4834" xr:uid="{00000000-0005-0000-0000-0000C1120000}"/>
    <cellStyle name="Normal 2 4 2 3 4 7" xfId="4835" xr:uid="{00000000-0005-0000-0000-0000C2120000}"/>
    <cellStyle name="Normal 2 4 2 3 4 8" xfId="4836" xr:uid="{00000000-0005-0000-0000-0000C3120000}"/>
    <cellStyle name="Normal 2 4 2 3 4 9" xfId="4837" xr:uid="{00000000-0005-0000-0000-0000C4120000}"/>
    <cellStyle name="Normal 2 4 2 3 5" xfId="4838" xr:uid="{00000000-0005-0000-0000-0000C5120000}"/>
    <cellStyle name="Normal 2 4 2 3 5 10" xfId="4839" xr:uid="{00000000-0005-0000-0000-0000C6120000}"/>
    <cellStyle name="Normal 2 4 2 3 5 11" xfId="4840" xr:uid="{00000000-0005-0000-0000-0000C7120000}"/>
    <cellStyle name="Normal 2 4 2 3 5 12" xfId="4841" xr:uid="{00000000-0005-0000-0000-0000C8120000}"/>
    <cellStyle name="Normal 2 4 2 3 5 13" xfId="4842" xr:uid="{00000000-0005-0000-0000-0000C9120000}"/>
    <cellStyle name="Normal 2 4 2 3 5 14" xfId="4843" xr:uid="{00000000-0005-0000-0000-0000CA120000}"/>
    <cellStyle name="Normal 2 4 2 3 5 15" xfId="4844" xr:uid="{00000000-0005-0000-0000-0000CB120000}"/>
    <cellStyle name="Normal 2 4 2 3 5 2" xfId="4845" xr:uid="{00000000-0005-0000-0000-0000CC120000}"/>
    <cellStyle name="Normal 2 4 2 3 5 3" xfId="4846" xr:uid="{00000000-0005-0000-0000-0000CD120000}"/>
    <cellStyle name="Normal 2 4 2 3 5 4" xfId="4847" xr:uid="{00000000-0005-0000-0000-0000CE120000}"/>
    <cellStyle name="Normal 2 4 2 3 5 5" xfId="4848" xr:uid="{00000000-0005-0000-0000-0000CF120000}"/>
    <cellStyle name="Normal 2 4 2 3 5 6" xfId="4849" xr:uid="{00000000-0005-0000-0000-0000D0120000}"/>
    <cellStyle name="Normal 2 4 2 3 5 7" xfId="4850" xr:uid="{00000000-0005-0000-0000-0000D1120000}"/>
    <cellStyle name="Normal 2 4 2 3 5 8" xfId="4851" xr:uid="{00000000-0005-0000-0000-0000D2120000}"/>
    <cellStyle name="Normal 2 4 2 3 5 9" xfId="4852" xr:uid="{00000000-0005-0000-0000-0000D3120000}"/>
    <cellStyle name="Normal 2 4 2 3 6" xfId="4853" xr:uid="{00000000-0005-0000-0000-0000D4120000}"/>
    <cellStyle name="Normal 2 4 2 3 6 10" xfId="4854" xr:uid="{00000000-0005-0000-0000-0000D5120000}"/>
    <cellStyle name="Normal 2 4 2 3 6 11" xfId="4855" xr:uid="{00000000-0005-0000-0000-0000D6120000}"/>
    <cellStyle name="Normal 2 4 2 3 6 12" xfId="4856" xr:uid="{00000000-0005-0000-0000-0000D7120000}"/>
    <cellStyle name="Normal 2 4 2 3 6 13" xfId="4857" xr:uid="{00000000-0005-0000-0000-0000D8120000}"/>
    <cellStyle name="Normal 2 4 2 3 6 14" xfId="4858" xr:uid="{00000000-0005-0000-0000-0000D9120000}"/>
    <cellStyle name="Normal 2 4 2 3 6 15" xfId="4859" xr:uid="{00000000-0005-0000-0000-0000DA120000}"/>
    <cellStyle name="Normal 2 4 2 3 6 2" xfId="4860" xr:uid="{00000000-0005-0000-0000-0000DB120000}"/>
    <cellStyle name="Normal 2 4 2 3 6 3" xfId="4861" xr:uid="{00000000-0005-0000-0000-0000DC120000}"/>
    <cellStyle name="Normal 2 4 2 3 6 4" xfId="4862" xr:uid="{00000000-0005-0000-0000-0000DD120000}"/>
    <cellStyle name="Normal 2 4 2 3 6 5" xfId="4863" xr:uid="{00000000-0005-0000-0000-0000DE120000}"/>
    <cellStyle name="Normal 2 4 2 3 6 6" xfId="4864" xr:uid="{00000000-0005-0000-0000-0000DF120000}"/>
    <cellStyle name="Normal 2 4 2 3 6 7" xfId="4865" xr:uid="{00000000-0005-0000-0000-0000E0120000}"/>
    <cellStyle name="Normal 2 4 2 3 6 8" xfId="4866" xr:uid="{00000000-0005-0000-0000-0000E1120000}"/>
    <cellStyle name="Normal 2 4 2 3 6 9" xfId="4867" xr:uid="{00000000-0005-0000-0000-0000E2120000}"/>
    <cellStyle name="Normal 2 4 2 3 7" xfId="4868" xr:uid="{00000000-0005-0000-0000-0000E3120000}"/>
    <cellStyle name="Normal 2 4 2 3 7 10" xfId="4869" xr:uid="{00000000-0005-0000-0000-0000E4120000}"/>
    <cellStyle name="Normal 2 4 2 3 7 11" xfId="4870" xr:uid="{00000000-0005-0000-0000-0000E5120000}"/>
    <cellStyle name="Normal 2 4 2 3 7 12" xfId="4871" xr:uid="{00000000-0005-0000-0000-0000E6120000}"/>
    <cellStyle name="Normal 2 4 2 3 7 13" xfId="4872" xr:uid="{00000000-0005-0000-0000-0000E7120000}"/>
    <cellStyle name="Normal 2 4 2 3 7 14" xfId="4873" xr:uid="{00000000-0005-0000-0000-0000E8120000}"/>
    <cellStyle name="Normal 2 4 2 3 7 15" xfId="4874" xr:uid="{00000000-0005-0000-0000-0000E9120000}"/>
    <cellStyle name="Normal 2 4 2 3 7 2" xfId="4875" xr:uid="{00000000-0005-0000-0000-0000EA120000}"/>
    <cellStyle name="Normal 2 4 2 3 7 3" xfId="4876" xr:uid="{00000000-0005-0000-0000-0000EB120000}"/>
    <cellStyle name="Normal 2 4 2 3 7 4" xfId="4877" xr:uid="{00000000-0005-0000-0000-0000EC120000}"/>
    <cellStyle name="Normal 2 4 2 3 7 5" xfId="4878" xr:uid="{00000000-0005-0000-0000-0000ED120000}"/>
    <cellStyle name="Normal 2 4 2 3 7 6" xfId="4879" xr:uid="{00000000-0005-0000-0000-0000EE120000}"/>
    <cellStyle name="Normal 2 4 2 3 7 7" xfId="4880" xr:uid="{00000000-0005-0000-0000-0000EF120000}"/>
    <cellStyle name="Normal 2 4 2 3 7 8" xfId="4881" xr:uid="{00000000-0005-0000-0000-0000F0120000}"/>
    <cellStyle name="Normal 2 4 2 3 7 9" xfId="4882" xr:uid="{00000000-0005-0000-0000-0000F1120000}"/>
    <cellStyle name="Normal 2 4 2 3 8" xfId="4883" xr:uid="{00000000-0005-0000-0000-0000F2120000}"/>
    <cellStyle name="Normal 2 4 2 3 8 10" xfId="4884" xr:uid="{00000000-0005-0000-0000-0000F3120000}"/>
    <cellStyle name="Normal 2 4 2 3 8 11" xfId="4885" xr:uid="{00000000-0005-0000-0000-0000F4120000}"/>
    <cellStyle name="Normal 2 4 2 3 8 12" xfId="4886" xr:uid="{00000000-0005-0000-0000-0000F5120000}"/>
    <cellStyle name="Normal 2 4 2 3 8 13" xfId="4887" xr:uid="{00000000-0005-0000-0000-0000F6120000}"/>
    <cellStyle name="Normal 2 4 2 3 8 14" xfId="4888" xr:uid="{00000000-0005-0000-0000-0000F7120000}"/>
    <cellStyle name="Normal 2 4 2 3 8 15" xfId="4889" xr:uid="{00000000-0005-0000-0000-0000F8120000}"/>
    <cellStyle name="Normal 2 4 2 3 8 2" xfId="4890" xr:uid="{00000000-0005-0000-0000-0000F9120000}"/>
    <cellStyle name="Normal 2 4 2 3 8 3" xfId="4891" xr:uid="{00000000-0005-0000-0000-0000FA120000}"/>
    <cellStyle name="Normal 2 4 2 3 8 4" xfId="4892" xr:uid="{00000000-0005-0000-0000-0000FB120000}"/>
    <cellStyle name="Normal 2 4 2 3 8 5" xfId="4893" xr:uid="{00000000-0005-0000-0000-0000FC120000}"/>
    <cellStyle name="Normal 2 4 2 3 8 6" xfId="4894" xr:uid="{00000000-0005-0000-0000-0000FD120000}"/>
    <cellStyle name="Normal 2 4 2 3 8 7" xfId="4895" xr:uid="{00000000-0005-0000-0000-0000FE120000}"/>
    <cellStyle name="Normal 2 4 2 3 8 8" xfId="4896" xr:uid="{00000000-0005-0000-0000-0000FF120000}"/>
    <cellStyle name="Normal 2 4 2 3 8 9" xfId="4897" xr:uid="{00000000-0005-0000-0000-000000130000}"/>
    <cellStyle name="Normal 2 4 2 4" xfId="4898" xr:uid="{00000000-0005-0000-0000-000001130000}"/>
    <cellStyle name="Normal 2 4 2 4 2" xfId="4899" xr:uid="{00000000-0005-0000-0000-000002130000}"/>
    <cellStyle name="Normal 2 4 2 4 2 10" xfId="4900" xr:uid="{00000000-0005-0000-0000-000003130000}"/>
    <cellStyle name="Normal 2 4 2 4 2 11" xfId="4901" xr:uid="{00000000-0005-0000-0000-000004130000}"/>
    <cellStyle name="Normal 2 4 2 4 2 12" xfId="4902" xr:uid="{00000000-0005-0000-0000-000005130000}"/>
    <cellStyle name="Normal 2 4 2 4 2 13" xfId="4903" xr:uid="{00000000-0005-0000-0000-000006130000}"/>
    <cellStyle name="Normal 2 4 2 4 2 14" xfId="4904" xr:uid="{00000000-0005-0000-0000-000007130000}"/>
    <cellStyle name="Normal 2 4 2 4 2 15" xfId="4905" xr:uid="{00000000-0005-0000-0000-000008130000}"/>
    <cellStyle name="Normal 2 4 2 4 2 16" xfId="4906" xr:uid="{00000000-0005-0000-0000-000009130000}"/>
    <cellStyle name="Normal 2 4 2 4 2 17" xfId="4907" xr:uid="{00000000-0005-0000-0000-00000A130000}"/>
    <cellStyle name="Normal 2 4 2 4 2 18" xfId="4908" xr:uid="{00000000-0005-0000-0000-00000B130000}"/>
    <cellStyle name="Normal 2 4 2 4 2 19" xfId="4909" xr:uid="{00000000-0005-0000-0000-00000C130000}"/>
    <cellStyle name="Normal 2 4 2 4 2 2" xfId="4910" xr:uid="{00000000-0005-0000-0000-00000D130000}"/>
    <cellStyle name="Normal 2 4 2 4 2 3" xfId="4911" xr:uid="{00000000-0005-0000-0000-00000E130000}"/>
    <cellStyle name="Normal 2 4 2 4 2 4" xfId="4912" xr:uid="{00000000-0005-0000-0000-00000F130000}"/>
    <cellStyle name="Normal 2 4 2 4 2 5" xfId="4913" xr:uid="{00000000-0005-0000-0000-000010130000}"/>
    <cellStyle name="Normal 2 4 2 4 2 6" xfId="4914" xr:uid="{00000000-0005-0000-0000-000011130000}"/>
    <cellStyle name="Normal 2 4 2 4 2 7" xfId="4915" xr:uid="{00000000-0005-0000-0000-000012130000}"/>
    <cellStyle name="Normal 2 4 2 4 2 8" xfId="4916" xr:uid="{00000000-0005-0000-0000-000013130000}"/>
    <cellStyle name="Normal 2 4 2 4 2 9" xfId="4917" xr:uid="{00000000-0005-0000-0000-000014130000}"/>
    <cellStyle name="Normal 2 4 2 4 3" xfId="4918" xr:uid="{00000000-0005-0000-0000-000015130000}"/>
    <cellStyle name="Normal 2 4 2 4 3 10" xfId="4919" xr:uid="{00000000-0005-0000-0000-000016130000}"/>
    <cellStyle name="Normal 2 4 2 4 3 11" xfId="4920" xr:uid="{00000000-0005-0000-0000-000017130000}"/>
    <cellStyle name="Normal 2 4 2 4 3 12" xfId="4921" xr:uid="{00000000-0005-0000-0000-000018130000}"/>
    <cellStyle name="Normal 2 4 2 4 3 13" xfId="4922" xr:uid="{00000000-0005-0000-0000-000019130000}"/>
    <cellStyle name="Normal 2 4 2 4 3 14" xfId="4923" xr:uid="{00000000-0005-0000-0000-00001A130000}"/>
    <cellStyle name="Normal 2 4 2 4 3 15" xfId="4924" xr:uid="{00000000-0005-0000-0000-00001B130000}"/>
    <cellStyle name="Normal 2 4 2 4 3 2" xfId="4925" xr:uid="{00000000-0005-0000-0000-00001C130000}"/>
    <cellStyle name="Normal 2 4 2 4 3 3" xfId="4926" xr:uid="{00000000-0005-0000-0000-00001D130000}"/>
    <cellStyle name="Normal 2 4 2 4 3 4" xfId="4927" xr:uid="{00000000-0005-0000-0000-00001E130000}"/>
    <cellStyle name="Normal 2 4 2 4 3 5" xfId="4928" xr:uid="{00000000-0005-0000-0000-00001F130000}"/>
    <cellStyle name="Normal 2 4 2 4 3 6" xfId="4929" xr:uid="{00000000-0005-0000-0000-000020130000}"/>
    <cellStyle name="Normal 2 4 2 4 3 7" xfId="4930" xr:uid="{00000000-0005-0000-0000-000021130000}"/>
    <cellStyle name="Normal 2 4 2 4 3 8" xfId="4931" xr:uid="{00000000-0005-0000-0000-000022130000}"/>
    <cellStyle name="Normal 2 4 2 4 3 9" xfId="4932" xr:uid="{00000000-0005-0000-0000-000023130000}"/>
    <cellStyle name="Normal 2 4 2 4 4" xfId="4933" xr:uid="{00000000-0005-0000-0000-000024130000}"/>
    <cellStyle name="Normal 2 4 2 4 4 10" xfId="4934" xr:uid="{00000000-0005-0000-0000-000025130000}"/>
    <cellStyle name="Normal 2 4 2 4 4 11" xfId="4935" xr:uid="{00000000-0005-0000-0000-000026130000}"/>
    <cellStyle name="Normal 2 4 2 4 4 12" xfId="4936" xr:uid="{00000000-0005-0000-0000-000027130000}"/>
    <cellStyle name="Normal 2 4 2 4 4 13" xfId="4937" xr:uid="{00000000-0005-0000-0000-000028130000}"/>
    <cellStyle name="Normal 2 4 2 4 4 14" xfId="4938" xr:uid="{00000000-0005-0000-0000-000029130000}"/>
    <cellStyle name="Normal 2 4 2 4 4 15" xfId="4939" xr:uid="{00000000-0005-0000-0000-00002A130000}"/>
    <cellStyle name="Normal 2 4 2 4 4 2" xfId="4940" xr:uid="{00000000-0005-0000-0000-00002B130000}"/>
    <cellStyle name="Normal 2 4 2 4 4 3" xfId="4941" xr:uid="{00000000-0005-0000-0000-00002C130000}"/>
    <cellStyle name="Normal 2 4 2 4 4 4" xfId="4942" xr:uid="{00000000-0005-0000-0000-00002D130000}"/>
    <cellStyle name="Normal 2 4 2 4 4 5" xfId="4943" xr:uid="{00000000-0005-0000-0000-00002E130000}"/>
    <cellStyle name="Normal 2 4 2 4 4 6" xfId="4944" xr:uid="{00000000-0005-0000-0000-00002F130000}"/>
    <cellStyle name="Normal 2 4 2 4 4 7" xfId="4945" xr:uid="{00000000-0005-0000-0000-000030130000}"/>
    <cellStyle name="Normal 2 4 2 4 4 8" xfId="4946" xr:uid="{00000000-0005-0000-0000-000031130000}"/>
    <cellStyle name="Normal 2 4 2 4 4 9" xfId="4947" xr:uid="{00000000-0005-0000-0000-000032130000}"/>
    <cellStyle name="Normal 2 4 2 4 5" xfId="4948" xr:uid="{00000000-0005-0000-0000-000033130000}"/>
    <cellStyle name="Normal 2 4 2 4 5 10" xfId="4949" xr:uid="{00000000-0005-0000-0000-000034130000}"/>
    <cellStyle name="Normal 2 4 2 4 5 11" xfId="4950" xr:uid="{00000000-0005-0000-0000-000035130000}"/>
    <cellStyle name="Normal 2 4 2 4 5 12" xfId="4951" xr:uid="{00000000-0005-0000-0000-000036130000}"/>
    <cellStyle name="Normal 2 4 2 4 5 13" xfId="4952" xr:uid="{00000000-0005-0000-0000-000037130000}"/>
    <cellStyle name="Normal 2 4 2 4 5 14" xfId="4953" xr:uid="{00000000-0005-0000-0000-000038130000}"/>
    <cellStyle name="Normal 2 4 2 4 5 15" xfId="4954" xr:uid="{00000000-0005-0000-0000-000039130000}"/>
    <cellStyle name="Normal 2 4 2 4 5 2" xfId="4955" xr:uid="{00000000-0005-0000-0000-00003A130000}"/>
    <cellStyle name="Normal 2 4 2 4 5 3" xfId="4956" xr:uid="{00000000-0005-0000-0000-00003B130000}"/>
    <cellStyle name="Normal 2 4 2 4 5 4" xfId="4957" xr:uid="{00000000-0005-0000-0000-00003C130000}"/>
    <cellStyle name="Normal 2 4 2 4 5 5" xfId="4958" xr:uid="{00000000-0005-0000-0000-00003D130000}"/>
    <cellStyle name="Normal 2 4 2 4 5 6" xfId="4959" xr:uid="{00000000-0005-0000-0000-00003E130000}"/>
    <cellStyle name="Normal 2 4 2 4 5 7" xfId="4960" xr:uid="{00000000-0005-0000-0000-00003F130000}"/>
    <cellStyle name="Normal 2 4 2 4 5 8" xfId="4961" xr:uid="{00000000-0005-0000-0000-000040130000}"/>
    <cellStyle name="Normal 2 4 2 4 5 9" xfId="4962" xr:uid="{00000000-0005-0000-0000-000041130000}"/>
    <cellStyle name="Normal 2 4 2 5" xfId="4963" xr:uid="{00000000-0005-0000-0000-000042130000}"/>
    <cellStyle name="Normal 2 4 2 6" xfId="4964" xr:uid="{00000000-0005-0000-0000-000043130000}"/>
    <cellStyle name="Normal 2 4 2 7" xfId="4965" xr:uid="{00000000-0005-0000-0000-000044130000}"/>
    <cellStyle name="Normal 2 4 2 8" xfId="4966" xr:uid="{00000000-0005-0000-0000-000045130000}"/>
    <cellStyle name="Normal 2 4 2 9" xfId="4967" xr:uid="{00000000-0005-0000-0000-000046130000}"/>
    <cellStyle name="Normal 2 4 20" xfId="4968" xr:uid="{00000000-0005-0000-0000-000047130000}"/>
    <cellStyle name="Normal 2 4 21" xfId="4969" xr:uid="{00000000-0005-0000-0000-000048130000}"/>
    <cellStyle name="Normal 2 4 22" xfId="4970" xr:uid="{00000000-0005-0000-0000-000049130000}"/>
    <cellStyle name="Normal 2 4 23" xfId="4971" xr:uid="{00000000-0005-0000-0000-00004A130000}"/>
    <cellStyle name="Normal 2 4 24" xfId="4972" xr:uid="{00000000-0005-0000-0000-00004B130000}"/>
    <cellStyle name="Normal 2 4 25" xfId="4973" xr:uid="{00000000-0005-0000-0000-00004C130000}"/>
    <cellStyle name="Normal 2 4 26" xfId="4974" xr:uid="{00000000-0005-0000-0000-00004D130000}"/>
    <cellStyle name="Normal 2 4 27" xfId="4975" xr:uid="{00000000-0005-0000-0000-00004E130000}"/>
    <cellStyle name="Normal 2 4 28" xfId="4976" xr:uid="{00000000-0005-0000-0000-00004F130000}"/>
    <cellStyle name="Normal 2 4 29" xfId="4977" xr:uid="{00000000-0005-0000-0000-000050130000}"/>
    <cellStyle name="Normal 2 4 3" xfId="4978" xr:uid="{00000000-0005-0000-0000-000051130000}"/>
    <cellStyle name="Normal 2 4 3 10" xfId="4979" xr:uid="{00000000-0005-0000-0000-000052130000}"/>
    <cellStyle name="Normal 2 4 3 11" xfId="4980" xr:uid="{00000000-0005-0000-0000-000053130000}"/>
    <cellStyle name="Normal 2 4 3 12" xfId="4981" xr:uid="{00000000-0005-0000-0000-000054130000}"/>
    <cellStyle name="Normal 2 4 3 13" xfId="4982" xr:uid="{00000000-0005-0000-0000-000055130000}"/>
    <cellStyle name="Normal 2 4 3 14" xfId="4983" xr:uid="{00000000-0005-0000-0000-000056130000}"/>
    <cellStyle name="Normal 2 4 3 15" xfId="4984" xr:uid="{00000000-0005-0000-0000-000057130000}"/>
    <cellStyle name="Normal 2 4 3 16" xfId="4985" xr:uid="{00000000-0005-0000-0000-000058130000}"/>
    <cellStyle name="Normal 2 4 3 17" xfId="4986" xr:uid="{00000000-0005-0000-0000-000059130000}"/>
    <cellStyle name="Normal 2 4 3 18" xfId="4987" xr:uid="{00000000-0005-0000-0000-00005A130000}"/>
    <cellStyle name="Normal 2 4 3 19" xfId="4988" xr:uid="{00000000-0005-0000-0000-00005B130000}"/>
    <cellStyle name="Normal 2 4 3 2" xfId="4989" xr:uid="{00000000-0005-0000-0000-00005C130000}"/>
    <cellStyle name="Normal 2 4 3 2 2" xfId="4990" xr:uid="{00000000-0005-0000-0000-00005D130000}"/>
    <cellStyle name="Normal 2 4 3 2 2 10" xfId="4991" xr:uid="{00000000-0005-0000-0000-00005E130000}"/>
    <cellStyle name="Normal 2 4 3 2 2 11" xfId="4992" xr:uid="{00000000-0005-0000-0000-00005F130000}"/>
    <cellStyle name="Normal 2 4 3 2 2 12" xfId="4993" xr:uid="{00000000-0005-0000-0000-000060130000}"/>
    <cellStyle name="Normal 2 4 3 2 2 13" xfId="4994" xr:uid="{00000000-0005-0000-0000-000061130000}"/>
    <cellStyle name="Normal 2 4 3 2 2 14" xfId="4995" xr:uid="{00000000-0005-0000-0000-000062130000}"/>
    <cellStyle name="Normal 2 4 3 2 2 15" xfId="4996" xr:uid="{00000000-0005-0000-0000-000063130000}"/>
    <cellStyle name="Normal 2 4 3 2 2 16" xfId="4997" xr:uid="{00000000-0005-0000-0000-000064130000}"/>
    <cellStyle name="Normal 2 4 3 2 2 17" xfId="4998" xr:uid="{00000000-0005-0000-0000-000065130000}"/>
    <cellStyle name="Normal 2 4 3 2 2 18" xfId="4999" xr:uid="{00000000-0005-0000-0000-000066130000}"/>
    <cellStyle name="Normal 2 4 3 2 2 19" xfId="5000" xr:uid="{00000000-0005-0000-0000-000067130000}"/>
    <cellStyle name="Normal 2 4 3 2 2 2" xfId="5001" xr:uid="{00000000-0005-0000-0000-000068130000}"/>
    <cellStyle name="Normal 2 4 3 2 2 2 2" xfId="5002" xr:uid="{00000000-0005-0000-0000-000069130000}"/>
    <cellStyle name="Normal 2 4 3 2 2 2 2 10" xfId="5003" xr:uid="{00000000-0005-0000-0000-00006A130000}"/>
    <cellStyle name="Normal 2 4 3 2 2 2 2 11" xfId="5004" xr:uid="{00000000-0005-0000-0000-00006B130000}"/>
    <cellStyle name="Normal 2 4 3 2 2 2 2 12" xfId="5005" xr:uid="{00000000-0005-0000-0000-00006C130000}"/>
    <cellStyle name="Normal 2 4 3 2 2 2 2 13" xfId="5006" xr:uid="{00000000-0005-0000-0000-00006D130000}"/>
    <cellStyle name="Normal 2 4 3 2 2 2 2 14" xfId="5007" xr:uid="{00000000-0005-0000-0000-00006E130000}"/>
    <cellStyle name="Normal 2 4 3 2 2 2 2 15" xfId="5008" xr:uid="{00000000-0005-0000-0000-00006F130000}"/>
    <cellStyle name="Normal 2 4 3 2 2 2 2 2" xfId="5009" xr:uid="{00000000-0005-0000-0000-000070130000}"/>
    <cellStyle name="Normal 2 4 3 2 2 2 2 3" xfId="5010" xr:uid="{00000000-0005-0000-0000-000071130000}"/>
    <cellStyle name="Normal 2 4 3 2 2 2 2 4" xfId="5011" xr:uid="{00000000-0005-0000-0000-000072130000}"/>
    <cellStyle name="Normal 2 4 3 2 2 2 2 5" xfId="5012" xr:uid="{00000000-0005-0000-0000-000073130000}"/>
    <cellStyle name="Normal 2 4 3 2 2 2 2 6" xfId="5013" xr:uid="{00000000-0005-0000-0000-000074130000}"/>
    <cellStyle name="Normal 2 4 3 2 2 2 2 7" xfId="5014" xr:uid="{00000000-0005-0000-0000-000075130000}"/>
    <cellStyle name="Normal 2 4 3 2 2 2 2 8" xfId="5015" xr:uid="{00000000-0005-0000-0000-000076130000}"/>
    <cellStyle name="Normal 2 4 3 2 2 2 2 9" xfId="5016" xr:uid="{00000000-0005-0000-0000-000077130000}"/>
    <cellStyle name="Normal 2 4 3 2 2 2 3" xfId="5017" xr:uid="{00000000-0005-0000-0000-000078130000}"/>
    <cellStyle name="Normal 2 4 3 2 2 2 3 10" xfId="5018" xr:uid="{00000000-0005-0000-0000-000079130000}"/>
    <cellStyle name="Normal 2 4 3 2 2 2 3 11" xfId="5019" xr:uid="{00000000-0005-0000-0000-00007A130000}"/>
    <cellStyle name="Normal 2 4 3 2 2 2 3 12" xfId="5020" xr:uid="{00000000-0005-0000-0000-00007B130000}"/>
    <cellStyle name="Normal 2 4 3 2 2 2 3 13" xfId="5021" xr:uid="{00000000-0005-0000-0000-00007C130000}"/>
    <cellStyle name="Normal 2 4 3 2 2 2 3 14" xfId="5022" xr:uid="{00000000-0005-0000-0000-00007D130000}"/>
    <cellStyle name="Normal 2 4 3 2 2 2 3 15" xfId="5023" xr:uid="{00000000-0005-0000-0000-00007E130000}"/>
    <cellStyle name="Normal 2 4 3 2 2 2 3 2" xfId="5024" xr:uid="{00000000-0005-0000-0000-00007F130000}"/>
    <cellStyle name="Normal 2 4 3 2 2 2 3 3" xfId="5025" xr:uid="{00000000-0005-0000-0000-000080130000}"/>
    <cellStyle name="Normal 2 4 3 2 2 2 3 4" xfId="5026" xr:uid="{00000000-0005-0000-0000-000081130000}"/>
    <cellStyle name="Normal 2 4 3 2 2 2 3 5" xfId="5027" xr:uid="{00000000-0005-0000-0000-000082130000}"/>
    <cellStyle name="Normal 2 4 3 2 2 2 3 6" xfId="5028" xr:uid="{00000000-0005-0000-0000-000083130000}"/>
    <cellStyle name="Normal 2 4 3 2 2 2 3 7" xfId="5029" xr:uid="{00000000-0005-0000-0000-000084130000}"/>
    <cellStyle name="Normal 2 4 3 2 2 2 3 8" xfId="5030" xr:uid="{00000000-0005-0000-0000-000085130000}"/>
    <cellStyle name="Normal 2 4 3 2 2 2 3 9" xfId="5031" xr:uid="{00000000-0005-0000-0000-000086130000}"/>
    <cellStyle name="Normal 2 4 3 2 2 2 4" xfId="5032" xr:uid="{00000000-0005-0000-0000-000087130000}"/>
    <cellStyle name="Normal 2 4 3 2 2 2 4 10" xfId="5033" xr:uid="{00000000-0005-0000-0000-000088130000}"/>
    <cellStyle name="Normal 2 4 3 2 2 2 4 11" xfId="5034" xr:uid="{00000000-0005-0000-0000-000089130000}"/>
    <cellStyle name="Normal 2 4 3 2 2 2 4 12" xfId="5035" xr:uid="{00000000-0005-0000-0000-00008A130000}"/>
    <cellStyle name="Normal 2 4 3 2 2 2 4 13" xfId="5036" xr:uid="{00000000-0005-0000-0000-00008B130000}"/>
    <cellStyle name="Normal 2 4 3 2 2 2 4 14" xfId="5037" xr:uid="{00000000-0005-0000-0000-00008C130000}"/>
    <cellStyle name="Normal 2 4 3 2 2 2 4 15" xfId="5038" xr:uid="{00000000-0005-0000-0000-00008D130000}"/>
    <cellStyle name="Normal 2 4 3 2 2 2 4 2" xfId="5039" xr:uid="{00000000-0005-0000-0000-00008E130000}"/>
    <cellStyle name="Normal 2 4 3 2 2 2 4 3" xfId="5040" xr:uid="{00000000-0005-0000-0000-00008F130000}"/>
    <cellStyle name="Normal 2 4 3 2 2 2 4 4" xfId="5041" xr:uid="{00000000-0005-0000-0000-000090130000}"/>
    <cellStyle name="Normal 2 4 3 2 2 2 4 5" xfId="5042" xr:uid="{00000000-0005-0000-0000-000091130000}"/>
    <cellStyle name="Normal 2 4 3 2 2 2 4 6" xfId="5043" xr:uid="{00000000-0005-0000-0000-000092130000}"/>
    <cellStyle name="Normal 2 4 3 2 2 2 4 7" xfId="5044" xr:uid="{00000000-0005-0000-0000-000093130000}"/>
    <cellStyle name="Normal 2 4 3 2 2 2 4 8" xfId="5045" xr:uid="{00000000-0005-0000-0000-000094130000}"/>
    <cellStyle name="Normal 2 4 3 2 2 2 4 9" xfId="5046" xr:uid="{00000000-0005-0000-0000-000095130000}"/>
    <cellStyle name="Normal 2 4 3 2 2 2 5" xfId="5047" xr:uid="{00000000-0005-0000-0000-000096130000}"/>
    <cellStyle name="Normal 2 4 3 2 2 2 5 10" xfId="5048" xr:uid="{00000000-0005-0000-0000-000097130000}"/>
    <cellStyle name="Normal 2 4 3 2 2 2 5 11" xfId="5049" xr:uid="{00000000-0005-0000-0000-000098130000}"/>
    <cellStyle name="Normal 2 4 3 2 2 2 5 12" xfId="5050" xr:uid="{00000000-0005-0000-0000-000099130000}"/>
    <cellStyle name="Normal 2 4 3 2 2 2 5 13" xfId="5051" xr:uid="{00000000-0005-0000-0000-00009A130000}"/>
    <cellStyle name="Normal 2 4 3 2 2 2 5 14" xfId="5052" xr:uid="{00000000-0005-0000-0000-00009B130000}"/>
    <cellStyle name="Normal 2 4 3 2 2 2 5 15" xfId="5053" xr:uid="{00000000-0005-0000-0000-00009C130000}"/>
    <cellStyle name="Normal 2 4 3 2 2 2 5 2" xfId="5054" xr:uid="{00000000-0005-0000-0000-00009D130000}"/>
    <cellStyle name="Normal 2 4 3 2 2 2 5 3" xfId="5055" xr:uid="{00000000-0005-0000-0000-00009E130000}"/>
    <cellStyle name="Normal 2 4 3 2 2 2 5 4" xfId="5056" xr:uid="{00000000-0005-0000-0000-00009F130000}"/>
    <cellStyle name="Normal 2 4 3 2 2 2 5 5" xfId="5057" xr:uid="{00000000-0005-0000-0000-0000A0130000}"/>
    <cellStyle name="Normal 2 4 3 2 2 2 5 6" xfId="5058" xr:uid="{00000000-0005-0000-0000-0000A1130000}"/>
    <cellStyle name="Normal 2 4 3 2 2 2 5 7" xfId="5059" xr:uid="{00000000-0005-0000-0000-0000A2130000}"/>
    <cellStyle name="Normal 2 4 3 2 2 2 5 8" xfId="5060" xr:uid="{00000000-0005-0000-0000-0000A3130000}"/>
    <cellStyle name="Normal 2 4 3 2 2 2 5 9" xfId="5061" xr:uid="{00000000-0005-0000-0000-0000A4130000}"/>
    <cellStyle name="Normal 2 4 3 2 2 3" xfId="5062" xr:uid="{00000000-0005-0000-0000-0000A5130000}"/>
    <cellStyle name="Normal 2 4 3 2 2 4" xfId="5063" xr:uid="{00000000-0005-0000-0000-0000A6130000}"/>
    <cellStyle name="Normal 2 4 3 2 2 5" xfId="5064" xr:uid="{00000000-0005-0000-0000-0000A7130000}"/>
    <cellStyle name="Normal 2 4 3 2 2 6" xfId="5065" xr:uid="{00000000-0005-0000-0000-0000A8130000}"/>
    <cellStyle name="Normal 2 4 3 2 2 7" xfId="5066" xr:uid="{00000000-0005-0000-0000-0000A9130000}"/>
    <cellStyle name="Normal 2 4 3 2 2 8" xfId="5067" xr:uid="{00000000-0005-0000-0000-0000AA130000}"/>
    <cellStyle name="Normal 2 4 3 2 2 9" xfId="5068" xr:uid="{00000000-0005-0000-0000-0000AB130000}"/>
    <cellStyle name="Normal 2 4 3 2 3" xfId="5069" xr:uid="{00000000-0005-0000-0000-0000AC130000}"/>
    <cellStyle name="Normal 2 4 3 2 3 10" xfId="5070" xr:uid="{00000000-0005-0000-0000-0000AD130000}"/>
    <cellStyle name="Normal 2 4 3 2 3 11" xfId="5071" xr:uid="{00000000-0005-0000-0000-0000AE130000}"/>
    <cellStyle name="Normal 2 4 3 2 3 12" xfId="5072" xr:uid="{00000000-0005-0000-0000-0000AF130000}"/>
    <cellStyle name="Normal 2 4 3 2 3 13" xfId="5073" xr:uid="{00000000-0005-0000-0000-0000B0130000}"/>
    <cellStyle name="Normal 2 4 3 2 3 14" xfId="5074" xr:uid="{00000000-0005-0000-0000-0000B1130000}"/>
    <cellStyle name="Normal 2 4 3 2 3 15" xfId="5075" xr:uid="{00000000-0005-0000-0000-0000B2130000}"/>
    <cellStyle name="Normal 2 4 3 2 3 2" xfId="5076" xr:uid="{00000000-0005-0000-0000-0000B3130000}"/>
    <cellStyle name="Normal 2 4 3 2 3 3" xfId="5077" xr:uid="{00000000-0005-0000-0000-0000B4130000}"/>
    <cellStyle name="Normal 2 4 3 2 3 4" xfId="5078" xr:uid="{00000000-0005-0000-0000-0000B5130000}"/>
    <cellStyle name="Normal 2 4 3 2 3 5" xfId="5079" xr:uid="{00000000-0005-0000-0000-0000B6130000}"/>
    <cellStyle name="Normal 2 4 3 2 3 6" xfId="5080" xr:uid="{00000000-0005-0000-0000-0000B7130000}"/>
    <cellStyle name="Normal 2 4 3 2 3 7" xfId="5081" xr:uid="{00000000-0005-0000-0000-0000B8130000}"/>
    <cellStyle name="Normal 2 4 3 2 3 8" xfId="5082" xr:uid="{00000000-0005-0000-0000-0000B9130000}"/>
    <cellStyle name="Normal 2 4 3 2 3 9" xfId="5083" xr:uid="{00000000-0005-0000-0000-0000BA130000}"/>
    <cellStyle name="Normal 2 4 3 2 4" xfId="5084" xr:uid="{00000000-0005-0000-0000-0000BB130000}"/>
    <cellStyle name="Normal 2 4 3 2 4 10" xfId="5085" xr:uid="{00000000-0005-0000-0000-0000BC130000}"/>
    <cellStyle name="Normal 2 4 3 2 4 11" xfId="5086" xr:uid="{00000000-0005-0000-0000-0000BD130000}"/>
    <cellStyle name="Normal 2 4 3 2 4 12" xfId="5087" xr:uid="{00000000-0005-0000-0000-0000BE130000}"/>
    <cellStyle name="Normal 2 4 3 2 4 13" xfId="5088" xr:uid="{00000000-0005-0000-0000-0000BF130000}"/>
    <cellStyle name="Normal 2 4 3 2 4 14" xfId="5089" xr:uid="{00000000-0005-0000-0000-0000C0130000}"/>
    <cellStyle name="Normal 2 4 3 2 4 15" xfId="5090" xr:uid="{00000000-0005-0000-0000-0000C1130000}"/>
    <cellStyle name="Normal 2 4 3 2 4 2" xfId="5091" xr:uid="{00000000-0005-0000-0000-0000C2130000}"/>
    <cellStyle name="Normal 2 4 3 2 4 3" xfId="5092" xr:uid="{00000000-0005-0000-0000-0000C3130000}"/>
    <cellStyle name="Normal 2 4 3 2 4 4" xfId="5093" xr:uid="{00000000-0005-0000-0000-0000C4130000}"/>
    <cellStyle name="Normal 2 4 3 2 4 5" xfId="5094" xr:uid="{00000000-0005-0000-0000-0000C5130000}"/>
    <cellStyle name="Normal 2 4 3 2 4 6" xfId="5095" xr:uid="{00000000-0005-0000-0000-0000C6130000}"/>
    <cellStyle name="Normal 2 4 3 2 4 7" xfId="5096" xr:uid="{00000000-0005-0000-0000-0000C7130000}"/>
    <cellStyle name="Normal 2 4 3 2 4 8" xfId="5097" xr:uid="{00000000-0005-0000-0000-0000C8130000}"/>
    <cellStyle name="Normal 2 4 3 2 4 9" xfId="5098" xr:uid="{00000000-0005-0000-0000-0000C9130000}"/>
    <cellStyle name="Normal 2 4 3 2 5" xfId="5099" xr:uid="{00000000-0005-0000-0000-0000CA130000}"/>
    <cellStyle name="Normal 2 4 3 2 5 10" xfId="5100" xr:uid="{00000000-0005-0000-0000-0000CB130000}"/>
    <cellStyle name="Normal 2 4 3 2 5 11" xfId="5101" xr:uid="{00000000-0005-0000-0000-0000CC130000}"/>
    <cellStyle name="Normal 2 4 3 2 5 12" xfId="5102" xr:uid="{00000000-0005-0000-0000-0000CD130000}"/>
    <cellStyle name="Normal 2 4 3 2 5 13" xfId="5103" xr:uid="{00000000-0005-0000-0000-0000CE130000}"/>
    <cellStyle name="Normal 2 4 3 2 5 14" xfId="5104" xr:uid="{00000000-0005-0000-0000-0000CF130000}"/>
    <cellStyle name="Normal 2 4 3 2 5 15" xfId="5105" xr:uid="{00000000-0005-0000-0000-0000D0130000}"/>
    <cellStyle name="Normal 2 4 3 2 5 2" xfId="5106" xr:uid="{00000000-0005-0000-0000-0000D1130000}"/>
    <cellStyle name="Normal 2 4 3 2 5 3" xfId="5107" xr:uid="{00000000-0005-0000-0000-0000D2130000}"/>
    <cellStyle name="Normal 2 4 3 2 5 4" xfId="5108" xr:uid="{00000000-0005-0000-0000-0000D3130000}"/>
    <cellStyle name="Normal 2 4 3 2 5 5" xfId="5109" xr:uid="{00000000-0005-0000-0000-0000D4130000}"/>
    <cellStyle name="Normal 2 4 3 2 5 6" xfId="5110" xr:uid="{00000000-0005-0000-0000-0000D5130000}"/>
    <cellStyle name="Normal 2 4 3 2 5 7" xfId="5111" xr:uid="{00000000-0005-0000-0000-0000D6130000}"/>
    <cellStyle name="Normal 2 4 3 2 5 8" xfId="5112" xr:uid="{00000000-0005-0000-0000-0000D7130000}"/>
    <cellStyle name="Normal 2 4 3 2 5 9" xfId="5113" xr:uid="{00000000-0005-0000-0000-0000D8130000}"/>
    <cellStyle name="Normal 2 4 3 2 6" xfId="5114" xr:uid="{00000000-0005-0000-0000-0000D9130000}"/>
    <cellStyle name="Normal 2 4 3 2 6 10" xfId="5115" xr:uid="{00000000-0005-0000-0000-0000DA130000}"/>
    <cellStyle name="Normal 2 4 3 2 6 11" xfId="5116" xr:uid="{00000000-0005-0000-0000-0000DB130000}"/>
    <cellStyle name="Normal 2 4 3 2 6 12" xfId="5117" xr:uid="{00000000-0005-0000-0000-0000DC130000}"/>
    <cellStyle name="Normal 2 4 3 2 6 13" xfId="5118" xr:uid="{00000000-0005-0000-0000-0000DD130000}"/>
    <cellStyle name="Normal 2 4 3 2 6 14" xfId="5119" xr:uid="{00000000-0005-0000-0000-0000DE130000}"/>
    <cellStyle name="Normal 2 4 3 2 6 15" xfId="5120" xr:uid="{00000000-0005-0000-0000-0000DF130000}"/>
    <cellStyle name="Normal 2 4 3 2 6 2" xfId="5121" xr:uid="{00000000-0005-0000-0000-0000E0130000}"/>
    <cellStyle name="Normal 2 4 3 2 6 3" xfId="5122" xr:uid="{00000000-0005-0000-0000-0000E1130000}"/>
    <cellStyle name="Normal 2 4 3 2 6 4" xfId="5123" xr:uid="{00000000-0005-0000-0000-0000E2130000}"/>
    <cellStyle name="Normal 2 4 3 2 6 5" xfId="5124" xr:uid="{00000000-0005-0000-0000-0000E3130000}"/>
    <cellStyle name="Normal 2 4 3 2 6 6" xfId="5125" xr:uid="{00000000-0005-0000-0000-0000E4130000}"/>
    <cellStyle name="Normal 2 4 3 2 6 7" xfId="5126" xr:uid="{00000000-0005-0000-0000-0000E5130000}"/>
    <cellStyle name="Normal 2 4 3 2 6 8" xfId="5127" xr:uid="{00000000-0005-0000-0000-0000E6130000}"/>
    <cellStyle name="Normal 2 4 3 2 6 9" xfId="5128" xr:uid="{00000000-0005-0000-0000-0000E7130000}"/>
    <cellStyle name="Normal 2 4 3 2 7" xfId="5129" xr:uid="{00000000-0005-0000-0000-0000E8130000}"/>
    <cellStyle name="Normal 2 4 3 2 7 10" xfId="5130" xr:uid="{00000000-0005-0000-0000-0000E9130000}"/>
    <cellStyle name="Normal 2 4 3 2 7 11" xfId="5131" xr:uid="{00000000-0005-0000-0000-0000EA130000}"/>
    <cellStyle name="Normal 2 4 3 2 7 12" xfId="5132" xr:uid="{00000000-0005-0000-0000-0000EB130000}"/>
    <cellStyle name="Normal 2 4 3 2 7 13" xfId="5133" xr:uid="{00000000-0005-0000-0000-0000EC130000}"/>
    <cellStyle name="Normal 2 4 3 2 7 14" xfId="5134" xr:uid="{00000000-0005-0000-0000-0000ED130000}"/>
    <cellStyle name="Normal 2 4 3 2 7 15" xfId="5135" xr:uid="{00000000-0005-0000-0000-0000EE130000}"/>
    <cellStyle name="Normal 2 4 3 2 7 2" xfId="5136" xr:uid="{00000000-0005-0000-0000-0000EF130000}"/>
    <cellStyle name="Normal 2 4 3 2 7 3" xfId="5137" xr:uid="{00000000-0005-0000-0000-0000F0130000}"/>
    <cellStyle name="Normal 2 4 3 2 7 4" xfId="5138" xr:uid="{00000000-0005-0000-0000-0000F1130000}"/>
    <cellStyle name="Normal 2 4 3 2 7 5" xfId="5139" xr:uid="{00000000-0005-0000-0000-0000F2130000}"/>
    <cellStyle name="Normal 2 4 3 2 7 6" xfId="5140" xr:uid="{00000000-0005-0000-0000-0000F3130000}"/>
    <cellStyle name="Normal 2 4 3 2 7 7" xfId="5141" xr:uid="{00000000-0005-0000-0000-0000F4130000}"/>
    <cellStyle name="Normal 2 4 3 2 7 8" xfId="5142" xr:uid="{00000000-0005-0000-0000-0000F5130000}"/>
    <cellStyle name="Normal 2 4 3 2 7 9" xfId="5143" xr:uid="{00000000-0005-0000-0000-0000F6130000}"/>
    <cellStyle name="Normal 2 4 3 2 8" xfId="5144" xr:uid="{00000000-0005-0000-0000-0000F7130000}"/>
    <cellStyle name="Normal 2 4 3 2 8 10" xfId="5145" xr:uid="{00000000-0005-0000-0000-0000F8130000}"/>
    <cellStyle name="Normal 2 4 3 2 8 11" xfId="5146" xr:uid="{00000000-0005-0000-0000-0000F9130000}"/>
    <cellStyle name="Normal 2 4 3 2 8 12" xfId="5147" xr:uid="{00000000-0005-0000-0000-0000FA130000}"/>
    <cellStyle name="Normal 2 4 3 2 8 13" xfId="5148" xr:uid="{00000000-0005-0000-0000-0000FB130000}"/>
    <cellStyle name="Normal 2 4 3 2 8 14" xfId="5149" xr:uid="{00000000-0005-0000-0000-0000FC130000}"/>
    <cellStyle name="Normal 2 4 3 2 8 15" xfId="5150" xr:uid="{00000000-0005-0000-0000-0000FD130000}"/>
    <cellStyle name="Normal 2 4 3 2 8 2" xfId="5151" xr:uid="{00000000-0005-0000-0000-0000FE130000}"/>
    <cellStyle name="Normal 2 4 3 2 8 3" xfId="5152" xr:uid="{00000000-0005-0000-0000-0000FF130000}"/>
    <cellStyle name="Normal 2 4 3 2 8 4" xfId="5153" xr:uid="{00000000-0005-0000-0000-000000140000}"/>
    <cellStyle name="Normal 2 4 3 2 8 5" xfId="5154" xr:uid="{00000000-0005-0000-0000-000001140000}"/>
    <cellStyle name="Normal 2 4 3 2 8 6" xfId="5155" xr:uid="{00000000-0005-0000-0000-000002140000}"/>
    <cellStyle name="Normal 2 4 3 2 8 7" xfId="5156" xr:uid="{00000000-0005-0000-0000-000003140000}"/>
    <cellStyle name="Normal 2 4 3 2 8 8" xfId="5157" xr:uid="{00000000-0005-0000-0000-000004140000}"/>
    <cellStyle name="Normal 2 4 3 2 8 9" xfId="5158" xr:uid="{00000000-0005-0000-0000-000005140000}"/>
    <cellStyle name="Normal 2 4 3 20" xfId="5159" xr:uid="{00000000-0005-0000-0000-000006140000}"/>
    <cellStyle name="Normal 2 4 3 21" xfId="5160" xr:uid="{00000000-0005-0000-0000-000007140000}"/>
    <cellStyle name="Normal 2 4 3 22" xfId="5161" xr:uid="{00000000-0005-0000-0000-000008140000}"/>
    <cellStyle name="Normal 2 4 3 3" xfId="5162" xr:uid="{00000000-0005-0000-0000-000009140000}"/>
    <cellStyle name="Normal 2 4 3 3 2" xfId="5163" xr:uid="{00000000-0005-0000-0000-00000A140000}"/>
    <cellStyle name="Normal 2 4 3 3 2 10" xfId="5164" xr:uid="{00000000-0005-0000-0000-00000B140000}"/>
    <cellStyle name="Normal 2 4 3 3 2 11" xfId="5165" xr:uid="{00000000-0005-0000-0000-00000C140000}"/>
    <cellStyle name="Normal 2 4 3 3 2 12" xfId="5166" xr:uid="{00000000-0005-0000-0000-00000D140000}"/>
    <cellStyle name="Normal 2 4 3 3 2 13" xfId="5167" xr:uid="{00000000-0005-0000-0000-00000E140000}"/>
    <cellStyle name="Normal 2 4 3 3 2 14" xfId="5168" xr:uid="{00000000-0005-0000-0000-00000F140000}"/>
    <cellStyle name="Normal 2 4 3 3 2 15" xfId="5169" xr:uid="{00000000-0005-0000-0000-000010140000}"/>
    <cellStyle name="Normal 2 4 3 3 2 16" xfId="5170" xr:uid="{00000000-0005-0000-0000-000011140000}"/>
    <cellStyle name="Normal 2 4 3 3 2 17" xfId="5171" xr:uid="{00000000-0005-0000-0000-000012140000}"/>
    <cellStyle name="Normal 2 4 3 3 2 18" xfId="5172" xr:uid="{00000000-0005-0000-0000-000013140000}"/>
    <cellStyle name="Normal 2 4 3 3 2 19" xfId="5173" xr:uid="{00000000-0005-0000-0000-000014140000}"/>
    <cellStyle name="Normal 2 4 3 3 2 2" xfId="5174" xr:uid="{00000000-0005-0000-0000-000015140000}"/>
    <cellStyle name="Normal 2 4 3 3 2 3" xfId="5175" xr:uid="{00000000-0005-0000-0000-000016140000}"/>
    <cellStyle name="Normal 2 4 3 3 2 4" xfId="5176" xr:uid="{00000000-0005-0000-0000-000017140000}"/>
    <cellStyle name="Normal 2 4 3 3 2 5" xfId="5177" xr:uid="{00000000-0005-0000-0000-000018140000}"/>
    <cellStyle name="Normal 2 4 3 3 2 6" xfId="5178" xr:uid="{00000000-0005-0000-0000-000019140000}"/>
    <cellStyle name="Normal 2 4 3 3 2 7" xfId="5179" xr:uid="{00000000-0005-0000-0000-00001A140000}"/>
    <cellStyle name="Normal 2 4 3 3 2 8" xfId="5180" xr:uid="{00000000-0005-0000-0000-00001B140000}"/>
    <cellStyle name="Normal 2 4 3 3 2 9" xfId="5181" xr:uid="{00000000-0005-0000-0000-00001C140000}"/>
    <cellStyle name="Normal 2 4 3 3 3" xfId="5182" xr:uid="{00000000-0005-0000-0000-00001D140000}"/>
    <cellStyle name="Normal 2 4 3 3 3 10" xfId="5183" xr:uid="{00000000-0005-0000-0000-00001E140000}"/>
    <cellStyle name="Normal 2 4 3 3 3 11" xfId="5184" xr:uid="{00000000-0005-0000-0000-00001F140000}"/>
    <cellStyle name="Normal 2 4 3 3 3 12" xfId="5185" xr:uid="{00000000-0005-0000-0000-000020140000}"/>
    <cellStyle name="Normal 2 4 3 3 3 13" xfId="5186" xr:uid="{00000000-0005-0000-0000-000021140000}"/>
    <cellStyle name="Normal 2 4 3 3 3 14" xfId="5187" xr:uid="{00000000-0005-0000-0000-000022140000}"/>
    <cellStyle name="Normal 2 4 3 3 3 15" xfId="5188" xr:uid="{00000000-0005-0000-0000-000023140000}"/>
    <cellStyle name="Normal 2 4 3 3 3 2" xfId="5189" xr:uid="{00000000-0005-0000-0000-000024140000}"/>
    <cellStyle name="Normal 2 4 3 3 3 3" xfId="5190" xr:uid="{00000000-0005-0000-0000-000025140000}"/>
    <cellStyle name="Normal 2 4 3 3 3 4" xfId="5191" xr:uid="{00000000-0005-0000-0000-000026140000}"/>
    <cellStyle name="Normal 2 4 3 3 3 5" xfId="5192" xr:uid="{00000000-0005-0000-0000-000027140000}"/>
    <cellStyle name="Normal 2 4 3 3 3 6" xfId="5193" xr:uid="{00000000-0005-0000-0000-000028140000}"/>
    <cellStyle name="Normal 2 4 3 3 3 7" xfId="5194" xr:uid="{00000000-0005-0000-0000-000029140000}"/>
    <cellStyle name="Normal 2 4 3 3 3 8" xfId="5195" xr:uid="{00000000-0005-0000-0000-00002A140000}"/>
    <cellStyle name="Normal 2 4 3 3 3 9" xfId="5196" xr:uid="{00000000-0005-0000-0000-00002B140000}"/>
    <cellStyle name="Normal 2 4 3 3 4" xfId="5197" xr:uid="{00000000-0005-0000-0000-00002C140000}"/>
    <cellStyle name="Normal 2 4 3 3 4 10" xfId="5198" xr:uid="{00000000-0005-0000-0000-00002D140000}"/>
    <cellStyle name="Normal 2 4 3 3 4 11" xfId="5199" xr:uid="{00000000-0005-0000-0000-00002E140000}"/>
    <cellStyle name="Normal 2 4 3 3 4 12" xfId="5200" xr:uid="{00000000-0005-0000-0000-00002F140000}"/>
    <cellStyle name="Normal 2 4 3 3 4 13" xfId="5201" xr:uid="{00000000-0005-0000-0000-000030140000}"/>
    <cellStyle name="Normal 2 4 3 3 4 14" xfId="5202" xr:uid="{00000000-0005-0000-0000-000031140000}"/>
    <cellStyle name="Normal 2 4 3 3 4 15" xfId="5203" xr:uid="{00000000-0005-0000-0000-000032140000}"/>
    <cellStyle name="Normal 2 4 3 3 4 2" xfId="5204" xr:uid="{00000000-0005-0000-0000-000033140000}"/>
    <cellStyle name="Normal 2 4 3 3 4 3" xfId="5205" xr:uid="{00000000-0005-0000-0000-000034140000}"/>
    <cellStyle name="Normal 2 4 3 3 4 4" xfId="5206" xr:uid="{00000000-0005-0000-0000-000035140000}"/>
    <cellStyle name="Normal 2 4 3 3 4 5" xfId="5207" xr:uid="{00000000-0005-0000-0000-000036140000}"/>
    <cellStyle name="Normal 2 4 3 3 4 6" xfId="5208" xr:uid="{00000000-0005-0000-0000-000037140000}"/>
    <cellStyle name="Normal 2 4 3 3 4 7" xfId="5209" xr:uid="{00000000-0005-0000-0000-000038140000}"/>
    <cellStyle name="Normal 2 4 3 3 4 8" xfId="5210" xr:uid="{00000000-0005-0000-0000-000039140000}"/>
    <cellStyle name="Normal 2 4 3 3 4 9" xfId="5211" xr:uid="{00000000-0005-0000-0000-00003A140000}"/>
    <cellStyle name="Normal 2 4 3 3 5" xfId="5212" xr:uid="{00000000-0005-0000-0000-00003B140000}"/>
    <cellStyle name="Normal 2 4 3 3 5 10" xfId="5213" xr:uid="{00000000-0005-0000-0000-00003C140000}"/>
    <cellStyle name="Normal 2 4 3 3 5 11" xfId="5214" xr:uid="{00000000-0005-0000-0000-00003D140000}"/>
    <cellStyle name="Normal 2 4 3 3 5 12" xfId="5215" xr:uid="{00000000-0005-0000-0000-00003E140000}"/>
    <cellStyle name="Normal 2 4 3 3 5 13" xfId="5216" xr:uid="{00000000-0005-0000-0000-00003F140000}"/>
    <cellStyle name="Normal 2 4 3 3 5 14" xfId="5217" xr:uid="{00000000-0005-0000-0000-000040140000}"/>
    <cellStyle name="Normal 2 4 3 3 5 15" xfId="5218" xr:uid="{00000000-0005-0000-0000-000041140000}"/>
    <cellStyle name="Normal 2 4 3 3 5 2" xfId="5219" xr:uid="{00000000-0005-0000-0000-000042140000}"/>
    <cellStyle name="Normal 2 4 3 3 5 3" xfId="5220" xr:uid="{00000000-0005-0000-0000-000043140000}"/>
    <cellStyle name="Normal 2 4 3 3 5 4" xfId="5221" xr:uid="{00000000-0005-0000-0000-000044140000}"/>
    <cellStyle name="Normal 2 4 3 3 5 5" xfId="5222" xr:uid="{00000000-0005-0000-0000-000045140000}"/>
    <cellStyle name="Normal 2 4 3 3 5 6" xfId="5223" xr:uid="{00000000-0005-0000-0000-000046140000}"/>
    <cellStyle name="Normal 2 4 3 3 5 7" xfId="5224" xr:uid="{00000000-0005-0000-0000-000047140000}"/>
    <cellStyle name="Normal 2 4 3 3 5 8" xfId="5225" xr:uid="{00000000-0005-0000-0000-000048140000}"/>
    <cellStyle name="Normal 2 4 3 3 5 9" xfId="5226" xr:uid="{00000000-0005-0000-0000-000049140000}"/>
    <cellStyle name="Normal 2 4 3 4" xfId="5227" xr:uid="{00000000-0005-0000-0000-00004A140000}"/>
    <cellStyle name="Normal 2 4 3 5" xfId="5228" xr:uid="{00000000-0005-0000-0000-00004B140000}"/>
    <cellStyle name="Normal 2 4 3 6" xfId="5229" xr:uid="{00000000-0005-0000-0000-00004C140000}"/>
    <cellStyle name="Normal 2 4 3 7" xfId="5230" xr:uid="{00000000-0005-0000-0000-00004D140000}"/>
    <cellStyle name="Normal 2 4 3 8" xfId="5231" xr:uid="{00000000-0005-0000-0000-00004E140000}"/>
    <cellStyle name="Normal 2 4 3 9" xfId="5232" xr:uid="{00000000-0005-0000-0000-00004F140000}"/>
    <cellStyle name="Normal 2 4 30" xfId="5233" xr:uid="{00000000-0005-0000-0000-000050140000}"/>
    <cellStyle name="Normal 2 4 31" xfId="5234" xr:uid="{00000000-0005-0000-0000-000051140000}"/>
    <cellStyle name="Normal 2 4 32" xfId="5235" xr:uid="{00000000-0005-0000-0000-000052140000}"/>
    <cellStyle name="Normal 2 4 33" xfId="5236" xr:uid="{00000000-0005-0000-0000-000053140000}"/>
    <cellStyle name="Normal 2 4 34" xfId="5237" xr:uid="{00000000-0005-0000-0000-000054140000}"/>
    <cellStyle name="Normal 2 4 35" xfId="5238" xr:uid="{00000000-0005-0000-0000-000055140000}"/>
    <cellStyle name="Normal 2 4 36" xfId="5239" xr:uid="{00000000-0005-0000-0000-000056140000}"/>
    <cellStyle name="Normal 2 4 37" xfId="5240" xr:uid="{00000000-0005-0000-0000-000057140000}"/>
    <cellStyle name="Normal 2 4 38" xfId="5241" xr:uid="{00000000-0005-0000-0000-000058140000}"/>
    <cellStyle name="Normal 2 4 39" xfId="5242" xr:uid="{00000000-0005-0000-0000-000059140000}"/>
    <cellStyle name="Normal 2 4 4" xfId="5243" xr:uid="{00000000-0005-0000-0000-00005A140000}"/>
    <cellStyle name="Normal 2 4 4 10" xfId="5244" xr:uid="{00000000-0005-0000-0000-00005B140000}"/>
    <cellStyle name="Normal 2 4 4 11" xfId="5245" xr:uid="{00000000-0005-0000-0000-00005C140000}"/>
    <cellStyle name="Normal 2 4 4 12" xfId="5246" xr:uid="{00000000-0005-0000-0000-00005D140000}"/>
    <cellStyle name="Normal 2 4 4 13" xfId="5247" xr:uid="{00000000-0005-0000-0000-00005E140000}"/>
    <cellStyle name="Normal 2 4 4 14" xfId="5248" xr:uid="{00000000-0005-0000-0000-00005F140000}"/>
    <cellStyle name="Normal 2 4 4 15" xfId="5249" xr:uid="{00000000-0005-0000-0000-000060140000}"/>
    <cellStyle name="Normal 2 4 4 16" xfId="5250" xr:uid="{00000000-0005-0000-0000-000061140000}"/>
    <cellStyle name="Normal 2 4 4 17" xfId="5251" xr:uid="{00000000-0005-0000-0000-000062140000}"/>
    <cellStyle name="Normal 2 4 4 18" xfId="5252" xr:uid="{00000000-0005-0000-0000-000063140000}"/>
    <cellStyle name="Normal 2 4 4 19" xfId="5253" xr:uid="{00000000-0005-0000-0000-000064140000}"/>
    <cellStyle name="Normal 2 4 4 2" xfId="5254" xr:uid="{00000000-0005-0000-0000-000065140000}"/>
    <cellStyle name="Normal 2 4 4 2 2" xfId="5255" xr:uid="{00000000-0005-0000-0000-000066140000}"/>
    <cellStyle name="Normal 2 4 4 2 2 10" xfId="5256" xr:uid="{00000000-0005-0000-0000-000067140000}"/>
    <cellStyle name="Normal 2 4 4 2 2 11" xfId="5257" xr:uid="{00000000-0005-0000-0000-000068140000}"/>
    <cellStyle name="Normal 2 4 4 2 2 12" xfId="5258" xr:uid="{00000000-0005-0000-0000-000069140000}"/>
    <cellStyle name="Normal 2 4 4 2 2 13" xfId="5259" xr:uid="{00000000-0005-0000-0000-00006A140000}"/>
    <cellStyle name="Normal 2 4 4 2 2 14" xfId="5260" xr:uid="{00000000-0005-0000-0000-00006B140000}"/>
    <cellStyle name="Normal 2 4 4 2 2 15" xfId="5261" xr:uid="{00000000-0005-0000-0000-00006C140000}"/>
    <cellStyle name="Normal 2 4 4 2 2 2" xfId="5262" xr:uid="{00000000-0005-0000-0000-00006D140000}"/>
    <cellStyle name="Normal 2 4 4 2 2 3" xfId="5263" xr:uid="{00000000-0005-0000-0000-00006E140000}"/>
    <cellStyle name="Normal 2 4 4 2 2 4" xfId="5264" xr:uid="{00000000-0005-0000-0000-00006F140000}"/>
    <cellStyle name="Normal 2 4 4 2 2 5" xfId="5265" xr:uid="{00000000-0005-0000-0000-000070140000}"/>
    <cellStyle name="Normal 2 4 4 2 2 6" xfId="5266" xr:uid="{00000000-0005-0000-0000-000071140000}"/>
    <cellStyle name="Normal 2 4 4 2 2 7" xfId="5267" xr:uid="{00000000-0005-0000-0000-000072140000}"/>
    <cellStyle name="Normal 2 4 4 2 2 8" xfId="5268" xr:uid="{00000000-0005-0000-0000-000073140000}"/>
    <cellStyle name="Normal 2 4 4 2 2 9" xfId="5269" xr:uid="{00000000-0005-0000-0000-000074140000}"/>
    <cellStyle name="Normal 2 4 4 2 3" xfId="5270" xr:uid="{00000000-0005-0000-0000-000075140000}"/>
    <cellStyle name="Normal 2 4 4 2 3 10" xfId="5271" xr:uid="{00000000-0005-0000-0000-000076140000}"/>
    <cellStyle name="Normal 2 4 4 2 3 11" xfId="5272" xr:uid="{00000000-0005-0000-0000-000077140000}"/>
    <cellStyle name="Normal 2 4 4 2 3 12" xfId="5273" xr:uid="{00000000-0005-0000-0000-000078140000}"/>
    <cellStyle name="Normal 2 4 4 2 3 13" xfId="5274" xr:uid="{00000000-0005-0000-0000-000079140000}"/>
    <cellStyle name="Normal 2 4 4 2 3 14" xfId="5275" xr:uid="{00000000-0005-0000-0000-00007A140000}"/>
    <cellStyle name="Normal 2 4 4 2 3 15" xfId="5276" xr:uid="{00000000-0005-0000-0000-00007B140000}"/>
    <cellStyle name="Normal 2 4 4 2 3 2" xfId="5277" xr:uid="{00000000-0005-0000-0000-00007C140000}"/>
    <cellStyle name="Normal 2 4 4 2 3 3" xfId="5278" xr:uid="{00000000-0005-0000-0000-00007D140000}"/>
    <cellStyle name="Normal 2 4 4 2 3 4" xfId="5279" xr:uid="{00000000-0005-0000-0000-00007E140000}"/>
    <cellStyle name="Normal 2 4 4 2 3 5" xfId="5280" xr:uid="{00000000-0005-0000-0000-00007F140000}"/>
    <cellStyle name="Normal 2 4 4 2 3 6" xfId="5281" xr:uid="{00000000-0005-0000-0000-000080140000}"/>
    <cellStyle name="Normal 2 4 4 2 3 7" xfId="5282" xr:uid="{00000000-0005-0000-0000-000081140000}"/>
    <cellStyle name="Normal 2 4 4 2 3 8" xfId="5283" xr:uid="{00000000-0005-0000-0000-000082140000}"/>
    <cellStyle name="Normal 2 4 4 2 3 9" xfId="5284" xr:uid="{00000000-0005-0000-0000-000083140000}"/>
    <cellStyle name="Normal 2 4 4 2 4" xfId="5285" xr:uid="{00000000-0005-0000-0000-000084140000}"/>
    <cellStyle name="Normal 2 4 4 2 4 10" xfId="5286" xr:uid="{00000000-0005-0000-0000-000085140000}"/>
    <cellStyle name="Normal 2 4 4 2 4 11" xfId="5287" xr:uid="{00000000-0005-0000-0000-000086140000}"/>
    <cellStyle name="Normal 2 4 4 2 4 12" xfId="5288" xr:uid="{00000000-0005-0000-0000-000087140000}"/>
    <cellStyle name="Normal 2 4 4 2 4 13" xfId="5289" xr:uid="{00000000-0005-0000-0000-000088140000}"/>
    <cellStyle name="Normal 2 4 4 2 4 14" xfId="5290" xr:uid="{00000000-0005-0000-0000-000089140000}"/>
    <cellStyle name="Normal 2 4 4 2 4 15" xfId="5291" xr:uid="{00000000-0005-0000-0000-00008A140000}"/>
    <cellStyle name="Normal 2 4 4 2 4 2" xfId="5292" xr:uid="{00000000-0005-0000-0000-00008B140000}"/>
    <cellStyle name="Normal 2 4 4 2 4 3" xfId="5293" xr:uid="{00000000-0005-0000-0000-00008C140000}"/>
    <cellStyle name="Normal 2 4 4 2 4 4" xfId="5294" xr:uid="{00000000-0005-0000-0000-00008D140000}"/>
    <cellStyle name="Normal 2 4 4 2 4 5" xfId="5295" xr:uid="{00000000-0005-0000-0000-00008E140000}"/>
    <cellStyle name="Normal 2 4 4 2 4 6" xfId="5296" xr:uid="{00000000-0005-0000-0000-00008F140000}"/>
    <cellStyle name="Normal 2 4 4 2 4 7" xfId="5297" xr:uid="{00000000-0005-0000-0000-000090140000}"/>
    <cellStyle name="Normal 2 4 4 2 4 8" xfId="5298" xr:uid="{00000000-0005-0000-0000-000091140000}"/>
    <cellStyle name="Normal 2 4 4 2 4 9" xfId="5299" xr:uid="{00000000-0005-0000-0000-000092140000}"/>
    <cellStyle name="Normal 2 4 4 2 5" xfId="5300" xr:uid="{00000000-0005-0000-0000-000093140000}"/>
    <cellStyle name="Normal 2 4 4 2 5 10" xfId="5301" xr:uid="{00000000-0005-0000-0000-000094140000}"/>
    <cellStyle name="Normal 2 4 4 2 5 11" xfId="5302" xr:uid="{00000000-0005-0000-0000-000095140000}"/>
    <cellStyle name="Normal 2 4 4 2 5 12" xfId="5303" xr:uid="{00000000-0005-0000-0000-000096140000}"/>
    <cellStyle name="Normal 2 4 4 2 5 13" xfId="5304" xr:uid="{00000000-0005-0000-0000-000097140000}"/>
    <cellStyle name="Normal 2 4 4 2 5 14" xfId="5305" xr:uid="{00000000-0005-0000-0000-000098140000}"/>
    <cellStyle name="Normal 2 4 4 2 5 15" xfId="5306" xr:uid="{00000000-0005-0000-0000-000099140000}"/>
    <cellStyle name="Normal 2 4 4 2 5 2" xfId="5307" xr:uid="{00000000-0005-0000-0000-00009A140000}"/>
    <cellStyle name="Normal 2 4 4 2 5 3" xfId="5308" xr:uid="{00000000-0005-0000-0000-00009B140000}"/>
    <cellStyle name="Normal 2 4 4 2 5 4" xfId="5309" xr:uid="{00000000-0005-0000-0000-00009C140000}"/>
    <cellStyle name="Normal 2 4 4 2 5 5" xfId="5310" xr:uid="{00000000-0005-0000-0000-00009D140000}"/>
    <cellStyle name="Normal 2 4 4 2 5 6" xfId="5311" xr:uid="{00000000-0005-0000-0000-00009E140000}"/>
    <cellStyle name="Normal 2 4 4 2 5 7" xfId="5312" xr:uid="{00000000-0005-0000-0000-00009F140000}"/>
    <cellStyle name="Normal 2 4 4 2 5 8" xfId="5313" xr:uid="{00000000-0005-0000-0000-0000A0140000}"/>
    <cellStyle name="Normal 2 4 4 2 5 9" xfId="5314" xr:uid="{00000000-0005-0000-0000-0000A1140000}"/>
    <cellStyle name="Normal 2 4 4 3" xfId="5315" xr:uid="{00000000-0005-0000-0000-0000A2140000}"/>
    <cellStyle name="Normal 2 4 4 4" xfId="5316" xr:uid="{00000000-0005-0000-0000-0000A3140000}"/>
    <cellStyle name="Normal 2 4 4 5" xfId="5317" xr:uid="{00000000-0005-0000-0000-0000A4140000}"/>
    <cellStyle name="Normal 2 4 4 6" xfId="5318" xr:uid="{00000000-0005-0000-0000-0000A5140000}"/>
    <cellStyle name="Normal 2 4 4 7" xfId="5319" xr:uid="{00000000-0005-0000-0000-0000A6140000}"/>
    <cellStyle name="Normal 2 4 4 8" xfId="5320" xr:uid="{00000000-0005-0000-0000-0000A7140000}"/>
    <cellStyle name="Normal 2 4 4 9" xfId="5321" xr:uid="{00000000-0005-0000-0000-0000A8140000}"/>
    <cellStyle name="Normal 2 4 40" xfId="5322" xr:uid="{00000000-0005-0000-0000-0000A9140000}"/>
    <cellStyle name="Normal 2 4 41" xfId="5323" xr:uid="{00000000-0005-0000-0000-0000AA140000}"/>
    <cellStyle name="Normal 2 4 42" xfId="5324" xr:uid="{00000000-0005-0000-0000-0000AB140000}"/>
    <cellStyle name="Normal 2 4 43" xfId="5325" xr:uid="{00000000-0005-0000-0000-0000AC140000}"/>
    <cellStyle name="Normal 2 4 44" xfId="5326" xr:uid="{00000000-0005-0000-0000-0000AD140000}"/>
    <cellStyle name="Normal 2 4 45" xfId="5327" xr:uid="{00000000-0005-0000-0000-0000AE140000}"/>
    <cellStyle name="Normal 2 4 46" xfId="5328" xr:uid="{00000000-0005-0000-0000-0000AF140000}"/>
    <cellStyle name="Normal 2 4 47" xfId="5329" xr:uid="{00000000-0005-0000-0000-0000B0140000}"/>
    <cellStyle name="Normal 2 4 48" xfId="5330" xr:uid="{00000000-0005-0000-0000-0000B1140000}"/>
    <cellStyle name="Normal 2 4 49" xfId="5331" xr:uid="{00000000-0005-0000-0000-0000B2140000}"/>
    <cellStyle name="Normal 2 4 5" xfId="5332" xr:uid="{00000000-0005-0000-0000-0000B3140000}"/>
    <cellStyle name="Normal 2 4 5 10" xfId="5333" xr:uid="{00000000-0005-0000-0000-0000B4140000}"/>
    <cellStyle name="Normal 2 4 5 11" xfId="5334" xr:uid="{00000000-0005-0000-0000-0000B5140000}"/>
    <cellStyle name="Normal 2 4 5 12" xfId="5335" xr:uid="{00000000-0005-0000-0000-0000B6140000}"/>
    <cellStyle name="Normal 2 4 5 13" xfId="5336" xr:uid="{00000000-0005-0000-0000-0000B7140000}"/>
    <cellStyle name="Normal 2 4 5 14" xfId="5337" xr:uid="{00000000-0005-0000-0000-0000B8140000}"/>
    <cellStyle name="Normal 2 4 5 15" xfId="5338" xr:uid="{00000000-0005-0000-0000-0000B9140000}"/>
    <cellStyle name="Normal 2 4 5 2" xfId="5339" xr:uid="{00000000-0005-0000-0000-0000BA140000}"/>
    <cellStyle name="Normal 2 4 5 3" xfId="5340" xr:uid="{00000000-0005-0000-0000-0000BB140000}"/>
    <cellStyle name="Normal 2 4 5 4" xfId="5341" xr:uid="{00000000-0005-0000-0000-0000BC140000}"/>
    <cellStyle name="Normal 2 4 5 5" xfId="5342" xr:uid="{00000000-0005-0000-0000-0000BD140000}"/>
    <cellStyle name="Normal 2 4 5 6" xfId="5343" xr:uid="{00000000-0005-0000-0000-0000BE140000}"/>
    <cellStyle name="Normal 2 4 5 7" xfId="5344" xr:uid="{00000000-0005-0000-0000-0000BF140000}"/>
    <cellStyle name="Normal 2 4 5 8" xfId="5345" xr:uid="{00000000-0005-0000-0000-0000C0140000}"/>
    <cellStyle name="Normal 2 4 5 9" xfId="5346" xr:uid="{00000000-0005-0000-0000-0000C1140000}"/>
    <cellStyle name="Normal 2 4 50" xfId="5347" xr:uid="{00000000-0005-0000-0000-0000C2140000}"/>
    <cellStyle name="Normal 2 4 51" xfId="5348" xr:uid="{00000000-0005-0000-0000-0000C3140000}"/>
    <cellStyle name="Normal 2 4 52" xfId="5349" xr:uid="{00000000-0005-0000-0000-0000C4140000}"/>
    <cellStyle name="Normal 2 4 53" xfId="5350" xr:uid="{00000000-0005-0000-0000-0000C5140000}"/>
    <cellStyle name="Normal 2 4 54" xfId="5351" xr:uid="{00000000-0005-0000-0000-0000C6140000}"/>
    <cellStyle name="Normal 2 4 55" xfId="5352" xr:uid="{00000000-0005-0000-0000-0000C7140000}"/>
    <cellStyle name="Normal 2 4 56" xfId="5353" xr:uid="{00000000-0005-0000-0000-0000C8140000}"/>
    <cellStyle name="Normal 2 4 57" xfId="5354" xr:uid="{00000000-0005-0000-0000-0000C9140000}"/>
    <cellStyle name="Normal 2 4 58" xfId="5355" xr:uid="{00000000-0005-0000-0000-0000CA140000}"/>
    <cellStyle name="Normal 2 4 59" xfId="5356" xr:uid="{00000000-0005-0000-0000-0000CB140000}"/>
    <cellStyle name="Normal 2 4 6" xfId="5357" xr:uid="{00000000-0005-0000-0000-0000CC140000}"/>
    <cellStyle name="Normal 2 4 6 10" xfId="5358" xr:uid="{00000000-0005-0000-0000-0000CD140000}"/>
    <cellStyle name="Normal 2 4 6 11" xfId="5359" xr:uid="{00000000-0005-0000-0000-0000CE140000}"/>
    <cellStyle name="Normal 2 4 6 12" xfId="5360" xr:uid="{00000000-0005-0000-0000-0000CF140000}"/>
    <cellStyle name="Normal 2 4 6 13" xfId="5361" xr:uid="{00000000-0005-0000-0000-0000D0140000}"/>
    <cellStyle name="Normal 2 4 6 14" xfId="5362" xr:uid="{00000000-0005-0000-0000-0000D1140000}"/>
    <cellStyle name="Normal 2 4 6 15" xfId="5363" xr:uid="{00000000-0005-0000-0000-0000D2140000}"/>
    <cellStyle name="Normal 2 4 6 2" xfId="5364" xr:uid="{00000000-0005-0000-0000-0000D3140000}"/>
    <cellStyle name="Normal 2 4 6 3" xfId="5365" xr:uid="{00000000-0005-0000-0000-0000D4140000}"/>
    <cellStyle name="Normal 2 4 6 4" xfId="5366" xr:uid="{00000000-0005-0000-0000-0000D5140000}"/>
    <cellStyle name="Normal 2 4 6 5" xfId="5367" xr:uid="{00000000-0005-0000-0000-0000D6140000}"/>
    <cellStyle name="Normal 2 4 6 6" xfId="5368" xr:uid="{00000000-0005-0000-0000-0000D7140000}"/>
    <cellStyle name="Normal 2 4 6 7" xfId="5369" xr:uid="{00000000-0005-0000-0000-0000D8140000}"/>
    <cellStyle name="Normal 2 4 6 8" xfId="5370" xr:uid="{00000000-0005-0000-0000-0000D9140000}"/>
    <cellStyle name="Normal 2 4 6 9" xfId="5371" xr:uid="{00000000-0005-0000-0000-0000DA140000}"/>
    <cellStyle name="Normal 2 4 60" xfId="5372" xr:uid="{00000000-0005-0000-0000-0000DB140000}"/>
    <cellStyle name="Normal 2 4 61" xfId="5373" xr:uid="{00000000-0005-0000-0000-0000DC140000}"/>
    <cellStyle name="Normal 2 4 62" xfId="5374" xr:uid="{00000000-0005-0000-0000-0000DD140000}"/>
    <cellStyle name="Normal 2 4 63" xfId="5375" xr:uid="{00000000-0005-0000-0000-0000DE140000}"/>
    <cellStyle name="Normal 2 4 64" xfId="5376" xr:uid="{00000000-0005-0000-0000-0000DF140000}"/>
    <cellStyle name="Normal 2 4 65" xfId="5377" xr:uid="{00000000-0005-0000-0000-0000E0140000}"/>
    <cellStyle name="Normal 2 4 66" xfId="5378" xr:uid="{00000000-0005-0000-0000-0000E1140000}"/>
    <cellStyle name="Normal 2 4 67" xfId="5379" xr:uid="{00000000-0005-0000-0000-0000E2140000}"/>
    <cellStyle name="Normal 2 4 68" xfId="5380" xr:uid="{00000000-0005-0000-0000-0000E3140000}"/>
    <cellStyle name="Normal 2 4 69" xfId="5381" xr:uid="{00000000-0005-0000-0000-0000E4140000}"/>
    <cellStyle name="Normal 2 4 7" xfId="5382" xr:uid="{00000000-0005-0000-0000-0000E5140000}"/>
    <cellStyle name="Normal 2 4 7 10" xfId="5383" xr:uid="{00000000-0005-0000-0000-0000E6140000}"/>
    <cellStyle name="Normal 2 4 7 11" xfId="5384" xr:uid="{00000000-0005-0000-0000-0000E7140000}"/>
    <cellStyle name="Normal 2 4 7 12" xfId="5385" xr:uid="{00000000-0005-0000-0000-0000E8140000}"/>
    <cellStyle name="Normal 2 4 7 13" xfId="5386" xr:uid="{00000000-0005-0000-0000-0000E9140000}"/>
    <cellStyle name="Normal 2 4 7 14" xfId="5387" xr:uid="{00000000-0005-0000-0000-0000EA140000}"/>
    <cellStyle name="Normal 2 4 7 15" xfId="5388" xr:uid="{00000000-0005-0000-0000-0000EB140000}"/>
    <cellStyle name="Normal 2 4 7 2" xfId="5389" xr:uid="{00000000-0005-0000-0000-0000EC140000}"/>
    <cellStyle name="Normal 2 4 7 3" xfId="5390" xr:uid="{00000000-0005-0000-0000-0000ED140000}"/>
    <cellStyle name="Normal 2 4 7 4" xfId="5391" xr:uid="{00000000-0005-0000-0000-0000EE140000}"/>
    <cellStyle name="Normal 2 4 7 5" xfId="5392" xr:uid="{00000000-0005-0000-0000-0000EF140000}"/>
    <cellStyle name="Normal 2 4 7 6" xfId="5393" xr:uid="{00000000-0005-0000-0000-0000F0140000}"/>
    <cellStyle name="Normal 2 4 7 7" xfId="5394" xr:uid="{00000000-0005-0000-0000-0000F1140000}"/>
    <cellStyle name="Normal 2 4 7 8" xfId="5395" xr:uid="{00000000-0005-0000-0000-0000F2140000}"/>
    <cellStyle name="Normal 2 4 7 9" xfId="5396" xr:uid="{00000000-0005-0000-0000-0000F3140000}"/>
    <cellStyle name="Normal 2 4 70" xfId="5397" xr:uid="{00000000-0005-0000-0000-0000F4140000}"/>
    <cellStyle name="Normal 2 4 71" xfId="5398" xr:uid="{00000000-0005-0000-0000-0000F5140000}"/>
    <cellStyle name="Normal 2 4 72" xfId="5399" xr:uid="{00000000-0005-0000-0000-0000F6140000}"/>
    <cellStyle name="Normal 2 4 73" xfId="5400" xr:uid="{00000000-0005-0000-0000-0000F7140000}"/>
    <cellStyle name="Normal 2 4 74" xfId="5401" xr:uid="{00000000-0005-0000-0000-0000F8140000}"/>
    <cellStyle name="Normal 2 4 75" xfId="5402" xr:uid="{00000000-0005-0000-0000-0000F9140000}"/>
    <cellStyle name="Normal 2 4 76" xfId="5403" xr:uid="{00000000-0005-0000-0000-0000FA140000}"/>
    <cellStyle name="Normal 2 4 77" xfId="5404" xr:uid="{00000000-0005-0000-0000-0000FB140000}"/>
    <cellStyle name="Normal 2 4 78" xfId="5405" xr:uid="{00000000-0005-0000-0000-0000FC140000}"/>
    <cellStyle name="Normal 2 4 79" xfId="5406" xr:uid="{00000000-0005-0000-0000-0000FD140000}"/>
    <cellStyle name="Normal 2 4 8" xfId="5407" xr:uid="{00000000-0005-0000-0000-0000FE140000}"/>
    <cellStyle name="Normal 2 4 8 10" xfId="5408" xr:uid="{00000000-0005-0000-0000-0000FF140000}"/>
    <cellStyle name="Normal 2 4 8 11" xfId="5409" xr:uid="{00000000-0005-0000-0000-000000150000}"/>
    <cellStyle name="Normal 2 4 8 12" xfId="5410" xr:uid="{00000000-0005-0000-0000-000001150000}"/>
    <cellStyle name="Normal 2 4 8 13" xfId="5411" xr:uid="{00000000-0005-0000-0000-000002150000}"/>
    <cellStyle name="Normal 2 4 8 14" xfId="5412" xr:uid="{00000000-0005-0000-0000-000003150000}"/>
    <cellStyle name="Normal 2 4 8 15" xfId="5413" xr:uid="{00000000-0005-0000-0000-000004150000}"/>
    <cellStyle name="Normal 2 4 8 2" xfId="5414" xr:uid="{00000000-0005-0000-0000-000005150000}"/>
    <cellStyle name="Normal 2 4 8 3" xfId="5415" xr:uid="{00000000-0005-0000-0000-000006150000}"/>
    <cellStyle name="Normal 2 4 8 4" xfId="5416" xr:uid="{00000000-0005-0000-0000-000007150000}"/>
    <cellStyle name="Normal 2 4 8 5" xfId="5417" xr:uid="{00000000-0005-0000-0000-000008150000}"/>
    <cellStyle name="Normal 2 4 8 6" xfId="5418" xr:uid="{00000000-0005-0000-0000-000009150000}"/>
    <cellStyle name="Normal 2 4 8 7" xfId="5419" xr:uid="{00000000-0005-0000-0000-00000A150000}"/>
    <cellStyle name="Normal 2 4 8 8" xfId="5420" xr:uid="{00000000-0005-0000-0000-00000B150000}"/>
    <cellStyle name="Normal 2 4 8 9" xfId="5421" xr:uid="{00000000-0005-0000-0000-00000C150000}"/>
    <cellStyle name="Normal 2 4 80" xfId="5422" xr:uid="{00000000-0005-0000-0000-00000D150000}"/>
    <cellStyle name="Normal 2 4 81" xfId="5423" xr:uid="{00000000-0005-0000-0000-00000E150000}"/>
    <cellStyle name="Normal 2 4 82" xfId="5424" xr:uid="{00000000-0005-0000-0000-00000F150000}"/>
    <cellStyle name="Normal 2 4 83" xfId="5425" xr:uid="{00000000-0005-0000-0000-000010150000}"/>
    <cellStyle name="Normal 2 4 84" xfId="5426" xr:uid="{00000000-0005-0000-0000-000011150000}"/>
    <cellStyle name="Normal 2 4 85" xfId="5427" xr:uid="{00000000-0005-0000-0000-000012150000}"/>
    <cellStyle name="Normal 2 4 86" xfId="5428" xr:uid="{00000000-0005-0000-0000-000013150000}"/>
    <cellStyle name="Normal 2 4 87" xfId="5429" xr:uid="{00000000-0005-0000-0000-000014150000}"/>
    <cellStyle name="Normal 2 4 88" xfId="5430" xr:uid="{00000000-0005-0000-0000-000015150000}"/>
    <cellStyle name="Normal 2 4 89" xfId="5431" xr:uid="{00000000-0005-0000-0000-000016150000}"/>
    <cellStyle name="Normal 2 4 9" xfId="5432" xr:uid="{00000000-0005-0000-0000-000017150000}"/>
    <cellStyle name="Normal 2 4 9 10" xfId="5433" xr:uid="{00000000-0005-0000-0000-000018150000}"/>
    <cellStyle name="Normal 2 4 9 11" xfId="5434" xr:uid="{00000000-0005-0000-0000-000019150000}"/>
    <cellStyle name="Normal 2 4 9 12" xfId="5435" xr:uid="{00000000-0005-0000-0000-00001A150000}"/>
    <cellStyle name="Normal 2 4 9 13" xfId="5436" xr:uid="{00000000-0005-0000-0000-00001B150000}"/>
    <cellStyle name="Normal 2 4 9 14" xfId="5437" xr:uid="{00000000-0005-0000-0000-00001C150000}"/>
    <cellStyle name="Normal 2 4 9 15" xfId="5438" xr:uid="{00000000-0005-0000-0000-00001D150000}"/>
    <cellStyle name="Normal 2 4 9 2" xfId="5439" xr:uid="{00000000-0005-0000-0000-00001E150000}"/>
    <cellStyle name="Normal 2 4 9 3" xfId="5440" xr:uid="{00000000-0005-0000-0000-00001F150000}"/>
    <cellStyle name="Normal 2 4 9 4" xfId="5441" xr:uid="{00000000-0005-0000-0000-000020150000}"/>
    <cellStyle name="Normal 2 4 9 5" xfId="5442" xr:uid="{00000000-0005-0000-0000-000021150000}"/>
    <cellStyle name="Normal 2 4 9 6" xfId="5443" xr:uid="{00000000-0005-0000-0000-000022150000}"/>
    <cellStyle name="Normal 2 4 9 7" xfId="5444" xr:uid="{00000000-0005-0000-0000-000023150000}"/>
    <cellStyle name="Normal 2 4 9 8" xfId="5445" xr:uid="{00000000-0005-0000-0000-000024150000}"/>
    <cellStyle name="Normal 2 4 9 9" xfId="5446" xr:uid="{00000000-0005-0000-0000-000025150000}"/>
    <cellStyle name="Normal 2 4 90" xfId="5447" xr:uid="{00000000-0005-0000-0000-000026150000}"/>
    <cellStyle name="Normal 2 4 91" xfId="5448" xr:uid="{00000000-0005-0000-0000-000027150000}"/>
    <cellStyle name="Normal 2 5" xfId="5449" xr:uid="{00000000-0005-0000-0000-000028150000}"/>
    <cellStyle name="Normal 2 5 10" xfId="5450" xr:uid="{00000000-0005-0000-0000-000029150000}"/>
    <cellStyle name="Normal 2 5 11" xfId="5451" xr:uid="{00000000-0005-0000-0000-00002A150000}"/>
    <cellStyle name="Normal 2 5 12" xfId="5452" xr:uid="{00000000-0005-0000-0000-00002B150000}"/>
    <cellStyle name="Normal 2 5 13" xfId="5453" xr:uid="{00000000-0005-0000-0000-00002C150000}"/>
    <cellStyle name="Normal 2 5 14" xfId="5454" xr:uid="{00000000-0005-0000-0000-00002D150000}"/>
    <cellStyle name="Normal 2 5 15" xfId="5455" xr:uid="{00000000-0005-0000-0000-00002E150000}"/>
    <cellStyle name="Normal 2 5 16" xfId="5456" xr:uid="{00000000-0005-0000-0000-00002F150000}"/>
    <cellStyle name="Normal 2 5 17" xfId="5457" xr:uid="{00000000-0005-0000-0000-000030150000}"/>
    <cellStyle name="Normal 2 5 18" xfId="5458" xr:uid="{00000000-0005-0000-0000-000031150000}"/>
    <cellStyle name="Normal 2 5 19" xfId="5459" xr:uid="{00000000-0005-0000-0000-000032150000}"/>
    <cellStyle name="Normal 2 5 2" xfId="5460" xr:uid="{00000000-0005-0000-0000-000033150000}"/>
    <cellStyle name="Normal 2 5 2 2" xfId="5461" xr:uid="{00000000-0005-0000-0000-000034150000}"/>
    <cellStyle name="Normal 2 5 2 2 2" xfId="5462" xr:uid="{00000000-0005-0000-0000-000035150000}"/>
    <cellStyle name="Normal 2 5 2 2 2 2" xfId="5463" xr:uid="{00000000-0005-0000-0000-000036150000}"/>
    <cellStyle name="Normal 2 5 2 2 2 2 2" xfId="5464" xr:uid="{00000000-0005-0000-0000-000037150000}"/>
    <cellStyle name="Normal 2 5 2 2 2 2 2 2" xfId="5465" xr:uid="{00000000-0005-0000-0000-000038150000}"/>
    <cellStyle name="Normal 2 5 2 2 2 2 2 2 2" xfId="5466" xr:uid="{00000000-0005-0000-0000-000039150000}"/>
    <cellStyle name="Normal 2 5 2 2 2 2 3" xfId="5467" xr:uid="{00000000-0005-0000-0000-00003A150000}"/>
    <cellStyle name="Normal 2 5 2 2 2 2 4" xfId="5468" xr:uid="{00000000-0005-0000-0000-00003B150000}"/>
    <cellStyle name="Normal 2 5 2 2 2 2 5" xfId="5469" xr:uid="{00000000-0005-0000-0000-00003C150000}"/>
    <cellStyle name="Normal 2 5 2 2 2 2 6" xfId="5470" xr:uid="{00000000-0005-0000-0000-00003D150000}"/>
    <cellStyle name="Normal 2 5 2 2 2 3" xfId="5471" xr:uid="{00000000-0005-0000-0000-00003E150000}"/>
    <cellStyle name="Normal 2 5 2 2 2 4" xfId="5472" xr:uid="{00000000-0005-0000-0000-00003F150000}"/>
    <cellStyle name="Normal 2 5 2 2 2 5" xfId="5473" xr:uid="{00000000-0005-0000-0000-000040150000}"/>
    <cellStyle name="Normal 2 5 2 2 2 6" xfId="5474" xr:uid="{00000000-0005-0000-0000-000041150000}"/>
    <cellStyle name="Normal 2 5 2 2 3" xfId="5475" xr:uid="{00000000-0005-0000-0000-000042150000}"/>
    <cellStyle name="Normal 2 5 2 2 4" xfId="5476" xr:uid="{00000000-0005-0000-0000-000043150000}"/>
    <cellStyle name="Normal 2 5 2 2 5" xfId="5477" xr:uid="{00000000-0005-0000-0000-000044150000}"/>
    <cellStyle name="Normal 2 5 2 2 6" xfId="5478" xr:uid="{00000000-0005-0000-0000-000045150000}"/>
    <cellStyle name="Normal 2 5 2 2 7" xfId="5479" xr:uid="{00000000-0005-0000-0000-000046150000}"/>
    <cellStyle name="Normal 2 5 2 2 8" xfId="5480" xr:uid="{00000000-0005-0000-0000-000047150000}"/>
    <cellStyle name="Normal 2 5 2 2 9" xfId="5481" xr:uid="{00000000-0005-0000-0000-000048150000}"/>
    <cellStyle name="Normal 2 5 2 3" xfId="5482" xr:uid="{00000000-0005-0000-0000-000049150000}"/>
    <cellStyle name="Normal 2 5 2 3 2" xfId="5483" xr:uid="{00000000-0005-0000-0000-00004A150000}"/>
    <cellStyle name="Normal 2 5 2 3 2 2" xfId="5484" xr:uid="{00000000-0005-0000-0000-00004B150000}"/>
    <cellStyle name="Normal 2 5 2 3 2 3" xfId="5485" xr:uid="{00000000-0005-0000-0000-00004C150000}"/>
    <cellStyle name="Normal 2 5 2 3 2 4" xfId="5486" xr:uid="{00000000-0005-0000-0000-00004D150000}"/>
    <cellStyle name="Normal 2 5 2 3 2 5" xfId="5487" xr:uid="{00000000-0005-0000-0000-00004E150000}"/>
    <cellStyle name="Normal 2 5 2 3 3" xfId="5488" xr:uid="{00000000-0005-0000-0000-00004F150000}"/>
    <cellStyle name="Normal 2 5 2 3 4" xfId="5489" xr:uid="{00000000-0005-0000-0000-000050150000}"/>
    <cellStyle name="Normal 2 5 2 3 5" xfId="5490" xr:uid="{00000000-0005-0000-0000-000051150000}"/>
    <cellStyle name="Normal 2 5 2 4" xfId="5491" xr:uid="{00000000-0005-0000-0000-000052150000}"/>
    <cellStyle name="Normal 2 5 2 5" xfId="5492" xr:uid="{00000000-0005-0000-0000-000053150000}"/>
    <cellStyle name="Normal 2 5 2 6" xfId="5493" xr:uid="{00000000-0005-0000-0000-000054150000}"/>
    <cellStyle name="Normal 2 5 2 7" xfId="5494" xr:uid="{00000000-0005-0000-0000-000055150000}"/>
    <cellStyle name="Normal 2 5 2 8" xfId="5495" xr:uid="{00000000-0005-0000-0000-000056150000}"/>
    <cellStyle name="Normal 2 5 2 9" xfId="5496" xr:uid="{00000000-0005-0000-0000-000057150000}"/>
    <cellStyle name="Normal 2 5 20" xfId="5497" xr:uid="{00000000-0005-0000-0000-000058150000}"/>
    <cellStyle name="Normal 2 5 21" xfId="5498" xr:uid="{00000000-0005-0000-0000-000059150000}"/>
    <cellStyle name="Normal 2 5 22" xfId="5499" xr:uid="{00000000-0005-0000-0000-00005A150000}"/>
    <cellStyle name="Normal 2 5 23" xfId="5500" xr:uid="{00000000-0005-0000-0000-00005B150000}"/>
    <cellStyle name="Normal 2 5 24" xfId="5501" xr:uid="{00000000-0005-0000-0000-00005C150000}"/>
    <cellStyle name="Normal 2 5 25" xfId="5502" xr:uid="{00000000-0005-0000-0000-00005D150000}"/>
    <cellStyle name="Normal 2 5 26" xfId="5503" xr:uid="{00000000-0005-0000-0000-00005E150000}"/>
    <cellStyle name="Normal 2 5 27" xfId="5504" xr:uid="{00000000-0005-0000-0000-00005F150000}"/>
    <cellStyle name="Normal 2 5 28" xfId="5505" xr:uid="{00000000-0005-0000-0000-000060150000}"/>
    <cellStyle name="Normal 2 5 29" xfId="5506" xr:uid="{00000000-0005-0000-0000-000061150000}"/>
    <cellStyle name="Normal 2 5 3" xfId="5507" xr:uid="{00000000-0005-0000-0000-000062150000}"/>
    <cellStyle name="Normal 2 5 3 2" xfId="5508" xr:uid="{00000000-0005-0000-0000-000063150000}"/>
    <cellStyle name="Normal 2 5 3 2 2" xfId="5509" xr:uid="{00000000-0005-0000-0000-000064150000}"/>
    <cellStyle name="Normal 2 5 3 2 3" xfId="5510" xr:uid="{00000000-0005-0000-0000-000065150000}"/>
    <cellStyle name="Normal 2 5 3 2 4" xfId="5511" xr:uid="{00000000-0005-0000-0000-000066150000}"/>
    <cellStyle name="Normal 2 5 3 2 5" xfId="5512" xr:uid="{00000000-0005-0000-0000-000067150000}"/>
    <cellStyle name="Normal 2 5 3 3" xfId="5513" xr:uid="{00000000-0005-0000-0000-000068150000}"/>
    <cellStyle name="Normal 2 5 3 4" xfId="5514" xr:uid="{00000000-0005-0000-0000-000069150000}"/>
    <cellStyle name="Normal 2 5 3 5" xfId="5515" xr:uid="{00000000-0005-0000-0000-00006A150000}"/>
    <cellStyle name="Normal 2 5 30" xfId="5516" xr:uid="{00000000-0005-0000-0000-00006B150000}"/>
    <cellStyle name="Normal 2 5 31" xfId="5517" xr:uid="{00000000-0005-0000-0000-00006C150000}"/>
    <cellStyle name="Normal 2 5 32" xfId="5518" xr:uid="{00000000-0005-0000-0000-00006D150000}"/>
    <cellStyle name="Normal 2 5 33" xfId="5519" xr:uid="{00000000-0005-0000-0000-00006E150000}"/>
    <cellStyle name="Normal 2 5 34" xfId="5520" xr:uid="{00000000-0005-0000-0000-00006F150000}"/>
    <cellStyle name="Normal 2 5 35" xfId="5521" xr:uid="{00000000-0005-0000-0000-000070150000}"/>
    <cellStyle name="Normal 2 5 36" xfId="5522" xr:uid="{00000000-0005-0000-0000-000071150000}"/>
    <cellStyle name="Normal 2 5 37" xfId="5523" xr:uid="{00000000-0005-0000-0000-000072150000}"/>
    <cellStyle name="Normal 2 5 38" xfId="5524" xr:uid="{00000000-0005-0000-0000-000073150000}"/>
    <cellStyle name="Normal 2 5 39" xfId="5525" xr:uid="{00000000-0005-0000-0000-000074150000}"/>
    <cellStyle name="Normal 2 5 4" xfId="5526" xr:uid="{00000000-0005-0000-0000-000075150000}"/>
    <cellStyle name="Normal 2 5 40" xfId="5527" xr:uid="{00000000-0005-0000-0000-000076150000}"/>
    <cellStyle name="Normal 2 5 41" xfId="5528" xr:uid="{00000000-0005-0000-0000-000077150000}"/>
    <cellStyle name="Normal 2 5 42" xfId="5529" xr:uid="{00000000-0005-0000-0000-000078150000}"/>
    <cellStyle name="Normal 2 5 43" xfId="5530" xr:uid="{00000000-0005-0000-0000-000079150000}"/>
    <cellStyle name="Normal 2 5 44" xfId="5531" xr:uid="{00000000-0005-0000-0000-00007A150000}"/>
    <cellStyle name="Normal 2 5 45" xfId="5532" xr:uid="{00000000-0005-0000-0000-00007B150000}"/>
    <cellStyle name="Normal 2 5 46" xfId="5533" xr:uid="{00000000-0005-0000-0000-00007C150000}"/>
    <cellStyle name="Normal 2 5 47" xfId="5534" xr:uid="{00000000-0005-0000-0000-00007D150000}"/>
    <cellStyle name="Normal 2 5 48" xfId="5535" xr:uid="{00000000-0005-0000-0000-00007E150000}"/>
    <cellStyle name="Normal 2 5 49" xfId="5536" xr:uid="{00000000-0005-0000-0000-00007F150000}"/>
    <cellStyle name="Normal 2 5 5" xfId="5537" xr:uid="{00000000-0005-0000-0000-000080150000}"/>
    <cellStyle name="Normal 2 5 50" xfId="5538" xr:uid="{00000000-0005-0000-0000-000081150000}"/>
    <cellStyle name="Normal 2 5 51" xfId="5539" xr:uid="{00000000-0005-0000-0000-000082150000}"/>
    <cellStyle name="Normal 2 5 52" xfId="5540" xr:uid="{00000000-0005-0000-0000-000083150000}"/>
    <cellStyle name="Normal 2 5 53" xfId="5541" xr:uid="{00000000-0005-0000-0000-000084150000}"/>
    <cellStyle name="Normal 2 5 54" xfId="5542" xr:uid="{00000000-0005-0000-0000-000085150000}"/>
    <cellStyle name="Normal 2 5 55" xfId="5543" xr:uid="{00000000-0005-0000-0000-000086150000}"/>
    <cellStyle name="Normal 2 5 56" xfId="5544" xr:uid="{00000000-0005-0000-0000-000087150000}"/>
    <cellStyle name="Normal 2 5 57" xfId="5545" xr:uid="{00000000-0005-0000-0000-000088150000}"/>
    <cellStyle name="Normal 2 5 58" xfId="5546" xr:uid="{00000000-0005-0000-0000-000089150000}"/>
    <cellStyle name="Normal 2 5 59" xfId="5547" xr:uid="{00000000-0005-0000-0000-00008A150000}"/>
    <cellStyle name="Normal 2 5 6" xfId="5548" xr:uid="{00000000-0005-0000-0000-00008B150000}"/>
    <cellStyle name="Normal 2 5 60" xfId="5549" xr:uid="{00000000-0005-0000-0000-00008C150000}"/>
    <cellStyle name="Normal 2 5 61" xfId="5550" xr:uid="{00000000-0005-0000-0000-00008D150000}"/>
    <cellStyle name="Normal 2 5 62" xfId="5551" xr:uid="{00000000-0005-0000-0000-00008E150000}"/>
    <cellStyle name="Normal 2 5 63" xfId="5552" xr:uid="{00000000-0005-0000-0000-00008F150000}"/>
    <cellStyle name="Normal 2 5 64" xfId="5553" xr:uid="{00000000-0005-0000-0000-000090150000}"/>
    <cellStyle name="Normal 2 5 65" xfId="5554" xr:uid="{00000000-0005-0000-0000-000091150000}"/>
    <cellStyle name="Normal 2 5 66" xfId="5555" xr:uid="{00000000-0005-0000-0000-000092150000}"/>
    <cellStyle name="Normal 2 5 67" xfId="5556" xr:uid="{00000000-0005-0000-0000-000093150000}"/>
    <cellStyle name="Normal 2 5 68" xfId="5557" xr:uid="{00000000-0005-0000-0000-000094150000}"/>
    <cellStyle name="Normal 2 5 69" xfId="5558" xr:uid="{00000000-0005-0000-0000-000095150000}"/>
    <cellStyle name="Normal 2 5 7" xfId="5559" xr:uid="{00000000-0005-0000-0000-000096150000}"/>
    <cellStyle name="Normal 2 5 70" xfId="5560" xr:uid="{00000000-0005-0000-0000-000097150000}"/>
    <cellStyle name="Normal 2 5 71" xfId="5561" xr:uid="{00000000-0005-0000-0000-000098150000}"/>
    <cellStyle name="Normal 2 5 72" xfId="5562" xr:uid="{00000000-0005-0000-0000-000099150000}"/>
    <cellStyle name="Normal 2 5 73" xfId="5563" xr:uid="{00000000-0005-0000-0000-00009A150000}"/>
    <cellStyle name="Normal 2 5 74" xfId="5564" xr:uid="{00000000-0005-0000-0000-00009B150000}"/>
    <cellStyle name="Normal 2 5 75" xfId="5565" xr:uid="{00000000-0005-0000-0000-00009C150000}"/>
    <cellStyle name="Normal 2 5 76" xfId="5566" xr:uid="{00000000-0005-0000-0000-00009D150000}"/>
    <cellStyle name="Normal 2 5 77" xfId="5567" xr:uid="{00000000-0005-0000-0000-00009E150000}"/>
    <cellStyle name="Normal 2 5 78" xfId="5568" xr:uid="{00000000-0005-0000-0000-00009F150000}"/>
    <cellStyle name="Normal 2 5 79" xfId="5569" xr:uid="{00000000-0005-0000-0000-0000A0150000}"/>
    <cellStyle name="Normal 2 5 8" xfId="5570" xr:uid="{00000000-0005-0000-0000-0000A1150000}"/>
    <cellStyle name="Normal 2 5 80" xfId="5571" xr:uid="{00000000-0005-0000-0000-0000A2150000}"/>
    <cellStyle name="Normal 2 5 81" xfId="5572" xr:uid="{00000000-0005-0000-0000-0000A3150000}"/>
    <cellStyle name="Normal 2 5 82" xfId="5573" xr:uid="{00000000-0005-0000-0000-0000A4150000}"/>
    <cellStyle name="Normal 2 5 83" xfId="5574" xr:uid="{00000000-0005-0000-0000-0000A5150000}"/>
    <cellStyle name="Normal 2 5 84" xfId="5575" xr:uid="{00000000-0005-0000-0000-0000A6150000}"/>
    <cellStyle name="Normal 2 5 85" xfId="5576" xr:uid="{00000000-0005-0000-0000-0000A7150000}"/>
    <cellStyle name="Normal 2 5 86" xfId="5577" xr:uid="{00000000-0005-0000-0000-0000A8150000}"/>
    <cellStyle name="Normal 2 5 9" xfId="5578" xr:uid="{00000000-0005-0000-0000-0000A9150000}"/>
    <cellStyle name="Normal 2 6" xfId="5579" xr:uid="{00000000-0005-0000-0000-0000AA150000}"/>
    <cellStyle name="Normal 2 6 10" xfId="5580" xr:uid="{00000000-0005-0000-0000-0000AB150000}"/>
    <cellStyle name="Normal 2 6 11" xfId="5581" xr:uid="{00000000-0005-0000-0000-0000AC150000}"/>
    <cellStyle name="Normal 2 6 12" xfId="5582" xr:uid="{00000000-0005-0000-0000-0000AD150000}"/>
    <cellStyle name="Normal 2 6 13" xfId="5583" xr:uid="{00000000-0005-0000-0000-0000AE150000}"/>
    <cellStyle name="Normal 2 6 14" xfId="5584" xr:uid="{00000000-0005-0000-0000-0000AF150000}"/>
    <cellStyle name="Normal 2 6 15" xfId="5585" xr:uid="{00000000-0005-0000-0000-0000B0150000}"/>
    <cellStyle name="Normal 2 6 16" xfId="5586" xr:uid="{00000000-0005-0000-0000-0000B1150000}"/>
    <cellStyle name="Normal 2 6 17" xfId="5587" xr:uid="{00000000-0005-0000-0000-0000B2150000}"/>
    <cellStyle name="Normal 2 6 18" xfId="5588" xr:uid="{00000000-0005-0000-0000-0000B3150000}"/>
    <cellStyle name="Normal 2 6 19" xfId="5589" xr:uid="{00000000-0005-0000-0000-0000B4150000}"/>
    <cellStyle name="Normal 2 6 2" xfId="5590" xr:uid="{00000000-0005-0000-0000-0000B5150000}"/>
    <cellStyle name="Normal 2 6 20" xfId="5591" xr:uid="{00000000-0005-0000-0000-0000B6150000}"/>
    <cellStyle name="Normal 2 6 21" xfId="5592" xr:uid="{00000000-0005-0000-0000-0000B7150000}"/>
    <cellStyle name="Normal 2 6 22" xfId="5593" xr:uid="{00000000-0005-0000-0000-0000B8150000}"/>
    <cellStyle name="Normal 2 6 23" xfId="5594" xr:uid="{00000000-0005-0000-0000-0000B9150000}"/>
    <cellStyle name="Normal 2 6 24" xfId="5595" xr:uid="{00000000-0005-0000-0000-0000BA150000}"/>
    <cellStyle name="Normal 2 6 25" xfId="5596" xr:uid="{00000000-0005-0000-0000-0000BB150000}"/>
    <cellStyle name="Normal 2 6 26" xfId="5597" xr:uid="{00000000-0005-0000-0000-0000BC150000}"/>
    <cellStyle name="Normal 2 6 27" xfId="5598" xr:uid="{00000000-0005-0000-0000-0000BD150000}"/>
    <cellStyle name="Normal 2 6 28" xfId="5599" xr:uid="{00000000-0005-0000-0000-0000BE150000}"/>
    <cellStyle name="Normal 2 6 29" xfId="5600" xr:uid="{00000000-0005-0000-0000-0000BF150000}"/>
    <cellStyle name="Normal 2 6 3" xfId="5601" xr:uid="{00000000-0005-0000-0000-0000C0150000}"/>
    <cellStyle name="Normal 2 6 30" xfId="5602" xr:uid="{00000000-0005-0000-0000-0000C1150000}"/>
    <cellStyle name="Normal 2 6 31" xfId="5603" xr:uid="{00000000-0005-0000-0000-0000C2150000}"/>
    <cellStyle name="Normal 2 6 32" xfId="5604" xr:uid="{00000000-0005-0000-0000-0000C3150000}"/>
    <cellStyle name="Normal 2 6 33" xfId="5605" xr:uid="{00000000-0005-0000-0000-0000C4150000}"/>
    <cellStyle name="Normal 2 6 34" xfId="5606" xr:uid="{00000000-0005-0000-0000-0000C5150000}"/>
    <cellStyle name="Normal 2 6 35" xfId="5607" xr:uid="{00000000-0005-0000-0000-0000C6150000}"/>
    <cellStyle name="Normal 2 6 36" xfId="5608" xr:uid="{00000000-0005-0000-0000-0000C7150000}"/>
    <cellStyle name="Normal 2 6 37" xfId="5609" xr:uid="{00000000-0005-0000-0000-0000C8150000}"/>
    <cellStyle name="Normal 2 6 38" xfId="5610" xr:uid="{00000000-0005-0000-0000-0000C9150000}"/>
    <cellStyle name="Normal 2 6 39" xfId="5611" xr:uid="{00000000-0005-0000-0000-0000CA150000}"/>
    <cellStyle name="Normal 2 6 4" xfId="5612" xr:uid="{00000000-0005-0000-0000-0000CB150000}"/>
    <cellStyle name="Normal 2 6 40" xfId="5613" xr:uid="{00000000-0005-0000-0000-0000CC150000}"/>
    <cellStyle name="Normal 2 6 41" xfId="5614" xr:uid="{00000000-0005-0000-0000-0000CD150000}"/>
    <cellStyle name="Normal 2 6 42" xfId="5615" xr:uid="{00000000-0005-0000-0000-0000CE150000}"/>
    <cellStyle name="Normal 2 6 43" xfId="5616" xr:uid="{00000000-0005-0000-0000-0000CF150000}"/>
    <cellStyle name="Normal 2 6 44" xfId="5617" xr:uid="{00000000-0005-0000-0000-0000D0150000}"/>
    <cellStyle name="Normal 2 6 45" xfId="5618" xr:uid="{00000000-0005-0000-0000-0000D1150000}"/>
    <cellStyle name="Normal 2 6 46" xfId="5619" xr:uid="{00000000-0005-0000-0000-0000D2150000}"/>
    <cellStyle name="Normal 2 6 47" xfId="5620" xr:uid="{00000000-0005-0000-0000-0000D3150000}"/>
    <cellStyle name="Normal 2 6 48" xfId="5621" xr:uid="{00000000-0005-0000-0000-0000D4150000}"/>
    <cellStyle name="Normal 2 6 49" xfId="5622" xr:uid="{00000000-0005-0000-0000-0000D5150000}"/>
    <cellStyle name="Normal 2 6 5" xfId="5623" xr:uid="{00000000-0005-0000-0000-0000D6150000}"/>
    <cellStyle name="Normal 2 6 50" xfId="5624" xr:uid="{00000000-0005-0000-0000-0000D7150000}"/>
    <cellStyle name="Normal 2 6 51" xfId="5625" xr:uid="{00000000-0005-0000-0000-0000D8150000}"/>
    <cellStyle name="Normal 2 6 52" xfId="5626" xr:uid="{00000000-0005-0000-0000-0000D9150000}"/>
    <cellStyle name="Normal 2 6 53" xfId="5627" xr:uid="{00000000-0005-0000-0000-0000DA150000}"/>
    <cellStyle name="Normal 2 6 54" xfId="5628" xr:uid="{00000000-0005-0000-0000-0000DB150000}"/>
    <cellStyle name="Normal 2 6 55" xfId="5629" xr:uid="{00000000-0005-0000-0000-0000DC150000}"/>
    <cellStyle name="Normal 2 6 56" xfId="5630" xr:uid="{00000000-0005-0000-0000-0000DD150000}"/>
    <cellStyle name="Normal 2 6 57" xfId="5631" xr:uid="{00000000-0005-0000-0000-0000DE150000}"/>
    <cellStyle name="Normal 2 6 58" xfId="5632" xr:uid="{00000000-0005-0000-0000-0000DF150000}"/>
    <cellStyle name="Normal 2 6 59" xfId="5633" xr:uid="{00000000-0005-0000-0000-0000E0150000}"/>
    <cellStyle name="Normal 2 6 6" xfId="5634" xr:uid="{00000000-0005-0000-0000-0000E1150000}"/>
    <cellStyle name="Normal 2 6 60" xfId="5635" xr:uid="{00000000-0005-0000-0000-0000E2150000}"/>
    <cellStyle name="Normal 2 6 61" xfId="5636" xr:uid="{00000000-0005-0000-0000-0000E3150000}"/>
    <cellStyle name="Normal 2 6 62" xfId="5637" xr:uid="{00000000-0005-0000-0000-0000E4150000}"/>
    <cellStyle name="Normal 2 6 63" xfId="5638" xr:uid="{00000000-0005-0000-0000-0000E5150000}"/>
    <cellStyle name="Normal 2 6 64" xfId="5639" xr:uid="{00000000-0005-0000-0000-0000E6150000}"/>
    <cellStyle name="Normal 2 6 65" xfId="5640" xr:uid="{00000000-0005-0000-0000-0000E7150000}"/>
    <cellStyle name="Normal 2 6 66" xfId="5641" xr:uid="{00000000-0005-0000-0000-0000E8150000}"/>
    <cellStyle name="Normal 2 6 67" xfId="5642" xr:uid="{00000000-0005-0000-0000-0000E9150000}"/>
    <cellStyle name="Normal 2 6 68" xfId="5643" xr:uid="{00000000-0005-0000-0000-0000EA150000}"/>
    <cellStyle name="Normal 2 6 69" xfId="5644" xr:uid="{00000000-0005-0000-0000-0000EB150000}"/>
    <cellStyle name="Normal 2 6 7" xfId="5645" xr:uid="{00000000-0005-0000-0000-0000EC150000}"/>
    <cellStyle name="Normal 2 6 70" xfId="5646" xr:uid="{00000000-0005-0000-0000-0000ED150000}"/>
    <cellStyle name="Normal 2 6 71" xfId="5647" xr:uid="{00000000-0005-0000-0000-0000EE150000}"/>
    <cellStyle name="Normal 2 6 72" xfId="5648" xr:uid="{00000000-0005-0000-0000-0000EF150000}"/>
    <cellStyle name="Normal 2 6 73" xfId="5649" xr:uid="{00000000-0005-0000-0000-0000F0150000}"/>
    <cellStyle name="Normal 2 6 74" xfId="5650" xr:uid="{00000000-0005-0000-0000-0000F1150000}"/>
    <cellStyle name="Normal 2 6 75" xfId="5651" xr:uid="{00000000-0005-0000-0000-0000F2150000}"/>
    <cellStyle name="Normal 2 6 76" xfId="5652" xr:uid="{00000000-0005-0000-0000-0000F3150000}"/>
    <cellStyle name="Normal 2 6 77" xfId="5653" xr:uid="{00000000-0005-0000-0000-0000F4150000}"/>
    <cellStyle name="Normal 2 6 78" xfId="5654" xr:uid="{00000000-0005-0000-0000-0000F5150000}"/>
    <cellStyle name="Normal 2 6 79" xfId="5655" xr:uid="{00000000-0005-0000-0000-0000F6150000}"/>
    <cellStyle name="Normal 2 6 8" xfId="5656" xr:uid="{00000000-0005-0000-0000-0000F7150000}"/>
    <cellStyle name="Normal 2 6 80" xfId="5657" xr:uid="{00000000-0005-0000-0000-0000F8150000}"/>
    <cellStyle name="Normal 2 6 9" xfId="5658" xr:uid="{00000000-0005-0000-0000-0000F9150000}"/>
    <cellStyle name="Normal 2 7" xfId="5659" xr:uid="{00000000-0005-0000-0000-0000FA150000}"/>
    <cellStyle name="Normal 2 7 2" xfId="5660" xr:uid="{00000000-0005-0000-0000-0000FB150000}"/>
    <cellStyle name="Normal 2 7 2 2" xfId="5661" xr:uid="{00000000-0005-0000-0000-0000FC150000}"/>
    <cellStyle name="Normal 2 7 2 2 2" xfId="5662" xr:uid="{00000000-0005-0000-0000-0000FD150000}"/>
    <cellStyle name="Normal 2 7 2 2 3" xfId="5663" xr:uid="{00000000-0005-0000-0000-0000FE150000}"/>
    <cellStyle name="Normal 2 7 2 2 4" xfId="5664" xr:uid="{00000000-0005-0000-0000-0000FF150000}"/>
    <cellStyle name="Normal 2 7 2 2 5" xfId="5665" xr:uid="{00000000-0005-0000-0000-000000160000}"/>
    <cellStyle name="Normal 2 7 2 3" xfId="5666" xr:uid="{00000000-0005-0000-0000-000001160000}"/>
    <cellStyle name="Normal 2 7 2 4" xfId="5667" xr:uid="{00000000-0005-0000-0000-000002160000}"/>
    <cellStyle name="Normal 2 7 2 5" xfId="5668" xr:uid="{00000000-0005-0000-0000-000003160000}"/>
    <cellStyle name="Normal 2 7 3" xfId="5669" xr:uid="{00000000-0005-0000-0000-000004160000}"/>
    <cellStyle name="Normal 2 7 4" xfId="5670" xr:uid="{00000000-0005-0000-0000-000005160000}"/>
    <cellStyle name="Normal 2 7 5" xfId="5671" xr:uid="{00000000-0005-0000-0000-000006160000}"/>
    <cellStyle name="Normal 2 7 6" xfId="5672" xr:uid="{00000000-0005-0000-0000-000007160000}"/>
    <cellStyle name="Normal 2 7 7" xfId="5673" xr:uid="{00000000-0005-0000-0000-000008160000}"/>
    <cellStyle name="Normal 2 7 8" xfId="5674" xr:uid="{00000000-0005-0000-0000-000009160000}"/>
    <cellStyle name="Normal 2 8" xfId="5675" xr:uid="{00000000-0005-0000-0000-00000A160000}"/>
    <cellStyle name="Normal 2 8 10" xfId="5676" xr:uid="{00000000-0005-0000-0000-00000B160000}"/>
    <cellStyle name="Normal 2 8 11" xfId="5677" xr:uid="{00000000-0005-0000-0000-00000C160000}"/>
    <cellStyle name="Normal 2 8 12" xfId="5678" xr:uid="{00000000-0005-0000-0000-00000D160000}"/>
    <cellStyle name="Normal 2 8 13" xfId="5679" xr:uid="{00000000-0005-0000-0000-00000E160000}"/>
    <cellStyle name="Normal 2 8 14" xfId="5680" xr:uid="{00000000-0005-0000-0000-00000F160000}"/>
    <cellStyle name="Normal 2 8 15" xfId="5681" xr:uid="{00000000-0005-0000-0000-000010160000}"/>
    <cellStyle name="Normal 2 8 2" xfId="5682" xr:uid="{00000000-0005-0000-0000-000011160000}"/>
    <cellStyle name="Normal 2 8 3" xfId="5683" xr:uid="{00000000-0005-0000-0000-000012160000}"/>
    <cellStyle name="Normal 2 8 4" xfId="5684" xr:uid="{00000000-0005-0000-0000-000013160000}"/>
    <cellStyle name="Normal 2 8 5" xfId="5685" xr:uid="{00000000-0005-0000-0000-000014160000}"/>
    <cellStyle name="Normal 2 8 6" xfId="5686" xr:uid="{00000000-0005-0000-0000-000015160000}"/>
    <cellStyle name="Normal 2 8 7" xfId="5687" xr:uid="{00000000-0005-0000-0000-000016160000}"/>
    <cellStyle name="Normal 2 8 8" xfId="5688" xr:uid="{00000000-0005-0000-0000-000017160000}"/>
    <cellStyle name="Normal 2 8 9" xfId="5689" xr:uid="{00000000-0005-0000-0000-000018160000}"/>
    <cellStyle name="Normal 2 9" xfId="5690" xr:uid="{00000000-0005-0000-0000-000019160000}"/>
    <cellStyle name="Normal 2 9 2" xfId="5691" xr:uid="{00000000-0005-0000-0000-00001A160000}"/>
    <cellStyle name="Normal 2 9 2 2" xfId="5692" xr:uid="{00000000-0005-0000-0000-00001B160000}"/>
    <cellStyle name="Normal 2 9 2 2 2" xfId="5693" xr:uid="{00000000-0005-0000-0000-00001C160000}"/>
    <cellStyle name="Normal 2 9 2 2 3" xfId="5694" xr:uid="{00000000-0005-0000-0000-00001D160000}"/>
    <cellStyle name="Normal 2 9 2 2 4" xfId="5695" xr:uid="{00000000-0005-0000-0000-00001E160000}"/>
    <cellStyle name="Normal 2 9 2 2 5" xfId="5696" xr:uid="{00000000-0005-0000-0000-00001F160000}"/>
    <cellStyle name="Normal 2 9 2 3" xfId="5697" xr:uid="{00000000-0005-0000-0000-000020160000}"/>
    <cellStyle name="Normal 2 9 2 4" xfId="5698" xr:uid="{00000000-0005-0000-0000-000021160000}"/>
    <cellStyle name="Normal 2 9 2 5" xfId="5699" xr:uid="{00000000-0005-0000-0000-000022160000}"/>
    <cellStyle name="Normal 2 9 3" xfId="5700" xr:uid="{00000000-0005-0000-0000-000023160000}"/>
    <cellStyle name="Normal 2 9 4" xfId="5701" xr:uid="{00000000-0005-0000-0000-000024160000}"/>
    <cellStyle name="Normal 2 9 5" xfId="5702" xr:uid="{00000000-0005-0000-0000-000025160000}"/>
    <cellStyle name="Normal 2 9 6" xfId="5703" xr:uid="{00000000-0005-0000-0000-000026160000}"/>
    <cellStyle name="Normal 20" xfId="5704" xr:uid="{00000000-0005-0000-0000-000027160000}"/>
    <cellStyle name="Normal 21" xfId="5705" xr:uid="{00000000-0005-0000-0000-000028160000}"/>
    <cellStyle name="Normal 22" xfId="5706" xr:uid="{00000000-0005-0000-0000-000029160000}"/>
    <cellStyle name="Normal 23" xfId="18" xr:uid="{00000000-0005-0000-0000-00002A160000}"/>
    <cellStyle name="Normal 23 10" xfId="5707" xr:uid="{00000000-0005-0000-0000-00002B160000}"/>
    <cellStyle name="Normal 23 11" xfId="5708" xr:uid="{00000000-0005-0000-0000-00002C160000}"/>
    <cellStyle name="Normal 23 12" xfId="5709" xr:uid="{00000000-0005-0000-0000-00002D160000}"/>
    <cellStyle name="Normal 23 13" xfId="5710" xr:uid="{00000000-0005-0000-0000-00002E160000}"/>
    <cellStyle name="Normal 23 14" xfId="5711" xr:uid="{00000000-0005-0000-0000-00002F160000}"/>
    <cellStyle name="Normal 23 15" xfId="5712" xr:uid="{00000000-0005-0000-0000-000030160000}"/>
    <cellStyle name="Normal 23 2" xfId="5713" xr:uid="{00000000-0005-0000-0000-000031160000}"/>
    <cellStyle name="Normal 23 3" xfId="5714" xr:uid="{00000000-0005-0000-0000-000032160000}"/>
    <cellStyle name="Normal 23 4" xfId="5715" xr:uid="{00000000-0005-0000-0000-000033160000}"/>
    <cellStyle name="Normal 23 5" xfId="5716" xr:uid="{00000000-0005-0000-0000-000034160000}"/>
    <cellStyle name="Normal 23 6" xfId="5717" xr:uid="{00000000-0005-0000-0000-000035160000}"/>
    <cellStyle name="Normal 23 7" xfId="5718" xr:uid="{00000000-0005-0000-0000-000036160000}"/>
    <cellStyle name="Normal 23 8" xfId="5719" xr:uid="{00000000-0005-0000-0000-000037160000}"/>
    <cellStyle name="Normal 23 9" xfId="5720" xr:uid="{00000000-0005-0000-0000-000038160000}"/>
    <cellStyle name="Normal 24" xfId="19" xr:uid="{00000000-0005-0000-0000-000039160000}"/>
    <cellStyle name="Normal 24 10" xfId="5721" xr:uid="{00000000-0005-0000-0000-00003A160000}"/>
    <cellStyle name="Normal 24 11" xfId="5722" xr:uid="{00000000-0005-0000-0000-00003B160000}"/>
    <cellStyle name="Normal 24 12" xfId="5723" xr:uid="{00000000-0005-0000-0000-00003C160000}"/>
    <cellStyle name="Normal 24 13" xfId="5724" xr:uid="{00000000-0005-0000-0000-00003D160000}"/>
    <cellStyle name="Normal 24 14" xfId="5725" xr:uid="{00000000-0005-0000-0000-00003E160000}"/>
    <cellStyle name="Normal 24 15" xfId="5726" xr:uid="{00000000-0005-0000-0000-00003F160000}"/>
    <cellStyle name="Normal 24 16" xfId="5727" xr:uid="{00000000-0005-0000-0000-000040160000}"/>
    <cellStyle name="Normal 24 2" xfId="5728" xr:uid="{00000000-0005-0000-0000-000041160000}"/>
    <cellStyle name="Normal 24 2 10" xfId="5729" xr:uid="{00000000-0005-0000-0000-000042160000}"/>
    <cellStyle name="Normal 24 2 11" xfId="5730" xr:uid="{00000000-0005-0000-0000-000043160000}"/>
    <cellStyle name="Normal 24 2 12" xfId="5731" xr:uid="{00000000-0005-0000-0000-000044160000}"/>
    <cellStyle name="Normal 24 2 13" xfId="5732" xr:uid="{00000000-0005-0000-0000-000045160000}"/>
    <cellStyle name="Normal 24 2 14" xfId="5733" xr:uid="{00000000-0005-0000-0000-000046160000}"/>
    <cellStyle name="Normal 24 2 15" xfId="5734" xr:uid="{00000000-0005-0000-0000-000047160000}"/>
    <cellStyle name="Normal 24 2 2" xfId="5735" xr:uid="{00000000-0005-0000-0000-000048160000}"/>
    <cellStyle name="Normal 24 2 3" xfId="5736" xr:uid="{00000000-0005-0000-0000-000049160000}"/>
    <cellStyle name="Normal 24 2 4" xfId="5737" xr:uid="{00000000-0005-0000-0000-00004A160000}"/>
    <cellStyle name="Normal 24 2 5" xfId="5738" xr:uid="{00000000-0005-0000-0000-00004B160000}"/>
    <cellStyle name="Normal 24 2 6" xfId="5739" xr:uid="{00000000-0005-0000-0000-00004C160000}"/>
    <cellStyle name="Normal 24 2 7" xfId="5740" xr:uid="{00000000-0005-0000-0000-00004D160000}"/>
    <cellStyle name="Normal 24 2 8" xfId="5741" xr:uid="{00000000-0005-0000-0000-00004E160000}"/>
    <cellStyle name="Normal 24 2 9" xfId="5742" xr:uid="{00000000-0005-0000-0000-00004F160000}"/>
    <cellStyle name="Normal 24 3" xfId="5743" xr:uid="{00000000-0005-0000-0000-000050160000}"/>
    <cellStyle name="Normal 24 4" xfId="5744" xr:uid="{00000000-0005-0000-0000-000051160000}"/>
    <cellStyle name="Normal 24 5" xfId="5745" xr:uid="{00000000-0005-0000-0000-000052160000}"/>
    <cellStyle name="Normal 24 6" xfId="5746" xr:uid="{00000000-0005-0000-0000-000053160000}"/>
    <cellStyle name="Normal 24 7" xfId="5747" xr:uid="{00000000-0005-0000-0000-000054160000}"/>
    <cellStyle name="Normal 24 8" xfId="5748" xr:uid="{00000000-0005-0000-0000-000055160000}"/>
    <cellStyle name="Normal 24 9" xfId="5749" xr:uid="{00000000-0005-0000-0000-000056160000}"/>
    <cellStyle name="Normal 26" xfId="21" xr:uid="{00000000-0005-0000-0000-000057160000}"/>
    <cellStyle name="Normal 26 10" xfId="5750" xr:uid="{00000000-0005-0000-0000-000058160000}"/>
    <cellStyle name="Normal 26 11" xfId="5751" xr:uid="{00000000-0005-0000-0000-000059160000}"/>
    <cellStyle name="Normal 26 12" xfId="5752" xr:uid="{00000000-0005-0000-0000-00005A160000}"/>
    <cellStyle name="Normal 26 13" xfId="5753" xr:uid="{00000000-0005-0000-0000-00005B160000}"/>
    <cellStyle name="Normal 26 14" xfId="5754" xr:uid="{00000000-0005-0000-0000-00005C160000}"/>
    <cellStyle name="Normal 26 15" xfId="5755" xr:uid="{00000000-0005-0000-0000-00005D160000}"/>
    <cellStyle name="Normal 26 2" xfId="5756" xr:uid="{00000000-0005-0000-0000-00005E160000}"/>
    <cellStyle name="Normal 26 3" xfId="5757" xr:uid="{00000000-0005-0000-0000-00005F160000}"/>
    <cellStyle name="Normal 26 4" xfId="5758" xr:uid="{00000000-0005-0000-0000-000060160000}"/>
    <cellStyle name="Normal 26 5" xfId="5759" xr:uid="{00000000-0005-0000-0000-000061160000}"/>
    <cellStyle name="Normal 26 6" xfId="5760" xr:uid="{00000000-0005-0000-0000-000062160000}"/>
    <cellStyle name="Normal 26 7" xfId="5761" xr:uid="{00000000-0005-0000-0000-000063160000}"/>
    <cellStyle name="Normal 26 8" xfId="5762" xr:uid="{00000000-0005-0000-0000-000064160000}"/>
    <cellStyle name="Normal 26 9" xfId="5763" xr:uid="{00000000-0005-0000-0000-000065160000}"/>
    <cellStyle name="Normal 27" xfId="22" xr:uid="{00000000-0005-0000-0000-000066160000}"/>
    <cellStyle name="Normal 27 10" xfId="5764" xr:uid="{00000000-0005-0000-0000-000067160000}"/>
    <cellStyle name="Normal 27 11" xfId="5765" xr:uid="{00000000-0005-0000-0000-000068160000}"/>
    <cellStyle name="Normal 27 12" xfId="5766" xr:uid="{00000000-0005-0000-0000-000069160000}"/>
    <cellStyle name="Normal 27 13" xfId="5767" xr:uid="{00000000-0005-0000-0000-00006A160000}"/>
    <cellStyle name="Normal 27 14" xfId="5768" xr:uid="{00000000-0005-0000-0000-00006B160000}"/>
    <cellStyle name="Normal 27 15" xfId="5769" xr:uid="{00000000-0005-0000-0000-00006C160000}"/>
    <cellStyle name="Normal 27 2" xfId="5770" xr:uid="{00000000-0005-0000-0000-00006D160000}"/>
    <cellStyle name="Normal 27 3" xfId="5771" xr:uid="{00000000-0005-0000-0000-00006E160000}"/>
    <cellStyle name="Normal 27 4" xfId="5772" xr:uid="{00000000-0005-0000-0000-00006F160000}"/>
    <cellStyle name="Normal 27 5" xfId="5773" xr:uid="{00000000-0005-0000-0000-000070160000}"/>
    <cellStyle name="Normal 27 6" xfId="5774" xr:uid="{00000000-0005-0000-0000-000071160000}"/>
    <cellStyle name="Normal 27 7" xfId="5775" xr:uid="{00000000-0005-0000-0000-000072160000}"/>
    <cellStyle name="Normal 27 8" xfId="5776" xr:uid="{00000000-0005-0000-0000-000073160000}"/>
    <cellStyle name="Normal 27 9" xfId="5777" xr:uid="{00000000-0005-0000-0000-000074160000}"/>
    <cellStyle name="Normal 28" xfId="23" xr:uid="{00000000-0005-0000-0000-000075160000}"/>
    <cellStyle name="Normal 28 10" xfId="5778" xr:uid="{00000000-0005-0000-0000-000076160000}"/>
    <cellStyle name="Normal 28 11" xfId="5779" xr:uid="{00000000-0005-0000-0000-000077160000}"/>
    <cellStyle name="Normal 28 12" xfId="5780" xr:uid="{00000000-0005-0000-0000-000078160000}"/>
    <cellStyle name="Normal 28 13" xfId="5781" xr:uid="{00000000-0005-0000-0000-000079160000}"/>
    <cellStyle name="Normal 28 14" xfId="5782" xr:uid="{00000000-0005-0000-0000-00007A160000}"/>
    <cellStyle name="Normal 28 15" xfId="5783" xr:uid="{00000000-0005-0000-0000-00007B160000}"/>
    <cellStyle name="Normal 28 2" xfId="5784" xr:uid="{00000000-0005-0000-0000-00007C160000}"/>
    <cellStyle name="Normal 28 3" xfId="5785" xr:uid="{00000000-0005-0000-0000-00007D160000}"/>
    <cellStyle name="Normal 28 4" xfId="5786" xr:uid="{00000000-0005-0000-0000-00007E160000}"/>
    <cellStyle name="Normal 28 5" xfId="5787" xr:uid="{00000000-0005-0000-0000-00007F160000}"/>
    <cellStyle name="Normal 28 6" xfId="5788" xr:uid="{00000000-0005-0000-0000-000080160000}"/>
    <cellStyle name="Normal 28 7" xfId="5789" xr:uid="{00000000-0005-0000-0000-000081160000}"/>
    <cellStyle name="Normal 28 8" xfId="5790" xr:uid="{00000000-0005-0000-0000-000082160000}"/>
    <cellStyle name="Normal 28 9" xfId="5791" xr:uid="{00000000-0005-0000-0000-000083160000}"/>
    <cellStyle name="Normal 29" xfId="24" xr:uid="{00000000-0005-0000-0000-000084160000}"/>
    <cellStyle name="Normal 29 10" xfId="5792" xr:uid="{00000000-0005-0000-0000-000085160000}"/>
    <cellStyle name="Normal 29 11" xfId="5793" xr:uid="{00000000-0005-0000-0000-000086160000}"/>
    <cellStyle name="Normal 29 12" xfId="5794" xr:uid="{00000000-0005-0000-0000-000087160000}"/>
    <cellStyle name="Normal 29 13" xfId="5795" xr:uid="{00000000-0005-0000-0000-000088160000}"/>
    <cellStyle name="Normal 29 14" xfId="5796" xr:uid="{00000000-0005-0000-0000-000089160000}"/>
    <cellStyle name="Normal 29 15" xfId="5797" xr:uid="{00000000-0005-0000-0000-00008A160000}"/>
    <cellStyle name="Normal 29 2" xfId="5798" xr:uid="{00000000-0005-0000-0000-00008B160000}"/>
    <cellStyle name="Normal 29 3" xfId="5799" xr:uid="{00000000-0005-0000-0000-00008C160000}"/>
    <cellStyle name="Normal 29 4" xfId="5800" xr:uid="{00000000-0005-0000-0000-00008D160000}"/>
    <cellStyle name="Normal 29 5" xfId="5801" xr:uid="{00000000-0005-0000-0000-00008E160000}"/>
    <cellStyle name="Normal 29 6" xfId="5802" xr:uid="{00000000-0005-0000-0000-00008F160000}"/>
    <cellStyle name="Normal 29 7" xfId="5803" xr:uid="{00000000-0005-0000-0000-000090160000}"/>
    <cellStyle name="Normal 29 8" xfId="5804" xr:uid="{00000000-0005-0000-0000-000091160000}"/>
    <cellStyle name="Normal 29 9" xfId="5805" xr:uid="{00000000-0005-0000-0000-000092160000}"/>
    <cellStyle name="Normal 3" xfId="7984" xr:uid="{00000000-0005-0000-0000-000093160000}"/>
    <cellStyle name="Normal 3 10" xfId="5806" xr:uid="{00000000-0005-0000-0000-000094160000}"/>
    <cellStyle name="Normal 3 100" xfId="7989" xr:uid="{00000000-0005-0000-0000-000095160000}"/>
    <cellStyle name="Normal 3 11" xfId="5807" xr:uid="{00000000-0005-0000-0000-000096160000}"/>
    <cellStyle name="Normal 3 12" xfId="5808" xr:uid="{00000000-0005-0000-0000-000097160000}"/>
    <cellStyle name="Normal 3 13" xfId="5809" xr:uid="{00000000-0005-0000-0000-000098160000}"/>
    <cellStyle name="Normal 3 14" xfId="5810" xr:uid="{00000000-0005-0000-0000-000099160000}"/>
    <cellStyle name="Normal 3 15" xfId="5811" xr:uid="{00000000-0005-0000-0000-00009A160000}"/>
    <cellStyle name="Normal 3 16" xfId="5812" xr:uid="{00000000-0005-0000-0000-00009B160000}"/>
    <cellStyle name="Normal 3 17" xfId="5813" xr:uid="{00000000-0005-0000-0000-00009C160000}"/>
    <cellStyle name="Normal 3 18" xfId="5814" xr:uid="{00000000-0005-0000-0000-00009D160000}"/>
    <cellStyle name="Normal 3 19" xfId="5815" xr:uid="{00000000-0005-0000-0000-00009E160000}"/>
    <cellStyle name="Normal 3 2" xfId="5816" xr:uid="{00000000-0005-0000-0000-00009F160000}"/>
    <cellStyle name="Normal 3 20" xfId="5817" xr:uid="{00000000-0005-0000-0000-0000A0160000}"/>
    <cellStyle name="Normal 3 21" xfId="5818" xr:uid="{00000000-0005-0000-0000-0000A1160000}"/>
    <cellStyle name="Normal 3 22" xfId="5819" xr:uid="{00000000-0005-0000-0000-0000A2160000}"/>
    <cellStyle name="Normal 3 23" xfId="5820" xr:uid="{00000000-0005-0000-0000-0000A3160000}"/>
    <cellStyle name="Normal 3 24" xfId="5821" xr:uid="{00000000-0005-0000-0000-0000A4160000}"/>
    <cellStyle name="Normal 3 25" xfId="5822" xr:uid="{00000000-0005-0000-0000-0000A5160000}"/>
    <cellStyle name="Normal 3 26" xfId="5823" xr:uid="{00000000-0005-0000-0000-0000A6160000}"/>
    <cellStyle name="Normal 3 27" xfId="5824" xr:uid="{00000000-0005-0000-0000-0000A7160000}"/>
    <cellStyle name="Normal 3 28" xfId="5825" xr:uid="{00000000-0005-0000-0000-0000A8160000}"/>
    <cellStyle name="Normal 3 29" xfId="5826" xr:uid="{00000000-0005-0000-0000-0000A9160000}"/>
    <cellStyle name="Normal 3 3" xfId="5827" xr:uid="{00000000-0005-0000-0000-0000AA160000}"/>
    <cellStyle name="Normal 3 3 10" xfId="5828" xr:uid="{00000000-0005-0000-0000-0000AB160000}"/>
    <cellStyle name="Normal 3 3 10 10" xfId="5829" xr:uid="{00000000-0005-0000-0000-0000AC160000}"/>
    <cellStyle name="Normal 3 3 10 11" xfId="5830" xr:uid="{00000000-0005-0000-0000-0000AD160000}"/>
    <cellStyle name="Normal 3 3 10 12" xfId="5831" xr:uid="{00000000-0005-0000-0000-0000AE160000}"/>
    <cellStyle name="Normal 3 3 10 13" xfId="5832" xr:uid="{00000000-0005-0000-0000-0000AF160000}"/>
    <cellStyle name="Normal 3 3 10 14" xfId="5833" xr:uid="{00000000-0005-0000-0000-0000B0160000}"/>
    <cellStyle name="Normal 3 3 10 15" xfId="5834" xr:uid="{00000000-0005-0000-0000-0000B1160000}"/>
    <cellStyle name="Normal 3 3 10 2" xfId="5835" xr:uid="{00000000-0005-0000-0000-0000B2160000}"/>
    <cellStyle name="Normal 3 3 10 3" xfId="5836" xr:uid="{00000000-0005-0000-0000-0000B3160000}"/>
    <cellStyle name="Normal 3 3 10 4" xfId="5837" xr:uid="{00000000-0005-0000-0000-0000B4160000}"/>
    <cellStyle name="Normal 3 3 10 5" xfId="5838" xr:uid="{00000000-0005-0000-0000-0000B5160000}"/>
    <cellStyle name="Normal 3 3 10 6" xfId="5839" xr:uid="{00000000-0005-0000-0000-0000B6160000}"/>
    <cellStyle name="Normal 3 3 10 7" xfId="5840" xr:uid="{00000000-0005-0000-0000-0000B7160000}"/>
    <cellStyle name="Normal 3 3 10 8" xfId="5841" xr:uid="{00000000-0005-0000-0000-0000B8160000}"/>
    <cellStyle name="Normal 3 3 10 9" xfId="5842" xr:uid="{00000000-0005-0000-0000-0000B9160000}"/>
    <cellStyle name="Normal 3 3 2" xfId="5843" xr:uid="{00000000-0005-0000-0000-0000BA160000}"/>
    <cellStyle name="Normal 3 3 2 10" xfId="5844" xr:uid="{00000000-0005-0000-0000-0000BB160000}"/>
    <cellStyle name="Normal 3 3 2 11" xfId="5845" xr:uid="{00000000-0005-0000-0000-0000BC160000}"/>
    <cellStyle name="Normal 3 3 2 12" xfId="5846" xr:uid="{00000000-0005-0000-0000-0000BD160000}"/>
    <cellStyle name="Normal 3 3 2 13" xfId="5847" xr:uid="{00000000-0005-0000-0000-0000BE160000}"/>
    <cellStyle name="Normal 3 3 2 14" xfId="5848" xr:uid="{00000000-0005-0000-0000-0000BF160000}"/>
    <cellStyle name="Normal 3 3 2 15" xfId="5849" xr:uid="{00000000-0005-0000-0000-0000C0160000}"/>
    <cellStyle name="Normal 3 3 2 16" xfId="5850" xr:uid="{00000000-0005-0000-0000-0000C1160000}"/>
    <cellStyle name="Normal 3 3 2 17" xfId="5851" xr:uid="{00000000-0005-0000-0000-0000C2160000}"/>
    <cellStyle name="Normal 3 3 2 18" xfId="5852" xr:uid="{00000000-0005-0000-0000-0000C3160000}"/>
    <cellStyle name="Normal 3 3 2 19" xfId="5853" xr:uid="{00000000-0005-0000-0000-0000C4160000}"/>
    <cellStyle name="Normal 3 3 2 2" xfId="5854" xr:uid="{00000000-0005-0000-0000-0000C5160000}"/>
    <cellStyle name="Normal 3 3 2 2 2" xfId="5855" xr:uid="{00000000-0005-0000-0000-0000C6160000}"/>
    <cellStyle name="Normal 3 3 2 2 2 10" xfId="5856" xr:uid="{00000000-0005-0000-0000-0000C7160000}"/>
    <cellStyle name="Normal 3 3 2 2 2 11" xfId="5857" xr:uid="{00000000-0005-0000-0000-0000C8160000}"/>
    <cellStyle name="Normal 3 3 2 2 2 12" xfId="5858" xr:uid="{00000000-0005-0000-0000-0000C9160000}"/>
    <cellStyle name="Normal 3 3 2 2 2 13" xfId="5859" xr:uid="{00000000-0005-0000-0000-0000CA160000}"/>
    <cellStyle name="Normal 3 3 2 2 2 14" xfId="5860" xr:uid="{00000000-0005-0000-0000-0000CB160000}"/>
    <cellStyle name="Normal 3 3 2 2 2 15" xfId="5861" xr:uid="{00000000-0005-0000-0000-0000CC160000}"/>
    <cellStyle name="Normal 3 3 2 2 2 16" xfId="5862" xr:uid="{00000000-0005-0000-0000-0000CD160000}"/>
    <cellStyle name="Normal 3 3 2 2 2 17" xfId="5863" xr:uid="{00000000-0005-0000-0000-0000CE160000}"/>
    <cellStyle name="Normal 3 3 2 2 2 18" xfId="5864" xr:uid="{00000000-0005-0000-0000-0000CF160000}"/>
    <cellStyle name="Normal 3 3 2 2 2 19" xfId="5865" xr:uid="{00000000-0005-0000-0000-0000D0160000}"/>
    <cellStyle name="Normal 3 3 2 2 2 2" xfId="5866" xr:uid="{00000000-0005-0000-0000-0000D1160000}"/>
    <cellStyle name="Normal 3 3 2 2 2 2 2" xfId="5867" xr:uid="{00000000-0005-0000-0000-0000D2160000}"/>
    <cellStyle name="Normal 3 3 2 2 2 2 2 10" xfId="5868" xr:uid="{00000000-0005-0000-0000-0000D3160000}"/>
    <cellStyle name="Normal 3 3 2 2 2 2 2 11" xfId="5869" xr:uid="{00000000-0005-0000-0000-0000D4160000}"/>
    <cellStyle name="Normal 3 3 2 2 2 2 2 12" xfId="5870" xr:uid="{00000000-0005-0000-0000-0000D5160000}"/>
    <cellStyle name="Normal 3 3 2 2 2 2 2 13" xfId="5871" xr:uid="{00000000-0005-0000-0000-0000D6160000}"/>
    <cellStyle name="Normal 3 3 2 2 2 2 2 14" xfId="5872" xr:uid="{00000000-0005-0000-0000-0000D7160000}"/>
    <cellStyle name="Normal 3 3 2 2 2 2 2 15" xfId="5873" xr:uid="{00000000-0005-0000-0000-0000D8160000}"/>
    <cellStyle name="Normal 3 3 2 2 2 2 2 16" xfId="5874" xr:uid="{00000000-0005-0000-0000-0000D9160000}"/>
    <cellStyle name="Normal 3 3 2 2 2 2 2 17" xfId="5875" xr:uid="{00000000-0005-0000-0000-0000DA160000}"/>
    <cellStyle name="Normal 3 3 2 2 2 2 2 18" xfId="5876" xr:uid="{00000000-0005-0000-0000-0000DB160000}"/>
    <cellStyle name="Normal 3 3 2 2 2 2 2 19" xfId="5877" xr:uid="{00000000-0005-0000-0000-0000DC160000}"/>
    <cellStyle name="Normal 3 3 2 2 2 2 2 2" xfId="5878" xr:uid="{00000000-0005-0000-0000-0000DD160000}"/>
    <cellStyle name="Normal 3 3 2 2 2 2 2 2 2" xfId="5879" xr:uid="{00000000-0005-0000-0000-0000DE160000}"/>
    <cellStyle name="Normal 3 3 2 2 2 2 2 2 2 10" xfId="5880" xr:uid="{00000000-0005-0000-0000-0000DF160000}"/>
    <cellStyle name="Normal 3 3 2 2 2 2 2 2 2 11" xfId="5881" xr:uid="{00000000-0005-0000-0000-0000E0160000}"/>
    <cellStyle name="Normal 3 3 2 2 2 2 2 2 2 12" xfId="5882" xr:uid="{00000000-0005-0000-0000-0000E1160000}"/>
    <cellStyle name="Normal 3 3 2 2 2 2 2 2 2 13" xfId="5883" xr:uid="{00000000-0005-0000-0000-0000E2160000}"/>
    <cellStyle name="Normal 3 3 2 2 2 2 2 2 2 14" xfId="5884" xr:uid="{00000000-0005-0000-0000-0000E3160000}"/>
    <cellStyle name="Normal 3 3 2 2 2 2 2 2 2 15" xfId="5885" xr:uid="{00000000-0005-0000-0000-0000E4160000}"/>
    <cellStyle name="Normal 3 3 2 2 2 2 2 2 2 2" xfId="5886" xr:uid="{00000000-0005-0000-0000-0000E5160000}"/>
    <cellStyle name="Normal 3 3 2 2 2 2 2 2 2 3" xfId="5887" xr:uid="{00000000-0005-0000-0000-0000E6160000}"/>
    <cellStyle name="Normal 3 3 2 2 2 2 2 2 2 4" xfId="5888" xr:uid="{00000000-0005-0000-0000-0000E7160000}"/>
    <cellStyle name="Normal 3 3 2 2 2 2 2 2 2 5" xfId="5889" xr:uid="{00000000-0005-0000-0000-0000E8160000}"/>
    <cellStyle name="Normal 3 3 2 2 2 2 2 2 2 6" xfId="5890" xr:uid="{00000000-0005-0000-0000-0000E9160000}"/>
    <cellStyle name="Normal 3 3 2 2 2 2 2 2 2 7" xfId="5891" xr:uid="{00000000-0005-0000-0000-0000EA160000}"/>
    <cellStyle name="Normal 3 3 2 2 2 2 2 2 2 8" xfId="5892" xr:uid="{00000000-0005-0000-0000-0000EB160000}"/>
    <cellStyle name="Normal 3 3 2 2 2 2 2 2 2 9" xfId="5893" xr:uid="{00000000-0005-0000-0000-0000EC160000}"/>
    <cellStyle name="Normal 3 3 2 2 2 2 2 2 3" xfId="5894" xr:uid="{00000000-0005-0000-0000-0000ED160000}"/>
    <cellStyle name="Normal 3 3 2 2 2 2 2 2 3 10" xfId="5895" xr:uid="{00000000-0005-0000-0000-0000EE160000}"/>
    <cellStyle name="Normal 3 3 2 2 2 2 2 2 3 11" xfId="5896" xr:uid="{00000000-0005-0000-0000-0000EF160000}"/>
    <cellStyle name="Normal 3 3 2 2 2 2 2 2 3 12" xfId="5897" xr:uid="{00000000-0005-0000-0000-0000F0160000}"/>
    <cellStyle name="Normal 3 3 2 2 2 2 2 2 3 13" xfId="5898" xr:uid="{00000000-0005-0000-0000-0000F1160000}"/>
    <cellStyle name="Normal 3 3 2 2 2 2 2 2 3 14" xfId="5899" xr:uid="{00000000-0005-0000-0000-0000F2160000}"/>
    <cellStyle name="Normal 3 3 2 2 2 2 2 2 3 15" xfId="5900" xr:uid="{00000000-0005-0000-0000-0000F3160000}"/>
    <cellStyle name="Normal 3 3 2 2 2 2 2 2 3 2" xfId="5901" xr:uid="{00000000-0005-0000-0000-0000F4160000}"/>
    <cellStyle name="Normal 3 3 2 2 2 2 2 2 3 3" xfId="5902" xr:uid="{00000000-0005-0000-0000-0000F5160000}"/>
    <cellStyle name="Normal 3 3 2 2 2 2 2 2 3 4" xfId="5903" xr:uid="{00000000-0005-0000-0000-0000F6160000}"/>
    <cellStyle name="Normal 3 3 2 2 2 2 2 2 3 5" xfId="5904" xr:uid="{00000000-0005-0000-0000-0000F7160000}"/>
    <cellStyle name="Normal 3 3 2 2 2 2 2 2 3 6" xfId="5905" xr:uid="{00000000-0005-0000-0000-0000F8160000}"/>
    <cellStyle name="Normal 3 3 2 2 2 2 2 2 3 7" xfId="5906" xr:uid="{00000000-0005-0000-0000-0000F9160000}"/>
    <cellStyle name="Normal 3 3 2 2 2 2 2 2 3 8" xfId="5907" xr:uid="{00000000-0005-0000-0000-0000FA160000}"/>
    <cellStyle name="Normal 3 3 2 2 2 2 2 2 3 9" xfId="5908" xr:uid="{00000000-0005-0000-0000-0000FB160000}"/>
    <cellStyle name="Normal 3 3 2 2 2 2 2 2 4" xfId="5909" xr:uid="{00000000-0005-0000-0000-0000FC160000}"/>
    <cellStyle name="Normal 3 3 2 2 2 2 2 2 4 10" xfId="5910" xr:uid="{00000000-0005-0000-0000-0000FD160000}"/>
    <cellStyle name="Normal 3 3 2 2 2 2 2 2 4 11" xfId="5911" xr:uid="{00000000-0005-0000-0000-0000FE160000}"/>
    <cellStyle name="Normal 3 3 2 2 2 2 2 2 4 12" xfId="5912" xr:uid="{00000000-0005-0000-0000-0000FF160000}"/>
    <cellStyle name="Normal 3 3 2 2 2 2 2 2 4 13" xfId="5913" xr:uid="{00000000-0005-0000-0000-000000170000}"/>
    <cellStyle name="Normal 3 3 2 2 2 2 2 2 4 14" xfId="5914" xr:uid="{00000000-0005-0000-0000-000001170000}"/>
    <cellStyle name="Normal 3 3 2 2 2 2 2 2 4 15" xfId="5915" xr:uid="{00000000-0005-0000-0000-000002170000}"/>
    <cellStyle name="Normal 3 3 2 2 2 2 2 2 4 2" xfId="5916" xr:uid="{00000000-0005-0000-0000-000003170000}"/>
    <cellStyle name="Normal 3 3 2 2 2 2 2 2 4 3" xfId="5917" xr:uid="{00000000-0005-0000-0000-000004170000}"/>
    <cellStyle name="Normal 3 3 2 2 2 2 2 2 4 4" xfId="5918" xr:uid="{00000000-0005-0000-0000-000005170000}"/>
    <cellStyle name="Normal 3 3 2 2 2 2 2 2 4 5" xfId="5919" xr:uid="{00000000-0005-0000-0000-000006170000}"/>
    <cellStyle name="Normal 3 3 2 2 2 2 2 2 4 6" xfId="5920" xr:uid="{00000000-0005-0000-0000-000007170000}"/>
    <cellStyle name="Normal 3 3 2 2 2 2 2 2 4 7" xfId="5921" xr:uid="{00000000-0005-0000-0000-000008170000}"/>
    <cellStyle name="Normal 3 3 2 2 2 2 2 2 4 8" xfId="5922" xr:uid="{00000000-0005-0000-0000-000009170000}"/>
    <cellStyle name="Normal 3 3 2 2 2 2 2 2 4 9" xfId="5923" xr:uid="{00000000-0005-0000-0000-00000A170000}"/>
    <cellStyle name="Normal 3 3 2 2 2 2 2 2 5" xfId="5924" xr:uid="{00000000-0005-0000-0000-00000B170000}"/>
    <cellStyle name="Normal 3 3 2 2 2 2 2 2 5 10" xfId="5925" xr:uid="{00000000-0005-0000-0000-00000C170000}"/>
    <cellStyle name="Normal 3 3 2 2 2 2 2 2 5 11" xfId="5926" xr:uid="{00000000-0005-0000-0000-00000D170000}"/>
    <cellStyle name="Normal 3 3 2 2 2 2 2 2 5 12" xfId="5927" xr:uid="{00000000-0005-0000-0000-00000E170000}"/>
    <cellStyle name="Normal 3 3 2 2 2 2 2 2 5 13" xfId="5928" xr:uid="{00000000-0005-0000-0000-00000F170000}"/>
    <cellStyle name="Normal 3 3 2 2 2 2 2 2 5 14" xfId="5929" xr:uid="{00000000-0005-0000-0000-000010170000}"/>
    <cellStyle name="Normal 3 3 2 2 2 2 2 2 5 15" xfId="5930" xr:uid="{00000000-0005-0000-0000-000011170000}"/>
    <cellStyle name="Normal 3 3 2 2 2 2 2 2 5 2" xfId="5931" xr:uid="{00000000-0005-0000-0000-000012170000}"/>
    <cellStyle name="Normal 3 3 2 2 2 2 2 2 5 3" xfId="5932" xr:uid="{00000000-0005-0000-0000-000013170000}"/>
    <cellStyle name="Normal 3 3 2 2 2 2 2 2 5 4" xfId="5933" xr:uid="{00000000-0005-0000-0000-000014170000}"/>
    <cellStyle name="Normal 3 3 2 2 2 2 2 2 5 5" xfId="5934" xr:uid="{00000000-0005-0000-0000-000015170000}"/>
    <cellStyle name="Normal 3 3 2 2 2 2 2 2 5 6" xfId="5935" xr:uid="{00000000-0005-0000-0000-000016170000}"/>
    <cellStyle name="Normal 3 3 2 2 2 2 2 2 5 7" xfId="5936" xr:uid="{00000000-0005-0000-0000-000017170000}"/>
    <cellStyle name="Normal 3 3 2 2 2 2 2 2 5 8" xfId="5937" xr:uid="{00000000-0005-0000-0000-000018170000}"/>
    <cellStyle name="Normal 3 3 2 2 2 2 2 2 5 9" xfId="5938" xr:uid="{00000000-0005-0000-0000-000019170000}"/>
    <cellStyle name="Normal 3 3 2 2 2 2 2 3" xfId="5939" xr:uid="{00000000-0005-0000-0000-00001A170000}"/>
    <cellStyle name="Normal 3 3 2 2 2 2 2 4" xfId="5940" xr:uid="{00000000-0005-0000-0000-00001B170000}"/>
    <cellStyle name="Normal 3 3 2 2 2 2 2 5" xfId="5941" xr:uid="{00000000-0005-0000-0000-00001C170000}"/>
    <cellStyle name="Normal 3 3 2 2 2 2 2 6" xfId="5942" xr:uid="{00000000-0005-0000-0000-00001D170000}"/>
    <cellStyle name="Normal 3 3 2 2 2 2 2 7" xfId="5943" xr:uid="{00000000-0005-0000-0000-00001E170000}"/>
    <cellStyle name="Normal 3 3 2 2 2 2 2 8" xfId="5944" xr:uid="{00000000-0005-0000-0000-00001F170000}"/>
    <cellStyle name="Normal 3 3 2 2 2 2 2 9" xfId="5945" xr:uid="{00000000-0005-0000-0000-000020170000}"/>
    <cellStyle name="Normal 3 3 2 2 2 2 3" xfId="5946" xr:uid="{00000000-0005-0000-0000-000021170000}"/>
    <cellStyle name="Normal 3 3 2 2 2 2 3 10" xfId="5947" xr:uid="{00000000-0005-0000-0000-000022170000}"/>
    <cellStyle name="Normal 3 3 2 2 2 2 3 11" xfId="5948" xr:uid="{00000000-0005-0000-0000-000023170000}"/>
    <cellStyle name="Normal 3 3 2 2 2 2 3 12" xfId="5949" xr:uid="{00000000-0005-0000-0000-000024170000}"/>
    <cellStyle name="Normal 3 3 2 2 2 2 3 13" xfId="5950" xr:uid="{00000000-0005-0000-0000-000025170000}"/>
    <cellStyle name="Normal 3 3 2 2 2 2 3 14" xfId="5951" xr:uid="{00000000-0005-0000-0000-000026170000}"/>
    <cellStyle name="Normal 3 3 2 2 2 2 3 15" xfId="5952" xr:uid="{00000000-0005-0000-0000-000027170000}"/>
    <cellStyle name="Normal 3 3 2 2 2 2 3 2" xfId="5953" xr:uid="{00000000-0005-0000-0000-000028170000}"/>
    <cellStyle name="Normal 3 3 2 2 2 2 3 3" xfId="5954" xr:uid="{00000000-0005-0000-0000-000029170000}"/>
    <cellStyle name="Normal 3 3 2 2 2 2 3 4" xfId="5955" xr:uid="{00000000-0005-0000-0000-00002A170000}"/>
    <cellStyle name="Normal 3 3 2 2 2 2 3 5" xfId="5956" xr:uid="{00000000-0005-0000-0000-00002B170000}"/>
    <cellStyle name="Normal 3 3 2 2 2 2 3 6" xfId="5957" xr:uid="{00000000-0005-0000-0000-00002C170000}"/>
    <cellStyle name="Normal 3 3 2 2 2 2 3 7" xfId="5958" xr:uid="{00000000-0005-0000-0000-00002D170000}"/>
    <cellStyle name="Normal 3 3 2 2 2 2 3 8" xfId="5959" xr:uid="{00000000-0005-0000-0000-00002E170000}"/>
    <cellStyle name="Normal 3 3 2 2 2 2 3 9" xfId="5960" xr:uid="{00000000-0005-0000-0000-00002F170000}"/>
    <cellStyle name="Normal 3 3 2 2 2 2 4" xfId="5961" xr:uid="{00000000-0005-0000-0000-000030170000}"/>
    <cellStyle name="Normal 3 3 2 2 2 2 4 10" xfId="5962" xr:uid="{00000000-0005-0000-0000-000031170000}"/>
    <cellStyle name="Normal 3 3 2 2 2 2 4 11" xfId="5963" xr:uid="{00000000-0005-0000-0000-000032170000}"/>
    <cellStyle name="Normal 3 3 2 2 2 2 4 12" xfId="5964" xr:uid="{00000000-0005-0000-0000-000033170000}"/>
    <cellStyle name="Normal 3 3 2 2 2 2 4 13" xfId="5965" xr:uid="{00000000-0005-0000-0000-000034170000}"/>
    <cellStyle name="Normal 3 3 2 2 2 2 4 14" xfId="5966" xr:uid="{00000000-0005-0000-0000-000035170000}"/>
    <cellStyle name="Normal 3 3 2 2 2 2 4 15" xfId="5967" xr:uid="{00000000-0005-0000-0000-000036170000}"/>
    <cellStyle name="Normal 3 3 2 2 2 2 4 2" xfId="5968" xr:uid="{00000000-0005-0000-0000-000037170000}"/>
    <cellStyle name="Normal 3 3 2 2 2 2 4 3" xfId="5969" xr:uid="{00000000-0005-0000-0000-000038170000}"/>
    <cellStyle name="Normal 3 3 2 2 2 2 4 4" xfId="5970" xr:uid="{00000000-0005-0000-0000-000039170000}"/>
    <cellStyle name="Normal 3 3 2 2 2 2 4 5" xfId="5971" xr:uid="{00000000-0005-0000-0000-00003A170000}"/>
    <cellStyle name="Normal 3 3 2 2 2 2 4 6" xfId="5972" xr:uid="{00000000-0005-0000-0000-00003B170000}"/>
    <cellStyle name="Normal 3 3 2 2 2 2 4 7" xfId="5973" xr:uid="{00000000-0005-0000-0000-00003C170000}"/>
    <cellStyle name="Normal 3 3 2 2 2 2 4 8" xfId="5974" xr:uid="{00000000-0005-0000-0000-00003D170000}"/>
    <cellStyle name="Normal 3 3 2 2 2 2 4 9" xfId="5975" xr:uid="{00000000-0005-0000-0000-00003E170000}"/>
    <cellStyle name="Normal 3 3 2 2 2 2 5" xfId="5976" xr:uid="{00000000-0005-0000-0000-00003F170000}"/>
    <cellStyle name="Normal 3 3 2 2 2 2 5 10" xfId="5977" xr:uid="{00000000-0005-0000-0000-000040170000}"/>
    <cellStyle name="Normal 3 3 2 2 2 2 5 11" xfId="5978" xr:uid="{00000000-0005-0000-0000-000041170000}"/>
    <cellStyle name="Normal 3 3 2 2 2 2 5 12" xfId="5979" xr:uid="{00000000-0005-0000-0000-000042170000}"/>
    <cellStyle name="Normal 3 3 2 2 2 2 5 13" xfId="5980" xr:uid="{00000000-0005-0000-0000-000043170000}"/>
    <cellStyle name="Normal 3 3 2 2 2 2 5 14" xfId="5981" xr:uid="{00000000-0005-0000-0000-000044170000}"/>
    <cellStyle name="Normal 3 3 2 2 2 2 5 15" xfId="5982" xr:uid="{00000000-0005-0000-0000-000045170000}"/>
    <cellStyle name="Normal 3 3 2 2 2 2 5 2" xfId="5983" xr:uid="{00000000-0005-0000-0000-000046170000}"/>
    <cellStyle name="Normal 3 3 2 2 2 2 5 3" xfId="5984" xr:uid="{00000000-0005-0000-0000-000047170000}"/>
    <cellStyle name="Normal 3 3 2 2 2 2 5 4" xfId="5985" xr:uid="{00000000-0005-0000-0000-000048170000}"/>
    <cellStyle name="Normal 3 3 2 2 2 2 5 5" xfId="5986" xr:uid="{00000000-0005-0000-0000-000049170000}"/>
    <cellStyle name="Normal 3 3 2 2 2 2 5 6" xfId="5987" xr:uid="{00000000-0005-0000-0000-00004A170000}"/>
    <cellStyle name="Normal 3 3 2 2 2 2 5 7" xfId="5988" xr:uid="{00000000-0005-0000-0000-00004B170000}"/>
    <cellStyle name="Normal 3 3 2 2 2 2 5 8" xfId="5989" xr:uid="{00000000-0005-0000-0000-00004C170000}"/>
    <cellStyle name="Normal 3 3 2 2 2 2 5 9" xfId="5990" xr:uid="{00000000-0005-0000-0000-00004D170000}"/>
    <cellStyle name="Normal 3 3 2 2 2 2 6" xfId="5991" xr:uid="{00000000-0005-0000-0000-00004E170000}"/>
    <cellStyle name="Normal 3 3 2 2 2 2 6 10" xfId="5992" xr:uid="{00000000-0005-0000-0000-00004F170000}"/>
    <cellStyle name="Normal 3 3 2 2 2 2 6 11" xfId="5993" xr:uid="{00000000-0005-0000-0000-000050170000}"/>
    <cellStyle name="Normal 3 3 2 2 2 2 6 12" xfId="5994" xr:uid="{00000000-0005-0000-0000-000051170000}"/>
    <cellStyle name="Normal 3 3 2 2 2 2 6 13" xfId="5995" xr:uid="{00000000-0005-0000-0000-000052170000}"/>
    <cellStyle name="Normal 3 3 2 2 2 2 6 14" xfId="5996" xr:uid="{00000000-0005-0000-0000-000053170000}"/>
    <cellStyle name="Normal 3 3 2 2 2 2 6 15" xfId="5997" xr:uid="{00000000-0005-0000-0000-000054170000}"/>
    <cellStyle name="Normal 3 3 2 2 2 2 6 2" xfId="5998" xr:uid="{00000000-0005-0000-0000-000055170000}"/>
    <cellStyle name="Normal 3 3 2 2 2 2 6 3" xfId="5999" xr:uid="{00000000-0005-0000-0000-000056170000}"/>
    <cellStyle name="Normal 3 3 2 2 2 2 6 4" xfId="6000" xr:uid="{00000000-0005-0000-0000-000057170000}"/>
    <cellStyle name="Normal 3 3 2 2 2 2 6 5" xfId="6001" xr:uid="{00000000-0005-0000-0000-000058170000}"/>
    <cellStyle name="Normal 3 3 2 2 2 2 6 6" xfId="6002" xr:uid="{00000000-0005-0000-0000-000059170000}"/>
    <cellStyle name="Normal 3 3 2 2 2 2 6 7" xfId="6003" xr:uid="{00000000-0005-0000-0000-00005A170000}"/>
    <cellStyle name="Normal 3 3 2 2 2 2 6 8" xfId="6004" xr:uid="{00000000-0005-0000-0000-00005B170000}"/>
    <cellStyle name="Normal 3 3 2 2 2 2 6 9" xfId="6005" xr:uid="{00000000-0005-0000-0000-00005C170000}"/>
    <cellStyle name="Normal 3 3 2 2 2 2 7" xfId="6006" xr:uid="{00000000-0005-0000-0000-00005D170000}"/>
    <cellStyle name="Normal 3 3 2 2 2 2 7 10" xfId="6007" xr:uid="{00000000-0005-0000-0000-00005E170000}"/>
    <cellStyle name="Normal 3 3 2 2 2 2 7 11" xfId="6008" xr:uid="{00000000-0005-0000-0000-00005F170000}"/>
    <cellStyle name="Normal 3 3 2 2 2 2 7 12" xfId="6009" xr:uid="{00000000-0005-0000-0000-000060170000}"/>
    <cellStyle name="Normal 3 3 2 2 2 2 7 13" xfId="6010" xr:uid="{00000000-0005-0000-0000-000061170000}"/>
    <cellStyle name="Normal 3 3 2 2 2 2 7 14" xfId="6011" xr:uid="{00000000-0005-0000-0000-000062170000}"/>
    <cellStyle name="Normal 3 3 2 2 2 2 7 15" xfId="6012" xr:uid="{00000000-0005-0000-0000-000063170000}"/>
    <cellStyle name="Normal 3 3 2 2 2 2 7 2" xfId="6013" xr:uid="{00000000-0005-0000-0000-000064170000}"/>
    <cellStyle name="Normal 3 3 2 2 2 2 7 3" xfId="6014" xr:uid="{00000000-0005-0000-0000-000065170000}"/>
    <cellStyle name="Normal 3 3 2 2 2 2 7 4" xfId="6015" xr:uid="{00000000-0005-0000-0000-000066170000}"/>
    <cellStyle name="Normal 3 3 2 2 2 2 7 5" xfId="6016" xr:uid="{00000000-0005-0000-0000-000067170000}"/>
    <cellStyle name="Normal 3 3 2 2 2 2 7 6" xfId="6017" xr:uid="{00000000-0005-0000-0000-000068170000}"/>
    <cellStyle name="Normal 3 3 2 2 2 2 7 7" xfId="6018" xr:uid="{00000000-0005-0000-0000-000069170000}"/>
    <cellStyle name="Normal 3 3 2 2 2 2 7 8" xfId="6019" xr:uid="{00000000-0005-0000-0000-00006A170000}"/>
    <cellStyle name="Normal 3 3 2 2 2 2 7 9" xfId="6020" xr:uid="{00000000-0005-0000-0000-00006B170000}"/>
    <cellStyle name="Normal 3 3 2 2 2 2 8" xfId="6021" xr:uid="{00000000-0005-0000-0000-00006C170000}"/>
    <cellStyle name="Normal 3 3 2 2 2 2 8 10" xfId="6022" xr:uid="{00000000-0005-0000-0000-00006D170000}"/>
    <cellStyle name="Normal 3 3 2 2 2 2 8 11" xfId="6023" xr:uid="{00000000-0005-0000-0000-00006E170000}"/>
    <cellStyle name="Normal 3 3 2 2 2 2 8 12" xfId="6024" xr:uid="{00000000-0005-0000-0000-00006F170000}"/>
    <cellStyle name="Normal 3 3 2 2 2 2 8 13" xfId="6025" xr:uid="{00000000-0005-0000-0000-000070170000}"/>
    <cellStyle name="Normal 3 3 2 2 2 2 8 14" xfId="6026" xr:uid="{00000000-0005-0000-0000-000071170000}"/>
    <cellStyle name="Normal 3 3 2 2 2 2 8 15" xfId="6027" xr:uid="{00000000-0005-0000-0000-000072170000}"/>
    <cellStyle name="Normal 3 3 2 2 2 2 8 2" xfId="6028" xr:uid="{00000000-0005-0000-0000-000073170000}"/>
    <cellStyle name="Normal 3 3 2 2 2 2 8 3" xfId="6029" xr:uid="{00000000-0005-0000-0000-000074170000}"/>
    <cellStyle name="Normal 3 3 2 2 2 2 8 4" xfId="6030" xr:uid="{00000000-0005-0000-0000-000075170000}"/>
    <cellStyle name="Normal 3 3 2 2 2 2 8 5" xfId="6031" xr:uid="{00000000-0005-0000-0000-000076170000}"/>
    <cellStyle name="Normal 3 3 2 2 2 2 8 6" xfId="6032" xr:uid="{00000000-0005-0000-0000-000077170000}"/>
    <cellStyle name="Normal 3 3 2 2 2 2 8 7" xfId="6033" xr:uid="{00000000-0005-0000-0000-000078170000}"/>
    <cellStyle name="Normal 3 3 2 2 2 2 8 8" xfId="6034" xr:uid="{00000000-0005-0000-0000-000079170000}"/>
    <cellStyle name="Normal 3 3 2 2 2 2 8 9" xfId="6035" xr:uid="{00000000-0005-0000-0000-00007A170000}"/>
    <cellStyle name="Normal 3 3 2 2 2 20" xfId="6036" xr:uid="{00000000-0005-0000-0000-00007B170000}"/>
    <cellStyle name="Normal 3 3 2 2 2 21" xfId="6037" xr:uid="{00000000-0005-0000-0000-00007C170000}"/>
    <cellStyle name="Normal 3 3 2 2 2 22" xfId="6038" xr:uid="{00000000-0005-0000-0000-00007D170000}"/>
    <cellStyle name="Normal 3 3 2 2 2 3" xfId="6039" xr:uid="{00000000-0005-0000-0000-00007E170000}"/>
    <cellStyle name="Normal 3 3 2 2 2 3 2" xfId="6040" xr:uid="{00000000-0005-0000-0000-00007F170000}"/>
    <cellStyle name="Normal 3 3 2 2 2 3 2 10" xfId="6041" xr:uid="{00000000-0005-0000-0000-000080170000}"/>
    <cellStyle name="Normal 3 3 2 2 2 3 2 11" xfId="6042" xr:uid="{00000000-0005-0000-0000-000081170000}"/>
    <cellStyle name="Normal 3 3 2 2 2 3 2 12" xfId="6043" xr:uid="{00000000-0005-0000-0000-000082170000}"/>
    <cellStyle name="Normal 3 3 2 2 2 3 2 13" xfId="6044" xr:uid="{00000000-0005-0000-0000-000083170000}"/>
    <cellStyle name="Normal 3 3 2 2 2 3 2 14" xfId="6045" xr:uid="{00000000-0005-0000-0000-000084170000}"/>
    <cellStyle name="Normal 3 3 2 2 2 3 2 15" xfId="6046" xr:uid="{00000000-0005-0000-0000-000085170000}"/>
    <cellStyle name="Normal 3 3 2 2 2 3 2 16" xfId="6047" xr:uid="{00000000-0005-0000-0000-000086170000}"/>
    <cellStyle name="Normal 3 3 2 2 2 3 2 17" xfId="6048" xr:uid="{00000000-0005-0000-0000-000087170000}"/>
    <cellStyle name="Normal 3 3 2 2 2 3 2 18" xfId="6049" xr:uid="{00000000-0005-0000-0000-000088170000}"/>
    <cellStyle name="Normal 3 3 2 2 2 3 2 19" xfId="6050" xr:uid="{00000000-0005-0000-0000-000089170000}"/>
    <cellStyle name="Normal 3 3 2 2 2 3 2 2" xfId="6051" xr:uid="{00000000-0005-0000-0000-00008A170000}"/>
    <cellStyle name="Normal 3 3 2 2 2 3 2 3" xfId="6052" xr:uid="{00000000-0005-0000-0000-00008B170000}"/>
    <cellStyle name="Normal 3 3 2 2 2 3 2 4" xfId="6053" xr:uid="{00000000-0005-0000-0000-00008C170000}"/>
    <cellStyle name="Normal 3 3 2 2 2 3 2 5" xfId="6054" xr:uid="{00000000-0005-0000-0000-00008D170000}"/>
    <cellStyle name="Normal 3 3 2 2 2 3 2 6" xfId="6055" xr:uid="{00000000-0005-0000-0000-00008E170000}"/>
    <cellStyle name="Normal 3 3 2 2 2 3 2 7" xfId="6056" xr:uid="{00000000-0005-0000-0000-00008F170000}"/>
    <cellStyle name="Normal 3 3 2 2 2 3 2 8" xfId="6057" xr:uid="{00000000-0005-0000-0000-000090170000}"/>
    <cellStyle name="Normal 3 3 2 2 2 3 2 9" xfId="6058" xr:uid="{00000000-0005-0000-0000-000091170000}"/>
    <cellStyle name="Normal 3 3 2 2 2 3 3" xfId="6059" xr:uid="{00000000-0005-0000-0000-000092170000}"/>
    <cellStyle name="Normal 3 3 2 2 2 3 3 10" xfId="6060" xr:uid="{00000000-0005-0000-0000-000093170000}"/>
    <cellStyle name="Normal 3 3 2 2 2 3 3 11" xfId="6061" xr:uid="{00000000-0005-0000-0000-000094170000}"/>
    <cellStyle name="Normal 3 3 2 2 2 3 3 12" xfId="6062" xr:uid="{00000000-0005-0000-0000-000095170000}"/>
    <cellStyle name="Normal 3 3 2 2 2 3 3 13" xfId="6063" xr:uid="{00000000-0005-0000-0000-000096170000}"/>
    <cellStyle name="Normal 3 3 2 2 2 3 3 14" xfId="6064" xr:uid="{00000000-0005-0000-0000-000097170000}"/>
    <cellStyle name="Normal 3 3 2 2 2 3 3 15" xfId="6065" xr:uid="{00000000-0005-0000-0000-000098170000}"/>
    <cellStyle name="Normal 3 3 2 2 2 3 3 2" xfId="6066" xr:uid="{00000000-0005-0000-0000-000099170000}"/>
    <cellStyle name="Normal 3 3 2 2 2 3 3 3" xfId="6067" xr:uid="{00000000-0005-0000-0000-00009A170000}"/>
    <cellStyle name="Normal 3 3 2 2 2 3 3 4" xfId="6068" xr:uid="{00000000-0005-0000-0000-00009B170000}"/>
    <cellStyle name="Normal 3 3 2 2 2 3 3 5" xfId="6069" xr:uid="{00000000-0005-0000-0000-00009C170000}"/>
    <cellStyle name="Normal 3 3 2 2 2 3 3 6" xfId="6070" xr:uid="{00000000-0005-0000-0000-00009D170000}"/>
    <cellStyle name="Normal 3 3 2 2 2 3 3 7" xfId="6071" xr:uid="{00000000-0005-0000-0000-00009E170000}"/>
    <cellStyle name="Normal 3 3 2 2 2 3 3 8" xfId="6072" xr:uid="{00000000-0005-0000-0000-00009F170000}"/>
    <cellStyle name="Normal 3 3 2 2 2 3 3 9" xfId="6073" xr:uid="{00000000-0005-0000-0000-0000A0170000}"/>
    <cellStyle name="Normal 3 3 2 2 2 3 4" xfId="6074" xr:uid="{00000000-0005-0000-0000-0000A1170000}"/>
    <cellStyle name="Normal 3 3 2 2 2 3 4 10" xfId="6075" xr:uid="{00000000-0005-0000-0000-0000A2170000}"/>
    <cellStyle name="Normal 3 3 2 2 2 3 4 11" xfId="6076" xr:uid="{00000000-0005-0000-0000-0000A3170000}"/>
    <cellStyle name="Normal 3 3 2 2 2 3 4 12" xfId="6077" xr:uid="{00000000-0005-0000-0000-0000A4170000}"/>
    <cellStyle name="Normal 3 3 2 2 2 3 4 13" xfId="6078" xr:uid="{00000000-0005-0000-0000-0000A5170000}"/>
    <cellStyle name="Normal 3 3 2 2 2 3 4 14" xfId="6079" xr:uid="{00000000-0005-0000-0000-0000A6170000}"/>
    <cellStyle name="Normal 3 3 2 2 2 3 4 15" xfId="6080" xr:uid="{00000000-0005-0000-0000-0000A7170000}"/>
    <cellStyle name="Normal 3 3 2 2 2 3 4 2" xfId="6081" xr:uid="{00000000-0005-0000-0000-0000A8170000}"/>
    <cellStyle name="Normal 3 3 2 2 2 3 4 3" xfId="6082" xr:uid="{00000000-0005-0000-0000-0000A9170000}"/>
    <cellStyle name="Normal 3 3 2 2 2 3 4 4" xfId="6083" xr:uid="{00000000-0005-0000-0000-0000AA170000}"/>
    <cellStyle name="Normal 3 3 2 2 2 3 4 5" xfId="6084" xr:uid="{00000000-0005-0000-0000-0000AB170000}"/>
    <cellStyle name="Normal 3 3 2 2 2 3 4 6" xfId="6085" xr:uid="{00000000-0005-0000-0000-0000AC170000}"/>
    <cellStyle name="Normal 3 3 2 2 2 3 4 7" xfId="6086" xr:uid="{00000000-0005-0000-0000-0000AD170000}"/>
    <cellStyle name="Normal 3 3 2 2 2 3 4 8" xfId="6087" xr:uid="{00000000-0005-0000-0000-0000AE170000}"/>
    <cellStyle name="Normal 3 3 2 2 2 3 4 9" xfId="6088" xr:uid="{00000000-0005-0000-0000-0000AF170000}"/>
    <cellStyle name="Normal 3 3 2 2 2 3 5" xfId="6089" xr:uid="{00000000-0005-0000-0000-0000B0170000}"/>
    <cellStyle name="Normal 3 3 2 2 2 3 5 10" xfId="6090" xr:uid="{00000000-0005-0000-0000-0000B1170000}"/>
    <cellStyle name="Normal 3 3 2 2 2 3 5 11" xfId="6091" xr:uid="{00000000-0005-0000-0000-0000B2170000}"/>
    <cellStyle name="Normal 3 3 2 2 2 3 5 12" xfId="6092" xr:uid="{00000000-0005-0000-0000-0000B3170000}"/>
    <cellStyle name="Normal 3 3 2 2 2 3 5 13" xfId="6093" xr:uid="{00000000-0005-0000-0000-0000B4170000}"/>
    <cellStyle name="Normal 3 3 2 2 2 3 5 14" xfId="6094" xr:uid="{00000000-0005-0000-0000-0000B5170000}"/>
    <cellStyle name="Normal 3 3 2 2 2 3 5 15" xfId="6095" xr:uid="{00000000-0005-0000-0000-0000B6170000}"/>
    <cellStyle name="Normal 3 3 2 2 2 3 5 2" xfId="6096" xr:uid="{00000000-0005-0000-0000-0000B7170000}"/>
    <cellStyle name="Normal 3 3 2 2 2 3 5 3" xfId="6097" xr:uid="{00000000-0005-0000-0000-0000B8170000}"/>
    <cellStyle name="Normal 3 3 2 2 2 3 5 4" xfId="6098" xr:uid="{00000000-0005-0000-0000-0000B9170000}"/>
    <cellStyle name="Normal 3 3 2 2 2 3 5 5" xfId="6099" xr:uid="{00000000-0005-0000-0000-0000BA170000}"/>
    <cellStyle name="Normal 3 3 2 2 2 3 5 6" xfId="6100" xr:uid="{00000000-0005-0000-0000-0000BB170000}"/>
    <cellStyle name="Normal 3 3 2 2 2 3 5 7" xfId="6101" xr:uid="{00000000-0005-0000-0000-0000BC170000}"/>
    <cellStyle name="Normal 3 3 2 2 2 3 5 8" xfId="6102" xr:uid="{00000000-0005-0000-0000-0000BD170000}"/>
    <cellStyle name="Normal 3 3 2 2 2 3 5 9" xfId="6103" xr:uid="{00000000-0005-0000-0000-0000BE170000}"/>
    <cellStyle name="Normal 3 3 2 2 2 4" xfId="6104" xr:uid="{00000000-0005-0000-0000-0000BF170000}"/>
    <cellStyle name="Normal 3 3 2 2 2 5" xfId="6105" xr:uid="{00000000-0005-0000-0000-0000C0170000}"/>
    <cellStyle name="Normal 3 3 2 2 2 6" xfId="6106" xr:uid="{00000000-0005-0000-0000-0000C1170000}"/>
    <cellStyle name="Normal 3 3 2 2 2 7" xfId="6107" xr:uid="{00000000-0005-0000-0000-0000C2170000}"/>
    <cellStyle name="Normal 3 3 2 2 2 8" xfId="6108" xr:uid="{00000000-0005-0000-0000-0000C3170000}"/>
    <cellStyle name="Normal 3 3 2 2 2 9" xfId="6109" xr:uid="{00000000-0005-0000-0000-0000C4170000}"/>
    <cellStyle name="Normal 3 3 2 2 3" xfId="6110" xr:uid="{00000000-0005-0000-0000-0000C5170000}"/>
    <cellStyle name="Normal 3 3 2 2 3 10" xfId="6111" xr:uid="{00000000-0005-0000-0000-0000C6170000}"/>
    <cellStyle name="Normal 3 3 2 2 3 11" xfId="6112" xr:uid="{00000000-0005-0000-0000-0000C7170000}"/>
    <cellStyle name="Normal 3 3 2 2 3 12" xfId="6113" xr:uid="{00000000-0005-0000-0000-0000C8170000}"/>
    <cellStyle name="Normal 3 3 2 2 3 13" xfId="6114" xr:uid="{00000000-0005-0000-0000-0000C9170000}"/>
    <cellStyle name="Normal 3 3 2 2 3 14" xfId="6115" xr:uid="{00000000-0005-0000-0000-0000CA170000}"/>
    <cellStyle name="Normal 3 3 2 2 3 15" xfId="6116" xr:uid="{00000000-0005-0000-0000-0000CB170000}"/>
    <cellStyle name="Normal 3 3 2 2 3 16" xfId="6117" xr:uid="{00000000-0005-0000-0000-0000CC170000}"/>
    <cellStyle name="Normal 3 3 2 2 3 17" xfId="6118" xr:uid="{00000000-0005-0000-0000-0000CD170000}"/>
    <cellStyle name="Normal 3 3 2 2 3 18" xfId="6119" xr:uid="{00000000-0005-0000-0000-0000CE170000}"/>
    <cellStyle name="Normal 3 3 2 2 3 19" xfId="6120" xr:uid="{00000000-0005-0000-0000-0000CF170000}"/>
    <cellStyle name="Normal 3 3 2 2 3 2" xfId="6121" xr:uid="{00000000-0005-0000-0000-0000D0170000}"/>
    <cellStyle name="Normal 3 3 2 2 3 2 2" xfId="6122" xr:uid="{00000000-0005-0000-0000-0000D1170000}"/>
    <cellStyle name="Normal 3 3 2 2 3 2 2 10" xfId="6123" xr:uid="{00000000-0005-0000-0000-0000D2170000}"/>
    <cellStyle name="Normal 3 3 2 2 3 2 2 11" xfId="6124" xr:uid="{00000000-0005-0000-0000-0000D3170000}"/>
    <cellStyle name="Normal 3 3 2 2 3 2 2 12" xfId="6125" xr:uid="{00000000-0005-0000-0000-0000D4170000}"/>
    <cellStyle name="Normal 3 3 2 2 3 2 2 13" xfId="6126" xr:uid="{00000000-0005-0000-0000-0000D5170000}"/>
    <cellStyle name="Normal 3 3 2 2 3 2 2 14" xfId="6127" xr:uid="{00000000-0005-0000-0000-0000D6170000}"/>
    <cellStyle name="Normal 3 3 2 2 3 2 2 15" xfId="6128" xr:uid="{00000000-0005-0000-0000-0000D7170000}"/>
    <cellStyle name="Normal 3 3 2 2 3 2 2 2" xfId="6129" xr:uid="{00000000-0005-0000-0000-0000D8170000}"/>
    <cellStyle name="Normal 3 3 2 2 3 2 2 3" xfId="6130" xr:uid="{00000000-0005-0000-0000-0000D9170000}"/>
    <cellStyle name="Normal 3 3 2 2 3 2 2 4" xfId="6131" xr:uid="{00000000-0005-0000-0000-0000DA170000}"/>
    <cellStyle name="Normal 3 3 2 2 3 2 2 5" xfId="6132" xr:uid="{00000000-0005-0000-0000-0000DB170000}"/>
    <cellStyle name="Normal 3 3 2 2 3 2 2 6" xfId="6133" xr:uid="{00000000-0005-0000-0000-0000DC170000}"/>
    <cellStyle name="Normal 3 3 2 2 3 2 2 7" xfId="6134" xr:uid="{00000000-0005-0000-0000-0000DD170000}"/>
    <cellStyle name="Normal 3 3 2 2 3 2 2 8" xfId="6135" xr:uid="{00000000-0005-0000-0000-0000DE170000}"/>
    <cellStyle name="Normal 3 3 2 2 3 2 2 9" xfId="6136" xr:uid="{00000000-0005-0000-0000-0000DF170000}"/>
    <cellStyle name="Normal 3 3 2 2 3 2 3" xfId="6137" xr:uid="{00000000-0005-0000-0000-0000E0170000}"/>
    <cellStyle name="Normal 3 3 2 2 3 2 3 10" xfId="6138" xr:uid="{00000000-0005-0000-0000-0000E1170000}"/>
    <cellStyle name="Normal 3 3 2 2 3 2 3 11" xfId="6139" xr:uid="{00000000-0005-0000-0000-0000E2170000}"/>
    <cellStyle name="Normal 3 3 2 2 3 2 3 12" xfId="6140" xr:uid="{00000000-0005-0000-0000-0000E3170000}"/>
    <cellStyle name="Normal 3 3 2 2 3 2 3 13" xfId="6141" xr:uid="{00000000-0005-0000-0000-0000E4170000}"/>
    <cellStyle name="Normal 3 3 2 2 3 2 3 14" xfId="6142" xr:uid="{00000000-0005-0000-0000-0000E5170000}"/>
    <cellStyle name="Normal 3 3 2 2 3 2 3 15" xfId="6143" xr:uid="{00000000-0005-0000-0000-0000E6170000}"/>
    <cellStyle name="Normal 3 3 2 2 3 2 3 2" xfId="6144" xr:uid="{00000000-0005-0000-0000-0000E7170000}"/>
    <cellStyle name="Normal 3 3 2 2 3 2 3 3" xfId="6145" xr:uid="{00000000-0005-0000-0000-0000E8170000}"/>
    <cellStyle name="Normal 3 3 2 2 3 2 3 4" xfId="6146" xr:uid="{00000000-0005-0000-0000-0000E9170000}"/>
    <cellStyle name="Normal 3 3 2 2 3 2 3 5" xfId="6147" xr:uid="{00000000-0005-0000-0000-0000EA170000}"/>
    <cellStyle name="Normal 3 3 2 2 3 2 3 6" xfId="6148" xr:uid="{00000000-0005-0000-0000-0000EB170000}"/>
    <cellStyle name="Normal 3 3 2 2 3 2 3 7" xfId="6149" xr:uid="{00000000-0005-0000-0000-0000EC170000}"/>
    <cellStyle name="Normal 3 3 2 2 3 2 3 8" xfId="6150" xr:uid="{00000000-0005-0000-0000-0000ED170000}"/>
    <cellStyle name="Normal 3 3 2 2 3 2 3 9" xfId="6151" xr:uid="{00000000-0005-0000-0000-0000EE170000}"/>
    <cellStyle name="Normal 3 3 2 2 3 2 4" xfId="6152" xr:uid="{00000000-0005-0000-0000-0000EF170000}"/>
    <cellStyle name="Normal 3 3 2 2 3 2 4 10" xfId="6153" xr:uid="{00000000-0005-0000-0000-0000F0170000}"/>
    <cellStyle name="Normal 3 3 2 2 3 2 4 11" xfId="6154" xr:uid="{00000000-0005-0000-0000-0000F1170000}"/>
    <cellStyle name="Normal 3 3 2 2 3 2 4 12" xfId="6155" xr:uid="{00000000-0005-0000-0000-0000F2170000}"/>
    <cellStyle name="Normal 3 3 2 2 3 2 4 13" xfId="6156" xr:uid="{00000000-0005-0000-0000-0000F3170000}"/>
    <cellStyle name="Normal 3 3 2 2 3 2 4 14" xfId="6157" xr:uid="{00000000-0005-0000-0000-0000F4170000}"/>
    <cellStyle name="Normal 3 3 2 2 3 2 4 15" xfId="6158" xr:uid="{00000000-0005-0000-0000-0000F5170000}"/>
    <cellStyle name="Normal 3 3 2 2 3 2 4 2" xfId="6159" xr:uid="{00000000-0005-0000-0000-0000F6170000}"/>
    <cellStyle name="Normal 3 3 2 2 3 2 4 3" xfId="6160" xr:uid="{00000000-0005-0000-0000-0000F7170000}"/>
    <cellStyle name="Normal 3 3 2 2 3 2 4 4" xfId="6161" xr:uid="{00000000-0005-0000-0000-0000F8170000}"/>
    <cellStyle name="Normal 3 3 2 2 3 2 4 5" xfId="6162" xr:uid="{00000000-0005-0000-0000-0000F9170000}"/>
    <cellStyle name="Normal 3 3 2 2 3 2 4 6" xfId="6163" xr:uid="{00000000-0005-0000-0000-0000FA170000}"/>
    <cellStyle name="Normal 3 3 2 2 3 2 4 7" xfId="6164" xr:uid="{00000000-0005-0000-0000-0000FB170000}"/>
    <cellStyle name="Normal 3 3 2 2 3 2 4 8" xfId="6165" xr:uid="{00000000-0005-0000-0000-0000FC170000}"/>
    <cellStyle name="Normal 3 3 2 2 3 2 4 9" xfId="6166" xr:uid="{00000000-0005-0000-0000-0000FD170000}"/>
    <cellStyle name="Normal 3 3 2 2 3 2 5" xfId="6167" xr:uid="{00000000-0005-0000-0000-0000FE170000}"/>
    <cellStyle name="Normal 3 3 2 2 3 2 5 10" xfId="6168" xr:uid="{00000000-0005-0000-0000-0000FF170000}"/>
    <cellStyle name="Normal 3 3 2 2 3 2 5 11" xfId="6169" xr:uid="{00000000-0005-0000-0000-000000180000}"/>
    <cellStyle name="Normal 3 3 2 2 3 2 5 12" xfId="6170" xr:uid="{00000000-0005-0000-0000-000001180000}"/>
    <cellStyle name="Normal 3 3 2 2 3 2 5 13" xfId="6171" xr:uid="{00000000-0005-0000-0000-000002180000}"/>
    <cellStyle name="Normal 3 3 2 2 3 2 5 14" xfId="6172" xr:uid="{00000000-0005-0000-0000-000003180000}"/>
    <cellStyle name="Normal 3 3 2 2 3 2 5 15" xfId="6173" xr:uid="{00000000-0005-0000-0000-000004180000}"/>
    <cellStyle name="Normal 3 3 2 2 3 2 5 2" xfId="6174" xr:uid="{00000000-0005-0000-0000-000005180000}"/>
    <cellStyle name="Normal 3 3 2 2 3 2 5 3" xfId="6175" xr:uid="{00000000-0005-0000-0000-000006180000}"/>
    <cellStyle name="Normal 3 3 2 2 3 2 5 4" xfId="6176" xr:uid="{00000000-0005-0000-0000-000007180000}"/>
    <cellStyle name="Normal 3 3 2 2 3 2 5 5" xfId="6177" xr:uid="{00000000-0005-0000-0000-000008180000}"/>
    <cellStyle name="Normal 3 3 2 2 3 2 5 6" xfId="6178" xr:uid="{00000000-0005-0000-0000-000009180000}"/>
    <cellStyle name="Normal 3 3 2 2 3 2 5 7" xfId="6179" xr:uid="{00000000-0005-0000-0000-00000A180000}"/>
    <cellStyle name="Normal 3 3 2 2 3 2 5 8" xfId="6180" xr:uid="{00000000-0005-0000-0000-00000B180000}"/>
    <cellStyle name="Normal 3 3 2 2 3 2 5 9" xfId="6181" xr:uid="{00000000-0005-0000-0000-00000C180000}"/>
    <cellStyle name="Normal 3 3 2 2 3 3" xfId="6182" xr:uid="{00000000-0005-0000-0000-00000D180000}"/>
    <cellStyle name="Normal 3 3 2 2 3 4" xfId="6183" xr:uid="{00000000-0005-0000-0000-00000E180000}"/>
    <cellStyle name="Normal 3 3 2 2 3 5" xfId="6184" xr:uid="{00000000-0005-0000-0000-00000F180000}"/>
    <cellStyle name="Normal 3 3 2 2 3 6" xfId="6185" xr:uid="{00000000-0005-0000-0000-000010180000}"/>
    <cellStyle name="Normal 3 3 2 2 3 7" xfId="6186" xr:uid="{00000000-0005-0000-0000-000011180000}"/>
    <cellStyle name="Normal 3 3 2 2 3 8" xfId="6187" xr:uid="{00000000-0005-0000-0000-000012180000}"/>
    <cellStyle name="Normal 3 3 2 2 3 9" xfId="6188" xr:uid="{00000000-0005-0000-0000-000013180000}"/>
    <cellStyle name="Normal 3 3 2 2 4" xfId="6189" xr:uid="{00000000-0005-0000-0000-000014180000}"/>
    <cellStyle name="Normal 3 3 2 2 4 10" xfId="6190" xr:uid="{00000000-0005-0000-0000-000015180000}"/>
    <cellStyle name="Normal 3 3 2 2 4 11" xfId="6191" xr:uid="{00000000-0005-0000-0000-000016180000}"/>
    <cellStyle name="Normal 3 3 2 2 4 12" xfId="6192" xr:uid="{00000000-0005-0000-0000-000017180000}"/>
    <cellStyle name="Normal 3 3 2 2 4 13" xfId="6193" xr:uid="{00000000-0005-0000-0000-000018180000}"/>
    <cellStyle name="Normal 3 3 2 2 4 14" xfId="6194" xr:uid="{00000000-0005-0000-0000-000019180000}"/>
    <cellStyle name="Normal 3 3 2 2 4 15" xfId="6195" xr:uid="{00000000-0005-0000-0000-00001A180000}"/>
    <cellStyle name="Normal 3 3 2 2 4 2" xfId="6196" xr:uid="{00000000-0005-0000-0000-00001B180000}"/>
    <cellStyle name="Normal 3 3 2 2 4 3" xfId="6197" xr:uid="{00000000-0005-0000-0000-00001C180000}"/>
    <cellStyle name="Normal 3 3 2 2 4 4" xfId="6198" xr:uid="{00000000-0005-0000-0000-00001D180000}"/>
    <cellStyle name="Normal 3 3 2 2 4 5" xfId="6199" xr:uid="{00000000-0005-0000-0000-00001E180000}"/>
    <cellStyle name="Normal 3 3 2 2 4 6" xfId="6200" xr:uid="{00000000-0005-0000-0000-00001F180000}"/>
    <cellStyle name="Normal 3 3 2 2 4 7" xfId="6201" xr:uid="{00000000-0005-0000-0000-000020180000}"/>
    <cellStyle name="Normal 3 3 2 2 4 8" xfId="6202" xr:uid="{00000000-0005-0000-0000-000021180000}"/>
    <cellStyle name="Normal 3 3 2 2 4 9" xfId="6203" xr:uid="{00000000-0005-0000-0000-000022180000}"/>
    <cellStyle name="Normal 3 3 2 2 5" xfId="6204" xr:uid="{00000000-0005-0000-0000-000023180000}"/>
    <cellStyle name="Normal 3 3 2 2 5 10" xfId="6205" xr:uid="{00000000-0005-0000-0000-000024180000}"/>
    <cellStyle name="Normal 3 3 2 2 5 11" xfId="6206" xr:uid="{00000000-0005-0000-0000-000025180000}"/>
    <cellStyle name="Normal 3 3 2 2 5 12" xfId="6207" xr:uid="{00000000-0005-0000-0000-000026180000}"/>
    <cellStyle name="Normal 3 3 2 2 5 13" xfId="6208" xr:uid="{00000000-0005-0000-0000-000027180000}"/>
    <cellStyle name="Normal 3 3 2 2 5 14" xfId="6209" xr:uid="{00000000-0005-0000-0000-000028180000}"/>
    <cellStyle name="Normal 3 3 2 2 5 15" xfId="6210" xr:uid="{00000000-0005-0000-0000-000029180000}"/>
    <cellStyle name="Normal 3 3 2 2 5 2" xfId="6211" xr:uid="{00000000-0005-0000-0000-00002A180000}"/>
    <cellStyle name="Normal 3 3 2 2 5 3" xfId="6212" xr:uid="{00000000-0005-0000-0000-00002B180000}"/>
    <cellStyle name="Normal 3 3 2 2 5 4" xfId="6213" xr:uid="{00000000-0005-0000-0000-00002C180000}"/>
    <cellStyle name="Normal 3 3 2 2 5 5" xfId="6214" xr:uid="{00000000-0005-0000-0000-00002D180000}"/>
    <cellStyle name="Normal 3 3 2 2 5 6" xfId="6215" xr:uid="{00000000-0005-0000-0000-00002E180000}"/>
    <cellStyle name="Normal 3 3 2 2 5 7" xfId="6216" xr:uid="{00000000-0005-0000-0000-00002F180000}"/>
    <cellStyle name="Normal 3 3 2 2 5 8" xfId="6217" xr:uid="{00000000-0005-0000-0000-000030180000}"/>
    <cellStyle name="Normal 3 3 2 2 5 9" xfId="6218" xr:uid="{00000000-0005-0000-0000-000031180000}"/>
    <cellStyle name="Normal 3 3 2 2 6" xfId="6219" xr:uid="{00000000-0005-0000-0000-000032180000}"/>
    <cellStyle name="Normal 3 3 2 2 6 10" xfId="6220" xr:uid="{00000000-0005-0000-0000-000033180000}"/>
    <cellStyle name="Normal 3 3 2 2 6 11" xfId="6221" xr:uid="{00000000-0005-0000-0000-000034180000}"/>
    <cellStyle name="Normal 3 3 2 2 6 12" xfId="6222" xr:uid="{00000000-0005-0000-0000-000035180000}"/>
    <cellStyle name="Normal 3 3 2 2 6 13" xfId="6223" xr:uid="{00000000-0005-0000-0000-000036180000}"/>
    <cellStyle name="Normal 3 3 2 2 6 14" xfId="6224" xr:uid="{00000000-0005-0000-0000-000037180000}"/>
    <cellStyle name="Normal 3 3 2 2 6 15" xfId="6225" xr:uid="{00000000-0005-0000-0000-000038180000}"/>
    <cellStyle name="Normal 3 3 2 2 6 2" xfId="6226" xr:uid="{00000000-0005-0000-0000-000039180000}"/>
    <cellStyle name="Normal 3 3 2 2 6 3" xfId="6227" xr:uid="{00000000-0005-0000-0000-00003A180000}"/>
    <cellStyle name="Normal 3 3 2 2 6 4" xfId="6228" xr:uid="{00000000-0005-0000-0000-00003B180000}"/>
    <cellStyle name="Normal 3 3 2 2 6 5" xfId="6229" xr:uid="{00000000-0005-0000-0000-00003C180000}"/>
    <cellStyle name="Normal 3 3 2 2 6 6" xfId="6230" xr:uid="{00000000-0005-0000-0000-00003D180000}"/>
    <cellStyle name="Normal 3 3 2 2 6 7" xfId="6231" xr:uid="{00000000-0005-0000-0000-00003E180000}"/>
    <cellStyle name="Normal 3 3 2 2 6 8" xfId="6232" xr:uid="{00000000-0005-0000-0000-00003F180000}"/>
    <cellStyle name="Normal 3 3 2 2 6 9" xfId="6233" xr:uid="{00000000-0005-0000-0000-000040180000}"/>
    <cellStyle name="Normal 3 3 2 2 7" xfId="6234" xr:uid="{00000000-0005-0000-0000-000041180000}"/>
    <cellStyle name="Normal 3 3 2 2 7 10" xfId="6235" xr:uid="{00000000-0005-0000-0000-000042180000}"/>
    <cellStyle name="Normal 3 3 2 2 7 11" xfId="6236" xr:uid="{00000000-0005-0000-0000-000043180000}"/>
    <cellStyle name="Normal 3 3 2 2 7 12" xfId="6237" xr:uid="{00000000-0005-0000-0000-000044180000}"/>
    <cellStyle name="Normal 3 3 2 2 7 13" xfId="6238" xr:uid="{00000000-0005-0000-0000-000045180000}"/>
    <cellStyle name="Normal 3 3 2 2 7 14" xfId="6239" xr:uid="{00000000-0005-0000-0000-000046180000}"/>
    <cellStyle name="Normal 3 3 2 2 7 15" xfId="6240" xr:uid="{00000000-0005-0000-0000-000047180000}"/>
    <cellStyle name="Normal 3 3 2 2 7 2" xfId="6241" xr:uid="{00000000-0005-0000-0000-000048180000}"/>
    <cellStyle name="Normal 3 3 2 2 7 3" xfId="6242" xr:uid="{00000000-0005-0000-0000-000049180000}"/>
    <cellStyle name="Normal 3 3 2 2 7 4" xfId="6243" xr:uid="{00000000-0005-0000-0000-00004A180000}"/>
    <cellStyle name="Normal 3 3 2 2 7 5" xfId="6244" xr:uid="{00000000-0005-0000-0000-00004B180000}"/>
    <cellStyle name="Normal 3 3 2 2 7 6" xfId="6245" xr:uid="{00000000-0005-0000-0000-00004C180000}"/>
    <cellStyle name="Normal 3 3 2 2 7 7" xfId="6246" xr:uid="{00000000-0005-0000-0000-00004D180000}"/>
    <cellStyle name="Normal 3 3 2 2 7 8" xfId="6247" xr:uid="{00000000-0005-0000-0000-00004E180000}"/>
    <cellStyle name="Normal 3 3 2 2 7 9" xfId="6248" xr:uid="{00000000-0005-0000-0000-00004F180000}"/>
    <cellStyle name="Normal 3 3 2 2 8" xfId="6249" xr:uid="{00000000-0005-0000-0000-000050180000}"/>
    <cellStyle name="Normal 3 3 2 2 8 10" xfId="6250" xr:uid="{00000000-0005-0000-0000-000051180000}"/>
    <cellStyle name="Normal 3 3 2 2 8 11" xfId="6251" xr:uid="{00000000-0005-0000-0000-000052180000}"/>
    <cellStyle name="Normal 3 3 2 2 8 12" xfId="6252" xr:uid="{00000000-0005-0000-0000-000053180000}"/>
    <cellStyle name="Normal 3 3 2 2 8 13" xfId="6253" xr:uid="{00000000-0005-0000-0000-000054180000}"/>
    <cellStyle name="Normal 3 3 2 2 8 14" xfId="6254" xr:uid="{00000000-0005-0000-0000-000055180000}"/>
    <cellStyle name="Normal 3 3 2 2 8 15" xfId="6255" xr:uid="{00000000-0005-0000-0000-000056180000}"/>
    <cellStyle name="Normal 3 3 2 2 8 2" xfId="6256" xr:uid="{00000000-0005-0000-0000-000057180000}"/>
    <cellStyle name="Normal 3 3 2 2 8 3" xfId="6257" xr:uid="{00000000-0005-0000-0000-000058180000}"/>
    <cellStyle name="Normal 3 3 2 2 8 4" xfId="6258" xr:uid="{00000000-0005-0000-0000-000059180000}"/>
    <cellStyle name="Normal 3 3 2 2 8 5" xfId="6259" xr:uid="{00000000-0005-0000-0000-00005A180000}"/>
    <cellStyle name="Normal 3 3 2 2 8 6" xfId="6260" xr:uid="{00000000-0005-0000-0000-00005B180000}"/>
    <cellStyle name="Normal 3 3 2 2 8 7" xfId="6261" xr:uid="{00000000-0005-0000-0000-00005C180000}"/>
    <cellStyle name="Normal 3 3 2 2 8 8" xfId="6262" xr:uid="{00000000-0005-0000-0000-00005D180000}"/>
    <cellStyle name="Normal 3 3 2 2 8 9" xfId="6263" xr:uid="{00000000-0005-0000-0000-00005E180000}"/>
    <cellStyle name="Normal 3 3 2 2 9" xfId="6264" xr:uid="{00000000-0005-0000-0000-00005F180000}"/>
    <cellStyle name="Normal 3 3 2 2 9 10" xfId="6265" xr:uid="{00000000-0005-0000-0000-000060180000}"/>
    <cellStyle name="Normal 3 3 2 2 9 11" xfId="6266" xr:uid="{00000000-0005-0000-0000-000061180000}"/>
    <cellStyle name="Normal 3 3 2 2 9 12" xfId="6267" xr:uid="{00000000-0005-0000-0000-000062180000}"/>
    <cellStyle name="Normal 3 3 2 2 9 13" xfId="6268" xr:uid="{00000000-0005-0000-0000-000063180000}"/>
    <cellStyle name="Normal 3 3 2 2 9 14" xfId="6269" xr:uid="{00000000-0005-0000-0000-000064180000}"/>
    <cellStyle name="Normal 3 3 2 2 9 15" xfId="6270" xr:uid="{00000000-0005-0000-0000-000065180000}"/>
    <cellStyle name="Normal 3 3 2 2 9 2" xfId="6271" xr:uid="{00000000-0005-0000-0000-000066180000}"/>
    <cellStyle name="Normal 3 3 2 2 9 3" xfId="6272" xr:uid="{00000000-0005-0000-0000-000067180000}"/>
    <cellStyle name="Normal 3 3 2 2 9 4" xfId="6273" xr:uid="{00000000-0005-0000-0000-000068180000}"/>
    <cellStyle name="Normal 3 3 2 2 9 5" xfId="6274" xr:uid="{00000000-0005-0000-0000-000069180000}"/>
    <cellStyle name="Normal 3 3 2 2 9 6" xfId="6275" xr:uid="{00000000-0005-0000-0000-00006A180000}"/>
    <cellStyle name="Normal 3 3 2 2 9 7" xfId="6276" xr:uid="{00000000-0005-0000-0000-00006B180000}"/>
    <cellStyle name="Normal 3 3 2 2 9 8" xfId="6277" xr:uid="{00000000-0005-0000-0000-00006C180000}"/>
    <cellStyle name="Normal 3 3 2 2 9 9" xfId="6278" xr:uid="{00000000-0005-0000-0000-00006D180000}"/>
    <cellStyle name="Normal 3 3 2 20" xfId="6279" xr:uid="{00000000-0005-0000-0000-00006E180000}"/>
    <cellStyle name="Normal 3 3 2 21" xfId="6280" xr:uid="{00000000-0005-0000-0000-00006F180000}"/>
    <cellStyle name="Normal 3 3 2 22" xfId="6281" xr:uid="{00000000-0005-0000-0000-000070180000}"/>
    <cellStyle name="Normal 3 3 2 23" xfId="6282" xr:uid="{00000000-0005-0000-0000-000071180000}"/>
    <cellStyle name="Normal 3 3 2 3" xfId="6283" xr:uid="{00000000-0005-0000-0000-000072180000}"/>
    <cellStyle name="Normal 3 3 2 3 2" xfId="6284" xr:uid="{00000000-0005-0000-0000-000073180000}"/>
    <cellStyle name="Normal 3 3 2 3 2 10" xfId="6285" xr:uid="{00000000-0005-0000-0000-000074180000}"/>
    <cellStyle name="Normal 3 3 2 3 2 11" xfId="6286" xr:uid="{00000000-0005-0000-0000-000075180000}"/>
    <cellStyle name="Normal 3 3 2 3 2 12" xfId="6287" xr:uid="{00000000-0005-0000-0000-000076180000}"/>
    <cellStyle name="Normal 3 3 2 3 2 13" xfId="6288" xr:uid="{00000000-0005-0000-0000-000077180000}"/>
    <cellStyle name="Normal 3 3 2 3 2 14" xfId="6289" xr:uid="{00000000-0005-0000-0000-000078180000}"/>
    <cellStyle name="Normal 3 3 2 3 2 15" xfId="6290" xr:uid="{00000000-0005-0000-0000-000079180000}"/>
    <cellStyle name="Normal 3 3 2 3 2 16" xfId="6291" xr:uid="{00000000-0005-0000-0000-00007A180000}"/>
    <cellStyle name="Normal 3 3 2 3 2 17" xfId="6292" xr:uid="{00000000-0005-0000-0000-00007B180000}"/>
    <cellStyle name="Normal 3 3 2 3 2 18" xfId="6293" xr:uid="{00000000-0005-0000-0000-00007C180000}"/>
    <cellStyle name="Normal 3 3 2 3 2 19" xfId="6294" xr:uid="{00000000-0005-0000-0000-00007D180000}"/>
    <cellStyle name="Normal 3 3 2 3 2 2" xfId="6295" xr:uid="{00000000-0005-0000-0000-00007E180000}"/>
    <cellStyle name="Normal 3 3 2 3 2 2 2" xfId="6296" xr:uid="{00000000-0005-0000-0000-00007F180000}"/>
    <cellStyle name="Normal 3 3 2 3 2 2 2 10" xfId="6297" xr:uid="{00000000-0005-0000-0000-000080180000}"/>
    <cellStyle name="Normal 3 3 2 3 2 2 2 11" xfId="6298" xr:uid="{00000000-0005-0000-0000-000081180000}"/>
    <cellStyle name="Normal 3 3 2 3 2 2 2 12" xfId="6299" xr:uid="{00000000-0005-0000-0000-000082180000}"/>
    <cellStyle name="Normal 3 3 2 3 2 2 2 13" xfId="6300" xr:uid="{00000000-0005-0000-0000-000083180000}"/>
    <cellStyle name="Normal 3 3 2 3 2 2 2 14" xfId="6301" xr:uid="{00000000-0005-0000-0000-000084180000}"/>
    <cellStyle name="Normal 3 3 2 3 2 2 2 15" xfId="6302" xr:uid="{00000000-0005-0000-0000-000085180000}"/>
    <cellStyle name="Normal 3 3 2 3 2 2 2 2" xfId="6303" xr:uid="{00000000-0005-0000-0000-000086180000}"/>
    <cellStyle name="Normal 3 3 2 3 2 2 2 3" xfId="6304" xr:uid="{00000000-0005-0000-0000-000087180000}"/>
    <cellStyle name="Normal 3 3 2 3 2 2 2 4" xfId="6305" xr:uid="{00000000-0005-0000-0000-000088180000}"/>
    <cellStyle name="Normal 3 3 2 3 2 2 2 5" xfId="6306" xr:uid="{00000000-0005-0000-0000-000089180000}"/>
    <cellStyle name="Normal 3 3 2 3 2 2 2 6" xfId="6307" xr:uid="{00000000-0005-0000-0000-00008A180000}"/>
    <cellStyle name="Normal 3 3 2 3 2 2 2 7" xfId="6308" xr:uid="{00000000-0005-0000-0000-00008B180000}"/>
    <cellStyle name="Normal 3 3 2 3 2 2 2 8" xfId="6309" xr:uid="{00000000-0005-0000-0000-00008C180000}"/>
    <cellStyle name="Normal 3 3 2 3 2 2 2 9" xfId="6310" xr:uid="{00000000-0005-0000-0000-00008D180000}"/>
    <cellStyle name="Normal 3 3 2 3 2 2 3" xfId="6311" xr:uid="{00000000-0005-0000-0000-00008E180000}"/>
    <cellStyle name="Normal 3 3 2 3 2 2 3 10" xfId="6312" xr:uid="{00000000-0005-0000-0000-00008F180000}"/>
    <cellStyle name="Normal 3 3 2 3 2 2 3 11" xfId="6313" xr:uid="{00000000-0005-0000-0000-000090180000}"/>
    <cellStyle name="Normal 3 3 2 3 2 2 3 12" xfId="6314" xr:uid="{00000000-0005-0000-0000-000091180000}"/>
    <cellStyle name="Normal 3 3 2 3 2 2 3 13" xfId="6315" xr:uid="{00000000-0005-0000-0000-000092180000}"/>
    <cellStyle name="Normal 3 3 2 3 2 2 3 14" xfId="6316" xr:uid="{00000000-0005-0000-0000-000093180000}"/>
    <cellStyle name="Normal 3 3 2 3 2 2 3 15" xfId="6317" xr:uid="{00000000-0005-0000-0000-000094180000}"/>
    <cellStyle name="Normal 3 3 2 3 2 2 3 2" xfId="6318" xr:uid="{00000000-0005-0000-0000-000095180000}"/>
    <cellStyle name="Normal 3 3 2 3 2 2 3 3" xfId="6319" xr:uid="{00000000-0005-0000-0000-000096180000}"/>
    <cellStyle name="Normal 3 3 2 3 2 2 3 4" xfId="6320" xr:uid="{00000000-0005-0000-0000-000097180000}"/>
    <cellStyle name="Normal 3 3 2 3 2 2 3 5" xfId="6321" xr:uid="{00000000-0005-0000-0000-000098180000}"/>
    <cellStyle name="Normal 3 3 2 3 2 2 3 6" xfId="6322" xr:uid="{00000000-0005-0000-0000-000099180000}"/>
    <cellStyle name="Normal 3 3 2 3 2 2 3 7" xfId="6323" xr:uid="{00000000-0005-0000-0000-00009A180000}"/>
    <cellStyle name="Normal 3 3 2 3 2 2 3 8" xfId="6324" xr:uid="{00000000-0005-0000-0000-00009B180000}"/>
    <cellStyle name="Normal 3 3 2 3 2 2 3 9" xfId="6325" xr:uid="{00000000-0005-0000-0000-00009C180000}"/>
    <cellStyle name="Normal 3 3 2 3 2 2 4" xfId="6326" xr:uid="{00000000-0005-0000-0000-00009D180000}"/>
    <cellStyle name="Normal 3 3 2 3 2 2 4 10" xfId="6327" xr:uid="{00000000-0005-0000-0000-00009E180000}"/>
    <cellStyle name="Normal 3 3 2 3 2 2 4 11" xfId="6328" xr:uid="{00000000-0005-0000-0000-00009F180000}"/>
    <cellStyle name="Normal 3 3 2 3 2 2 4 12" xfId="6329" xr:uid="{00000000-0005-0000-0000-0000A0180000}"/>
    <cellStyle name="Normal 3 3 2 3 2 2 4 13" xfId="6330" xr:uid="{00000000-0005-0000-0000-0000A1180000}"/>
    <cellStyle name="Normal 3 3 2 3 2 2 4 14" xfId="6331" xr:uid="{00000000-0005-0000-0000-0000A2180000}"/>
    <cellStyle name="Normal 3 3 2 3 2 2 4 15" xfId="6332" xr:uid="{00000000-0005-0000-0000-0000A3180000}"/>
    <cellStyle name="Normal 3 3 2 3 2 2 4 2" xfId="6333" xr:uid="{00000000-0005-0000-0000-0000A4180000}"/>
    <cellStyle name="Normal 3 3 2 3 2 2 4 3" xfId="6334" xr:uid="{00000000-0005-0000-0000-0000A5180000}"/>
    <cellStyle name="Normal 3 3 2 3 2 2 4 4" xfId="6335" xr:uid="{00000000-0005-0000-0000-0000A6180000}"/>
    <cellStyle name="Normal 3 3 2 3 2 2 4 5" xfId="6336" xr:uid="{00000000-0005-0000-0000-0000A7180000}"/>
    <cellStyle name="Normal 3 3 2 3 2 2 4 6" xfId="6337" xr:uid="{00000000-0005-0000-0000-0000A8180000}"/>
    <cellStyle name="Normal 3 3 2 3 2 2 4 7" xfId="6338" xr:uid="{00000000-0005-0000-0000-0000A9180000}"/>
    <cellStyle name="Normal 3 3 2 3 2 2 4 8" xfId="6339" xr:uid="{00000000-0005-0000-0000-0000AA180000}"/>
    <cellStyle name="Normal 3 3 2 3 2 2 4 9" xfId="6340" xr:uid="{00000000-0005-0000-0000-0000AB180000}"/>
    <cellStyle name="Normal 3 3 2 3 2 2 5" xfId="6341" xr:uid="{00000000-0005-0000-0000-0000AC180000}"/>
    <cellStyle name="Normal 3 3 2 3 2 2 5 10" xfId="6342" xr:uid="{00000000-0005-0000-0000-0000AD180000}"/>
    <cellStyle name="Normal 3 3 2 3 2 2 5 11" xfId="6343" xr:uid="{00000000-0005-0000-0000-0000AE180000}"/>
    <cellStyle name="Normal 3 3 2 3 2 2 5 12" xfId="6344" xr:uid="{00000000-0005-0000-0000-0000AF180000}"/>
    <cellStyle name="Normal 3 3 2 3 2 2 5 13" xfId="6345" xr:uid="{00000000-0005-0000-0000-0000B0180000}"/>
    <cellStyle name="Normal 3 3 2 3 2 2 5 14" xfId="6346" xr:uid="{00000000-0005-0000-0000-0000B1180000}"/>
    <cellStyle name="Normal 3 3 2 3 2 2 5 15" xfId="6347" xr:uid="{00000000-0005-0000-0000-0000B2180000}"/>
    <cellStyle name="Normal 3 3 2 3 2 2 5 2" xfId="6348" xr:uid="{00000000-0005-0000-0000-0000B3180000}"/>
    <cellStyle name="Normal 3 3 2 3 2 2 5 3" xfId="6349" xr:uid="{00000000-0005-0000-0000-0000B4180000}"/>
    <cellStyle name="Normal 3 3 2 3 2 2 5 4" xfId="6350" xr:uid="{00000000-0005-0000-0000-0000B5180000}"/>
    <cellStyle name="Normal 3 3 2 3 2 2 5 5" xfId="6351" xr:uid="{00000000-0005-0000-0000-0000B6180000}"/>
    <cellStyle name="Normal 3 3 2 3 2 2 5 6" xfId="6352" xr:uid="{00000000-0005-0000-0000-0000B7180000}"/>
    <cellStyle name="Normal 3 3 2 3 2 2 5 7" xfId="6353" xr:uid="{00000000-0005-0000-0000-0000B8180000}"/>
    <cellStyle name="Normal 3 3 2 3 2 2 5 8" xfId="6354" xr:uid="{00000000-0005-0000-0000-0000B9180000}"/>
    <cellStyle name="Normal 3 3 2 3 2 2 5 9" xfId="6355" xr:uid="{00000000-0005-0000-0000-0000BA180000}"/>
    <cellStyle name="Normal 3 3 2 3 2 3" xfId="6356" xr:uid="{00000000-0005-0000-0000-0000BB180000}"/>
    <cellStyle name="Normal 3 3 2 3 2 4" xfId="6357" xr:uid="{00000000-0005-0000-0000-0000BC180000}"/>
    <cellStyle name="Normal 3 3 2 3 2 5" xfId="6358" xr:uid="{00000000-0005-0000-0000-0000BD180000}"/>
    <cellStyle name="Normal 3 3 2 3 2 6" xfId="6359" xr:uid="{00000000-0005-0000-0000-0000BE180000}"/>
    <cellStyle name="Normal 3 3 2 3 2 7" xfId="6360" xr:uid="{00000000-0005-0000-0000-0000BF180000}"/>
    <cellStyle name="Normal 3 3 2 3 2 8" xfId="6361" xr:uid="{00000000-0005-0000-0000-0000C0180000}"/>
    <cellStyle name="Normal 3 3 2 3 2 9" xfId="6362" xr:uid="{00000000-0005-0000-0000-0000C1180000}"/>
    <cellStyle name="Normal 3 3 2 3 3" xfId="6363" xr:uid="{00000000-0005-0000-0000-0000C2180000}"/>
    <cellStyle name="Normal 3 3 2 3 3 10" xfId="6364" xr:uid="{00000000-0005-0000-0000-0000C3180000}"/>
    <cellStyle name="Normal 3 3 2 3 3 11" xfId="6365" xr:uid="{00000000-0005-0000-0000-0000C4180000}"/>
    <cellStyle name="Normal 3 3 2 3 3 12" xfId="6366" xr:uid="{00000000-0005-0000-0000-0000C5180000}"/>
    <cellStyle name="Normal 3 3 2 3 3 13" xfId="6367" xr:uid="{00000000-0005-0000-0000-0000C6180000}"/>
    <cellStyle name="Normal 3 3 2 3 3 14" xfId="6368" xr:uid="{00000000-0005-0000-0000-0000C7180000}"/>
    <cellStyle name="Normal 3 3 2 3 3 15" xfId="6369" xr:uid="{00000000-0005-0000-0000-0000C8180000}"/>
    <cellStyle name="Normal 3 3 2 3 3 2" xfId="6370" xr:uid="{00000000-0005-0000-0000-0000C9180000}"/>
    <cellStyle name="Normal 3 3 2 3 3 3" xfId="6371" xr:uid="{00000000-0005-0000-0000-0000CA180000}"/>
    <cellStyle name="Normal 3 3 2 3 3 4" xfId="6372" xr:uid="{00000000-0005-0000-0000-0000CB180000}"/>
    <cellStyle name="Normal 3 3 2 3 3 5" xfId="6373" xr:uid="{00000000-0005-0000-0000-0000CC180000}"/>
    <cellStyle name="Normal 3 3 2 3 3 6" xfId="6374" xr:uid="{00000000-0005-0000-0000-0000CD180000}"/>
    <cellStyle name="Normal 3 3 2 3 3 7" xfId="6375" xr:uid="{00000000-0005-0000-0000-0000CE180000}"/>
    <cellStyle name="Normal 3 3 2 3 3 8" xfId="6376" xr:uid="{00000000-0005-0000-0000-0000CF180000}"/>
    <cellStyle name="Normal 3 3 2 3 3 9" xfId="6377" xr:uid="{00000000-0005-0000-0000-0000D0180000}"/>
    <cellStyle name="Normal 3 3 2 3 4" xfId="6378" xr:uid="{00000000-0005-0000-0000-0000D1180000}"/>
    <cellStyle name="Normal 3 3 2 3 4 10" xfId="6379" xr:uid="{00000000-0005-0000-0000-0000D2180000}"/>
    <cellStyle name="Normal 3 3 2 3 4 11" xfId="6380" xr:uid="{00000000-0005-0000-0000-0000D3180000}"/>
    <cellStyle name="Normal 3 3 2 3 4 12" xfId="6381" xr:uid="{00000000-0005-0000-0000-0000D4180000}"/>
    <cellStyle name="Normal 3 3 2 3 4 13" xfId="6382" xr:uid="{00000000-0005-0000-0000-0000D5180000}"/>
    <cellStyle name="Normal 3 3 2 3 4 14" xfId="6383" xr:uid="{00000000-0005-0000-0000-0000D6180000}"/>
    <cellStyle name="Normal 3 3 2 3 4 15" xfId="6384" xr:uid="{00000000-0005-0000-0000-0000D7180000}"/>
    <cellStyle name="Normal 3 3 2 3 4 2" xfId="6385" xr:uid="{00000000-0005-0000-0000-0000D8180000}"/>
    <cellStyle name="Normal 3 3 2 3 4 3" xfId="6386" xr:uid="{00000000-0005-0000-0000-0000D9180000}"/>
    <cellStyle name="Normal 3 3 2 3 4 4" xfId="6387" xr:uid="{00000000-0005-0000-0000-0000DA180000}"/>
    <cellStyle name="Normal 3 3 2 3 4 5" xfId="6388" xr:uid="{00000000-0005-0000-0000-0000DB180000}"/>
    <cellStyle name="Normal 3 3 2 3 4 6" xfId="6389" xr:uid="{00000000-0005-0000-0000-0000DC180000}"/>
    <cellStyle name="Normal 3 3 2 3 4 7" xfId="6390" xr:uid="{00000000-0005-0000-0000-0000DD180000}"/>
    <cellStyle name="Normal 3 3 2 3 4 8" xfId="6391" xr:uid="{00000000-0005-0000-0000-0000DE180000}"/>
    <cellStyle name="Normal 3 3 2 3 4 9" xfId="6392" xr:uid="{00000000-0005-0000-0000-0000DF180000}"/>
    <cellStyle name="Normal 3 3 2 3 5" xfId="6393" xr:uid="{00000000-0005-0000-0000-0000E0180000}"/>
    <cellStyle name="Normal 3 3 2 3 5 10" xfId="6394" xr:uid="{00000000-0005-0000-0000-0000E1180000}"/>
    <cellStyle name="Normal 3 3 2 3 5 11" xfId="6395" xr:uid="{00000000-0005-0000-0000-0000E2180000}"/>
    <cellStyle name="Normal 3 3 2 3 5 12" xfId="6396" xr:uid="{00000000-0005-0000-0000-0000E3180000}"/>
    <cellStyle name="Normal 3 3 2 3 5 13" xfId="6397" xr:uid="{00000000-0005-0000-0000-0000E4180000}"/>
    <cellStyle name="Normal 3 3 2 3 5 14" xfId="6398" xr:uid="{00000000-0005-0000-0000-0000E5180000}"/>
    <cellStyle name="Normal 3 3 2 3 5 15" xfId="6399" xr:uid="{00000000-0005-0000-0000-0000E6180000}"/>
    <cellStyle name="Normal 3 3 2 3 5 2" xfId="6400" xr:uid="{00000000-0005-0000-0000-0000E7180000}"/>
    <cellStyle name="Normal 3 3 2 3 5 3" xfId="6401" xr:uid="{00000000-0005-0000-0000-0000E8180000}"/>
    <cellStyle name="Normal 3 3 2 3 5 4" xfId="6402" xr:uid="{00000000-0005-0000-0000-0000E9180000}"/>
    <cellStyle name="Normal 3 3 2 3 5 5" xfId="6403" xr:uid="{00000000-0005-0000-0000-0000EA180000}"/>
    <cellStyle name="Normal 3 3 2 3 5 6" xfId="6404" xr:uid="{00000000-0005-0000-0000-0000EB180000}"/>
    <cellStyle name="Normal 3 3 2 3 5 7" xfId="6405" xr:uid="{00000000-0005-0000-0000-0000EC180000}"/>
    <cellStyle name="Normal 3 3 2 3 5 8" xfId="6406" xr:uid="{00000000-0005-0000-0000-0000ED180000}"/>
    <cellStyle name="Normal 3 3 2 3 5 9" xfId="6407" xr:uid="{00000000-0005-0000-0000-0000EE180000}"/>
    <cellStyle name="Normal 3 3 2 3 6" xfId="6408" xr:uid="{00000000-0005-0000-0000-0000EF180000}"/>
    <cellStyle name="Normal 3 3 2 3 6 10" xfId="6409" xr:uid="{00000000-0005-0000-0000-0000F0180000}"/>
    <cellStyle name="Normal 3 3 2 3 6 11" xfId="6410" xr:uid="{00000000-0005-0000-0000-0000F1180000}"/>
    <cellStyle name="Normal 3 3 2 3 6 12" xfId="6411" xr:uid="{00000000-0005-0000-0000-0000F2180000}"/>
    <cellStyle name="Normal 3 3 2 3 6 13" xfId="6412" xr:uid="{00000000-0005-0000-0000-0000F3180000}"/>
    <cellStyle name="Normal 3 3 2 3 6 14" xfId="6413" xr:uid="{00000000-0005-0000-0000-0000F4180000}"/>
    <cellStyle name="Normal 3 3 2 3 6 15" xfId="6414" xr:uid="{00000000-0005-0000-0000-0000F5180000}"/>
    <cellStyle name="Normal 3 3 2 3 6 2" xfId="6415" xr:uid="{00000000-0005-0000-0000-0000F6180000}"/>
    <cellStyle name="Normal 3 3 2 3 6 3" xfId="6416" xr:uid="{00000000-0005-0000-0000-0000F7180000}"/>
    <cellStyle name="Normal 3 3 2 3 6 4" xfId="6417" xr:uid="{00000000-0005-0000-0000-0000F8180000}"/>
    <cellStyle name="Normal 3 3 2 3 6 5" xfId="6418" xr:uid="{00000000-0005-0000-0000-0000F9180000}"/>
    <cellStyle name="Normal 3 3 2 3 6 6" xfId="6419" xr:uid="{00000000-0005-0000-0000-0000FA180000}"/>
    <cellStyle name="Normal 3 3 2 3 6 7" xfId="6420" xr:uid="{00000000-0005-0000-0000-0000FB180000}"/>
    <cellStyle name="Normal 3 3 2 3 6 8" xfId="6421" xr:uid="{00000000-0005-0000-0000-0000FC180000}"/>
    <cellStyle name="Normal 3 3 2 3 6 9" xfId="6422" xr:uid="{00000000-0005-0000-0000-0000FD180000}"/>
    <cellStyle name="Normal 3 3 2 3 7" xfId="6423" xr:uid="{00000000-0005-0000-0000-0000FE180000}"/>
    <cellStyle name="Normal 3 3 2 3 7 10" xfId="6424" xr:uid="{00000000-0005-0000-0000-0000FF180000}"/>
    <cellStyle name="Normal 3 3 2 3 7 11" xfId="6425" xr:uid="{00000000-0005-0000-0000-000000190000}"/>
    <cellStyle name="Normal 3 3 2 3 7 12" xfId="6426" xr:uid="{00000000-0005-0000-0000-000001190000}"/>
    <cellStyle name="Normal 3 3 2 3 7 13" xfId="6427" xr:uid="{00000000-0005-0000-0000-000002190000}"/>
    <cellStyle name="Normal 3 3 2 3 7 14" xfId="6428" xr:uid="{00000000-0005-0000-0000-000003190000}"/>
    <cellStyle name="Normal 3 3 2 3 7 15" xfId="6429" xr:uid="{00000000-0005-0000-0000-000004190000}"/>
    <cellStyle name="Normal 3 3 2 3 7 2" xfId="6430" xr:uid="{00000000-0005-0000-0000-000005190000}"/>
    <cellStyle name="Normal 3 3 2 3 7 3" xfId="6431" xr:uid="{00000000-0005-0000-0000-000006190000}"/>
    <cellStyle name="Normal 3 3 2 3 7 4" xfId="6432" xr:uid="{00000000-0005-0000-0000-000007190000}"/>
    <cellStyle name="Normal 3 3 2 3 7 5" xfId="6433" xr:uid="{00000000-0005-0000-0000-000008190000}"/>
    <cellStyle name="Normal 3 3 2 3 7 6" xfId="6434" xr:uid="{00000000-0005-0000-0000-000009190000}"/>
    <cellStyle name="Normal 3 3 2 3 7 7" xfId="6435" xr:uid="{00000000-0005-0000-0000-00000A190000}"/>
    <cellStyle name="Normal 3 3 2 3 7 8" xfId="6436" xr:uid="{00000000-0005-0000-0000-00000B190000}"/>
    <cellStyle name="Normal 3 3 2 3 7 9" xfId="6437" xr:uid="{00000000-0005-0000-0000-00000C190000}"/>
    <cellStyle name="Normal 3 3 2 3 8" xfId="6438" xr:uid="{00000000-0005-0000-0000-00000D190000}"/>
    <cellStyle name="Normal 3 3 2 3 8 10" xfId="6439" xr:uid="{00000000-0005-0000-0000-00000E190000}"/>
    <cellStyle name="Normal 3 3 2 3 8 11" xfId="6440" xr:uid="{00000000-0005-0000-0000-00000F190000}"/>
    <cellStyle name="Normal 3 3 2 3 8 12" xfId="6441" xr:uid="{00000000-0005-0000-0000-000010190000}"/>
    <cellStyle name="Normal 3 3 2 3 8 13" xfId="6442" xr:uid="{00000000-0005-0000-0000-000011190000}"/>
    <cellStyle name="Normal 3 3 2 3 8 14" xfId="6443" xr:uid="{00000000-0005-0000-0000-000012190000}"/>
    <cellStyle name="Normal 3 3 2 3 8 15" xfId="6444" xr:uid="{00000000-0005-0000-0000-000013190000}"/>
    <cellStyle name="Normal 3 3 2 3 8 2" xfId="6445" xr:uid="{00000000-0005-0000-0000-000014190000}"/>
    <cellStyle name="Normal 3 3 2 3 8 3" xfId="6446" xr:uid="{00000000-0005-0000-0000-000015190000}"/>
    <cellStyle name="Normal 3 3 2 3 8 4" xfId="6447" xr:uid="{00000000-0005-0000-0000-000016190000}"/>
    <cellStyle name="Normal 3 3 2 3 8 5" xfId="6448" xr:uid="{00000000-0005-0000-0000-000017190000}"/>
    <cellStyle name="Normal 3 3 2 3 8 6" xfId="6449" xr:uid="{00000000-0005-0000-0000-000018190000}"/>
    <cellStyle name="Normal 3 3 2 3 8 7" xfId="6450" xr:uid="{00000000-0005-0000-0000-000019190000}"/>
    <cellStyle name="Normal 3 3 2 3 8 8" xfId="6451" xr:uid="{00000000-0005-0000-0000-00001A190000}"/>
    <cellStyle name="Normal 3 3 2 3 8 9" xfId="6452" xr:uid="{00000000-0005-0000-0000-00001B190000}"/>
    <cellStyle name="Normal 3 3 2 4" xfId="6453" xr:uid="{00000000-0005-0000-0000-00001C190000}"/>
    <cellStyle name="Normal 3 3 2 4 2" xfId="6454" xr:uid="{00000000-0005-0000-0000-00001D190000}"/>
    <cellStyle name="Normal 3 3 2 4 2 10" xfId="6455" xr:uid="{00000000-0005-0000-0000-00001E190000}"/>
    <cellStyle name="Normal 3 3 2 4 2 11" xfId="6456" xr:uid="{00000000-0005-0000-0000-00001F190000}"/>
    <cellStyle name="Normal 3 3 2 4 2 12" xfId="6457" xr:uid="{00000000-0005-0000-0000-000020190000}"/>
    <cellStyle name="Normal 3 3 2 4 2 13" xfId="6458" xr:uid="{00000000-0005-0000-0000-000021190000}"/>
    <cellStyle name="Normal 3 3 2 4 2 14" xfId="6459" xr:uid="{00000000-0005-0000-0000-000022190000}"/>
    <cellStyle name="Normal 3 3 2 4 2 15" xfId="6460" xr:uid="{00000000-0005-0000-0000-000023190000}"/>
    <cellStyle name="Normal 3 3 2 4 2 16" xfId="6461" xr:uid="{00000000-0005-0000-0000-000024190000}"/>
    <cellStyle name="Normal 3 3 2 4 2 17" xfId="6462" xr:uid="{00000000-0005-0000-0000-000025190000}"/>
    <cellStyle name="Normal 3 3 2 4 2 18" xfId="6463" xr:uid="{00000000-0005-0000-0000-000026190000}"/>
    <cellStyle name="Normal 3 3 2 4 2 19" xfId="6464" xr:uid="{00000000-0005-0000-0000-000027190000}"/>
    <cellStyle name="Normal 3 3 2 4 2 2" xfId="6465" xr:uid="{00000000-0005-0000-0000-000028190000}"/>
    <cellStyle name="Normal 3 3 2 4 2 3" xfId="6466" xr:uid="{00000000-0005-0000-0000-000029190000}"/>
    <cellStyle name="Normal 3 3 2 4 2 4" xfId="6467" xr:uid="{00000000-0005-0000-0000-00002A190000}"/>
    <cellStyle name="Normal 3 3 2 4 2 5" xfId="6468" xr:uid="{00000000-0005-0000-0000-00002B190000}"/>
    <cellStyle name="Normal 3 3 2 4 2 6" xfId="6469" xr:uid="{00000000-0005-0000-0000-00002C190000}"/>
    <cellStyle name="Normal 3 3 2 4 2 7" xfId="6470" xr:uid="{00000000-0005-0000-0000-00002D190000}"/>
    <cellStyle name="Normal 3 3 2 4 2 8" xfId="6471" xr:uid="{00000000-0005-0000-0000-00002E190000}"/>
    <cellStyle name="Normal 3 3 2 4 2 9" xfId="6472" xr:uid="{00000000-0005-0000-0000-00002F190000}"/>
    <cellStyle name="Normal 3 3 2 4 3" xfId="6473" xr:uid="{00000000-0005-0000-0000-000030190000}"/>
    <cellStyle name="Normal 3 3 2 4 3 10" xfId="6474" xr:uid="{00000000-0005-0000-0000-000031190000}"/>
    <cellStyle name="Normal 3 3 2 4 3 11" xfId="6475" xr:uid="{00000000-0005-0000-0000-000032190000}"/>
    <cellStyle name="Normal 3 3 2 4 3 12" xfId="6476" xr:uid="{00000000-0005-0000-0000-000033190000}"/>
    <cellStyle name="Normal 3 3 2 4 3 13" xfId="6477" xr:uid="{00000000-0005-0000-0000-000034190000}"/>
    <cellStyle name="Normal 3 3 2 4 3 14" xfId="6478" xr:uid="{00000000-0005-0000-0000-000035190000}"/>
    <cellStyle name="Normal 3 3 2 4 3 15" xfId="6479" xr:uid="{00000000-0005-0000-0000-000036190000}"/>
    <cellStyle name="Normal 3 3 2 4 3 2" xfId="6480" xr:uid="{00000000-0005-0000-0000-000037190000}"/>
    <cellStyle name="Normal 3 3 2 4 3 3" xfId="6481" xr:uid="{00000000-0005-0000-0000-000038190000}"/>
    <cellStyle name="Normal 3 3 2 4 3 4" xfId="6482" xr:uid="{00000000-0005-0000-0000-000039190000}"/>
    <cellStyle name="Normal 3 3 2 4 3 5" xfId="6483" xr:uid="{00000000-0005-0000-0000-00003A190000}"/>
    <cellStyle name="Normal 3 3 2 4 3 6" xfId="6484" xr:uid="{00000000-0005-0000-0000-00003B190000}"/>
    <cellStyle name="Normal 3 3 2 4 3 7" xfId="6485" xr:uid="{00000000-0005-0000-0000-00003C190000}"/>
    <cellStyle name="Normal 3 3 2 4 3 8" xfId="6486" xr:uid="{00000000-0005-0000-0000-00003D190000}"/>
    <cellStyle name="Normal 3 3 2 4 3 9" xfId="6487" xr:uid="{00000000-0005-0000-0000-00003E190000}"/>
    <cellStyle name="Normal 3 3 2 4 4" xfId="6488" xr:uid="{00000000-0005-0000-0000-00003F190000}"/>
    <cellStyle name="Normal 3 3 2 4 4 10" xfId="6489" xr:uid="{00000000-0005-0000-0000-000040190000}"/>
    <cellStyle name="Normal 3 3 2 4 4 11" xfId="6490" xr:uid="{00000000-0005-0000-0000-000041190000}"/>
    <cellStyle name="Normal 3 3 2 4 4 12" xfId="6491" xr:uid="{00000000-0005-0000-0000-000042190000}"/>
    <cellStyle name="Normal 3 3 2 4 4 13" xfId="6492" xr:uid="{00000000-0005-0000-0000-000043190000}"/>
    <cellStyle name="Normal 3 3 2 4 4 14" xfId="6493" xr:uid="{00000000-0005-0000-0000-000044190000}"/>
    <cellStyle name="Normal 3 3 2 4 4 15" xfId="6494" xr:uid="{00000000-0005-0000-0000-000045190000}"/>
    <cellStyle name="Normal 3 3 2 4 4 2" xfId="6495" xr:uid="{00000000-0005-0000-0000-000046190000}"/>
    <cellStyle name="Normal 3 3 2 4 4 3" xfId="6496" xr:uid="{00000000-0005-0000-0000-000047190000}"/>
    <cellStyle name="Normal 3 3 2 4 4 4" xfId="6497" xr:uid="{00000000-0005-0000-0000-000048190000}"/>
    <cellStyle name="Normal 3 3 2 4 4 5" xfId="6498" xr:uid="{00000000-0005-0000-0000-000049190000}"/>
    <cellStyle name="Normal 3 3 2 4 4 6" xfId="6499" xr:uid="{00000000-0005-0000-0000-00004A190000}"/>
    <cellStyle name="Normal 3 3 2 4 4 7" xfId="6500" xr:uid="{00000000-0005-0000-0000-00004B190000}"/>
    <cellStyle name="Normal 3 3 2 4 4 8" xfId="6501" xr:uid="{00000000-0005-0000-0000-00004C190000}"/>
    <cellStyle name="Normal 3 3 2 4 4 9" xfId="6502" xr:uid="{00000000-0005-0000-0000-00004D190000}"/>
    <cellStyle name="Normal 3 3 2 4 5" xfId="6503" xr:uid="{00000000-0005-0000-0000-00004E190000}"/>
    <cellStyle name="Normal 3 3 2 4 5 10" xfId="6504" xr:uid="{00000000-0005-0000-0000-00004F190000}"/>
    <cellStyle name="Normal 3 3 2 4 5 11" xfId="6505" xr:uid="{00000000-0005-0000-0000-000050190000}"/>
    <cellStyle name="Normal 3 3 2 4 5 12" xfId="6506" xr:uid="{00000000-0005-0000-0000-000051190000}"/>
    <cellStyle name="Normal 3 3 2 4 5 13" xfId="6507" xr:uid="{00000000-0005-0000-0000-000052190000}"/>
    <cellStyle name="Normal 3 3 2 4 5 14" xfId="6508" xr:uid="{00000000-0005-0000-0000-000053190000}"/>
    <cellStyle name="Normal 3 3 2 4 5 15" xfId="6509" xr:uid="{00000000-0005-0000-0000-000054190000}"/>
    <cellStyle name="Normal 3 3 2 4 5 2" xfId="6510" xr:uid="{00000000-0005-0000-0000-000055190000}"/>
    <cellStyle name="Normal 3 3 2 4 5 3" xfId="6511" xr:uid="{00000000-0005-0000-0000-000056190000}"/>
    <cellStyle name="Normal 3 3 2 4 5 4" xfId="6512" xr:uid="{00000000-0005-0000-0000-000057190000}"/>
    <cellStyle name="Normal 3 3 2 4 5 5" xfId="6513" xr:uid="{00000000-0005-0000-0000-000058190000}"/>
    <cellStyle name="Normal 3 3 2 4 5 6" xfId="6514" xr:uid="{00000000-0005-0000-0000-000059190000}"/>
    <cellStyle name="Normal 3 3 2 4 5 7" xfId="6515" xr:uid="{00000000-0005-0000-0000-00005A190000}"/>
    <cellStyle name="Normal 3 3 2 4 5 8" xfId="6516" xr:uid="{00000000-0005-0000-0000-00005B190000}"/>
    <cellStyle name="Normal 3 3 2 4 5 9" xfId="6517" xr:uid="{00000000-0005-0000-0000-00005C190000}"/>
    <cellStyle name="Normal 3 3 2 5" xfId="6518" xr:uid="{00000000-0005-0000-0000-00005D190000}"/>
    <cellStyle name="Normal 3 3 2 6" xfId="6519" xr:uid="{00000000-0005-0000-0000-00005E190000}"/>
    <cellStyle name="Normal 3 3 2 7" xfId="6520" xr:uid="{00000000-0005-0000-0000-00005F190000}"/>
    <cellStyle name="Normal 3 3 2 8" xfId="6521" xr:uid="{00000000-0005-0000-0000-000060190000}"/>
    <cellStyle name="Normal 3 3 2 9" xfId="6522" xr:uid="{00000000-0005-0000-0000-000061190000}"/>
    <cellStyle name="Normal 3 3 3" xfId="6523" xr:uid="{00000000-0005-0000-0000-000062190000}"/>
    <cellStyle name="Normal 3 3 3 10" xfId="6524" xr:uid="{00000000-0005-0000-0000-000063190000}"/>
    <cellStyle name="Normal 3 3 3 11" xfId="6525" xr:uid="{00000000-0005-0000-0000-000064190000}"/>
    <cellStyle name="Normal 3 3 3 12" xfId="6526" xr:uid="{00000000-0005-0000-0000-000065190000}"/>
    <cellStyle name="Normal 3 3 3 13" xfId="6527" xr:uid="{00000000-0005-0000-0000-000066190000}"/>
    <cellStyle name="Normal 3 3 3 14" xfId="6528" xr:uid="{00000000-0005-0000-0000-000067190000}"/>
    <cellStyle name="Normal 3 3 3 15" xfId="6529" xr:uid="{00000000-0005-0000-0000-000068190000}"/>
    <cellStyle name="Normal 3 3 3 16" xfId="6530" xr:uid="{00000000-0005-0000-0000-000069190000}"/>
    <cellStyle name="Normal 3 3 3 17" xfId="6531" xr:uid="{00000000-0005-0000-0000-00006A190000}"/>
    <cellStyle name="Normal 3 3 3 18" xfId="6532" xr:uid="{00000000-0005-0000-0000-00006B190000}"/>
    <cellStyle name="Normal 3 3 3 19" xfId="6533" xr:uid="{00000000-0005-0000-0000-00006C190000}"/>
    <cellStyle name="Normal 3 3 3 2" xfId="6534" xr:uid="{00000000-0005-0000-0000-00006D190000}"/>
    <cellStyle name="Normal 3 3 3 2 2" xfId="6535" xr:uid="{00000000-0005-0000-0000-00006E190000}"/>
    <cellStyle name="Normal 3 3 3 2 2 10" xfId="6536" xr:uid="{00000000-0005-0000-0000-00006F190000}"/>
    <cellStyle name="Normal 3 3 3 2 2 11" xfId="6537" xr:uid="{00000000-0005-0000-0000-000070190000}"/>
    <cellStyle name="Normal 3 3 3 2 2 12" xfId="6538" xr:uid="{00000000-0005-0000-0000-000071190000}"/>
    <cellStyle name="Normal 3 3 3 2 2 13" xfId="6539" xr:uid="{00000000-0005-0000-0000-000072190000}"/>
    <cellStyle name="Normal 3 3 3 2 2 14" xfId="6540" xr:uid="{00000000-0005-0000-0000-000073190000}"/>
    <cellStyle name="Normal 3 3 3 2 2 15" xfId="6541" xr:uid="{00000000-0005-0000-0000-000074190000}"/>
    <cellStyle name="Normal 3 3 3 2 2 16" xfId="6542" xr:uid="{00000000-0005-0000-0000-000075190000}"/>
    <cellStyle name="Normal 3 3 3 2 2 17" xfId="6543" xr:uid="{00000000-0005-0000-0000-000076190000}"/>
    <cellStyle name="Normal 3 3 3 2 2 18" xfId="6544" xr:uid="{00000000-0005-0000-0000-000077190000}"/>
    <cellStyle name="Normal 3 3 3 2 2 19" xfId="6545" xr:uid="{00000000-0005-0000-0000-000078190000}"/>
    <cellStyle name="Normal 3 3 3 2 2 2" xfId="6546" xr:uid="{00000000-0005-0000-0000-000079190000}"/>
    <cellStyle name="Normal 3 3 3 2 2 2 2" xfId="6547" xr:uid="{00000000-0005-0000-0000-00007A190000}"/>
    <cellStyle name="Normal 3 3 3 2 2 2 2 10" xfId="6548" xr:uid="{00000000-0005-0000-0000-00007B190000}"/>
    <cellStyle name="Normal 3 3 3 2 2 2 2 11" xfId="6549" xr:uid="{00000000-0005-0000-0000-00007C190000}"/>
    <cellStyle name="Normal 3 3 3 2 2 2 2 12" xfId="6550" xr:uid="{00000000-0005-0000-0000-00007D190000}"/>
    <cellStyle name="Normal 3 3 3 2 2 2 2 13" xfId="6551" xr:uid="{00000000-0005-0000-0000-00007E190000}"/>
    <cellStyle name="Normal 3 3 3 2 2 2 2 14" xfId="6552" xr:uid="{00000000-0005-0000-0000-00007F190000}"/>
    <cellStyle name="Normal 3 3 3 2 2 2 2 15" xfId="6553" xr:uid="{00000000-0005-0000-0000-000080190000}"/>
    <cellStyle name="Normal 3 3 3 2 2 2 2 2" xfId="6554" xr:uid="{00000000-0005-0000-0000-000081190000}"/>
    <cellStyle name="Normal 3 3 3 2 2 2 2 3" xfId="6555" xr:uid="{00000000-0005-0000-0000-000082190000}"/>
    <cellStyle name="Normal 3 3 3 2 2 2 2 4" xfId="6556" xr:uid="{00000000-0005-0000-0000-000083190000}"/>
    <cellStyle name="Normal 3 3 3 2 2 2 2 5" xfId="6557" xr:uid="{00000000-0005-0000-0000-000084190000}"/>
    <cellStyle name="Normal 3 3 3 2 2 2 2 6" xfId="6558" xr:uid="{00000000-0005-0000-0000-000085190000}"/>
    <cellStyle name="Normal 3 3 3 2 2 2 2 7" xfId="6559" xr:uid="{00000000-0005-0000-0000-000086190000}"/>
    <cellStyle name="Normal 3 3 3 2 2 2 2 8" xfId="6560" xr:uid="{00000000-0005-0000-0000-000087190000}"/>
    <cellStyle name="Normal 3 3 3 2 2 2 2 9" xfId="6561" xr:uid="{00000000-0005-0000-0000-000088190000}"/>
    <cellStyle name="Normal 3 3 3 2 2 2 3" xfId="6562" xr:uid="{00000000-0005-0000-0000-000089190000}"/>
    <cellStyle name="Normal 3 3 3 2 2 2 3 10" xfId="6563" xr:uid="{00000000-0005-0000-0000-00008A190000}"/>
    <cellStyle name="Normal 3 3 3 2 2 2 3 11" xfId="6564" xr:uid="{00000000-0005-0000-0000-00008B190000}"/>
    <cellStyle name="Normal 3 3 3 2 2 2 3 12" xfId="6565" xr:uid="{00000000-0005-0000-0000-00008C190000}"/>
    <cellStyle name="Normal 3 3 3 2 2 2 3 13" xfId="6566" xr:uid="{00000000-0005-0000-0000-00008D190000}"/>
    <cellStyle name="Normal 3 3 3 2 2 2 3 14" xfId="6567" xr:uid="{00000000-0005-0000-0000-00008E190000}"/>
    <cellStyle name="Normal 3 3 3 2 2 2 3 15" xfId="6568" xr:uid="{00000000-0005-0000-0000-00008F190000}"/>
    <cellStyle name="Normal 3 3 3 2 2 2 3 2" xfId="6569" xr:uid="{00000000-0005-0000-0000-000090190000}"/>
    <cellStyle name="Normal 3 3 3 2 2 2 3 3" xfId="6570" xr:uid="{00000000-0005-0000-0000-000091190000}"/>
    <cellStyle name="Normal 3 3 3 2 2 2 3 4" xfId="6571" xr:uid="{00000000-0005-0000-0000-000092190000}"/>
    <cellStyle name="Normal 3 3 3 2 2 2 3 5" xfId="6572" xr:uid="{00000000-0005-0000-0000-000093190000}"/>
    <cellStyle name="Normal 3 3 3 2 2 2 3 6" xfId="6573" xr:uid="{00000000-0005-0000-0000-000094190000}"/>
    <cellStyle name="Normal 3 3 3 2 2 2 3 7" xfId="6574" xr:uid="{00000000-0005-0000-0000-000095190000}"/>
    <cellStyle name="Normal 3 3 3 2 2 2 3 8" xfId="6575" xr:uid="{00000000-0005-0000-0000-000096190000}"/>
    <cellStyle name="Normal 3 3 3 2 2 2 3 9" xfId="6576" xr:uid="{00000000-0005-0000-0000-000097190000}"/>
    <cellStyle name="Normal 3 3 3 2 2 2 4" xfId="6577" xr:uid="{00000000-0005-0000-0000-000098190000}"/>
    <cellStyle name="Normal 3 3 3 2 2 2 4 10" xfId="6578" xr:uid="{00000000-0005-0000-0000-000099190000}"/>
    <cellStyle name="Normal 3 3 3 2 2 2 4 11" xfId="6579" xr:uid="{00000000-0005-0000-0000-00009A190000}"/>
    <cellStyle name="Normal 3 3 3 2 2 2 4 12" xfId="6580" xr:uid="{00000000-0005-0000-0000-00009B190000}"/>
    <cellStyle name="Normal 3 3 3 2 2 2 4 13" xfId="6581" xr:uid="{00000000-0005-0000-0000-00009C190000}"/>
    <cellStyle name="Normal 3 3 3 2 2 2 4 14" xfId="6582" xr:uid="{00000000-0005-0000-0000-00009D190000}"/>
    <cellStyle name="Normal 3 3 3 2 2 2 4 15" xfId="6583" xr:uid="{00000000-0005-0000-0000-00009E190000}"/>
    <cellStyle name="Normal 3 3 3 2 2 2 4 2" xfId="6584" xr:uid="{00000000-0005-0000-0000-00009F190000}"/>
    <cellStyle name="Normal 3 3 3 2 2 2 4 3" xfId="6585" xr:uid="{00000000-0005-0000-0000-0000A0190000}"/>
    <cellStyle name="Normal 3 3 3 2 2 2 4 4" xfId="6586" xr:uid="{00000000-0005-0000-0000-0000A1190000}"/>
    <cellStyle name="Normal 3 3 3 2 2 2 4 5" xfId="6587" xr:uid="{00000000-0005-0000-0000-0000A2190000}"/>
    <cellStyle name="Normal 3 3 3 2 2 2 4 6" xfId="6588" xr:uid="{00000000-0005-0000-0000-0000A3190000}"/>
    <cellStyle name="Normal 3 3 3 2 2 2 4 7" xfId="6589" xr:uid="{00000000-0005-0000-0000-0000A4190000}"/>
    <cellStyle name="Normal 3 3 3 2 2 2 4 8" xfId="6590" xr:uid="{00000000-0005-0000-0000-0000A5190000}"/>
    <cellStyle name="Normal 3 3 3 2 2 2 4 9" xfId="6591" xr:uid="{00000000-0005-0000-0000-0000A6190000}"/>
    <cellStyle name="Normal 3 3 3 2 2 2 5" xfId="6592" xr:uid="{00000000-0005-0000-0000-0000A7190000}"/>
    <cellStyle name="Normal 3 3 3 2 2 2 5 10" xfId="6593" xr:uid="{00000000-0005-0000-0000-0000A8190000}"/>
    <cellStyle name="Normal 3 3 3 2 2 2 5 11" xfId="6594" xr:uid="{00000000-0005-0000-0000-0000A9190000}"/>
    <cellStyle name="Normal 3 3 3 2 2 2 5 12" xfId="6595" xr:uid="{00000000-0005-0000-0000-0000AA190000}"/>
    <cellStyle name="Normal 3 3 3 2 2 2 5 13" xfId="6596" xr:uid="{00000000-0005-0000-0000-0000AB190000}"/>
    <cellStyle name="Normal 3 3 3 2 2 2 5 14" xfId="6597" xr:uid="{00000000-0005-0000-0000-0000AC190000}"/>
    <cellStyle name="Normal 3 3 3 2 2 2 5 15" xfId="6598" xr:uid="{00000000-0005-0000-0000-0000AD190000}"/>
    <cellStyle name="Normal 3 3 3 2 2 2 5 2" xfId="6599" xr:uid="{00000000-0005-0000-0000-0000AE190000}"/>
    <cellStyle name="Normal 3 3 3 2 2 2 5 3" xfId="6600" xr:uid="{00000000-0005-0000-0000-0000AF190000}"/>
    <cellStyle name="Normal 3 3 3 2 2 2 5 4" xfId="6601" xr:uid="{00000000-0005-0000-0000-0000B0190000}"/>
    <cellStyle name="Normal 3 3 3 2 2 2 5 5" xfId="6602" xr:uid="{00000000-0005-0000-0000-0000B1190000}"/>
    <cellStyle name="Normal 3 3 3 2 2 2 5 6" xfId="6603" xr:uid="{00000000-0005-0000-0000-0000B2190000}"/>
    <cellStyle name="Normal 3 3 3 2 2 2 5 7" xfId="6604" xr:uid="{00000000-0005-0000-0000-0000B3190000}"/>
    <cellStyle name="Normal 3 3 3 2 2 2 5 8" xfId="6605" xr:uid="{00000000-0005-0000-0000-0000B4190000}"/>
    <cellStyle name="Normal 3 3 3 2 2 2 5 9" xfId="6606" xr:uid="{00000000-0005-0000-0000-0000B5190000}"/>
    <cellStyle name="Normal 3 3 3 2 2 3" xfId="6607" xr:uid="{00000000-0005-0000-0000-0000B6190000}"/>
    <cellStyle name="Normal 3 3 3 2 2 4" xfId="6608" xr:uid="{00000000-0005-0000-0000-0000B7190000}"/>
    <cellStyle name="Normal 3 3 3 2 2 5" xfId="6609" xr:uid="{00000000-0005-0000-0000-0000B8190000}"/>
    <cellStyle name="Normal 3 3 3 2 2 6" xfId="6610" xr:uid="{00000000-0005-0000-0000-0000B9190000}"/>
    <cellStyle name="Normal 3 3 3 2 2 7" xfId="6611" xr:uid="{00000000-0005-0000-0000-0000BA190000}"/>
    <cellStyle name="Normal 3 3 3 2 2 8" xfId="6612" xr:uid="{00000000-0005-0000-0000-0000BB190000}"/>
    <cellStyle name="Normal 3 3 3 2 2 9" xfId="6613" xr:uid="{00000000-0005-0000-0000-0000BC190000}"/>
    <cellStyle name="Normal 3 3 3 2 3" xfId="6614" xr:uid="{00000000-0005-0000-0000-0000BD190000}"/>
    <cellStyle name="Normal 3 3 3 2 3 10" xfId="6615" xr:uid="{00000000-0005-0000-0000-0000BE190000}"/>
    <cellStyle name="Normal 3 3 3 2 3 11" xfId="6616" xr:uid="{00000000-0005-0000-0000-0000BF190000}"/>
    <cellStyle name="Normal 3 3 3 2 3 12" xfId="6617" xr:uid="{00000000-0005-0000-0000-0000C0190000}"/>
    <cellStyle name="Normal 3 3 3 2 3 13" xfId="6618" xr:uid="{00000000-0005-0000-0000-0000C1190000}"/>
    <cellStyle name="Normal 3 3 3 2 3 14" xfId="6619" xr:uid="{00000000-0005-0000-0000-0000C2190000}"/>
    <cellStyle name="Normal 3 3 3 2 3 15" xfId="6620" xr:uid="{00000000-0005-0000-0000-0000C3190000}"/>
    <cellStyle name="Normal 3 3 3 2 3 2" xfId="6621" xr:uid="{00000000-0005-0000-0000-0000C4190000}"/>
    <cellStyle name="Normal 3 3 3 2 3 3" xfId="6622" xr:uid="{00000000-0005-0000-0000-0000C5190000}"/>
    <cellStyle name="Normal 3 3 3 2 3 4" xfId="6623" xr:uid="{00000000-0005-0000-0000-0000C6190000}"/>
    <cellStyle name="Normal 3 3 3 2 3 5" xfId="6624" xr:uid="{00000000-0005-0000-0000-0000C7190000}"/>
    <cellStyle name="Normal 3 3 3 2 3 6" xfId="6625" xr:uid="{00000000-0005-0000-0000-0000C8190000}"/>
    <cellStyle name="Normal 3 3 3 2 3 7" xfId="6626" xr:uid="{00000000-0005-0000-0000-0000C9190000}"/>
    <cellStyle name="Normal 3 3 3 2 3 8" xfId="6627" xr:uid="{00000000-0005-0000-0000-0000CA190000}"/>
    <cellStyle name="Normal 3 3 3 2 3 9" xfId="6628" xr:uid="{00000000-0005-0000-0000-0000CB190000}"/>
    <cellStyle name="Normal 3 3 3 2 4" xfId="6629" xr:uid="{00000000-0005-0000-0000-0000CC190000}"/>
    <cellStyle name="Normal 3 3 3 2 4 10" xfId="6630" xr:uid="{00000000-0005-0000-0000-0000CD190000}"/>
    <cellStyle name="Normal 3 3 3 2 4 11" xfId="6631" xr:uid="{00000000-0005-0000-0000-0000CE190000}"/>
    <cellStyle name="Normal 3 3 3 2 4 12" xfId="6632" xr:uid="{00000000-0005-0000-0000-0000CF190000}"/>
    <cellStyle name="Normal 3 3 3 2 4 13" xfId="6633" xr:uid="{00000000-0005-0000-0000-0000D0190000}"/>
    <cellStyle name="Normal 3 3 3 2 4 14" xfId="6634" xr:uid="{00000000-0005-0000-0000-0000D1190000}"/>
    <cellStyle name="Normal 3 3 3 2 4 15" xfId="6635" xr:uid="{00000000-0005-0000-0000-0000D2190000}"/>
    <cellStyle name="Normal 3 3 3 2 4 2" xfId="6636" xr:uid="{00000000-0005-0000-0000-0000D3190000}"/>
    <cellStyle name="Normal 3 3 3 2 4 3" xfId="6637" xr:uid="{00000000-0005-0000-0000-0000D4190000}"/>
    <cellStyle name="Normal 3 3 3 2 4 4" xfId="6638" xr:uid="{00000000-0005-0000-0000-0000D5190000}"/>
    <cellStyle name="Normal 3 3 3 2 4 5" xfId="6639" xr:uid="{00000000-0005-0000-0000-0000D6190000}"/>
    <cellStyle name="Normal 3 3 3 2 4 6" xfId="6640" xr:uid="{00000000-0005-0000-0000-0000D7190000}"/>
    <cellStyle name="Normal 3 3 3 2 4 7" xfId="6641" xr:uid="{00000000-0005-0000-0000-0000D8190000}"/>
    <cellStyle name="Normal 3 3 3 2 4 8" xfId="6642" xr:uid="{00000000-0005-0000-0000-0000D9190000}"/>
    <cellStyle name="Normal 3 3 3 2 4 9" xfId="6643" xr:uid="{00000000-0005-0000-0000-0000DA190000}"/>
    <cellStyle name="Normal 3 3 3 2 5" xfId="6644" xr:uid="{00000000-0005-0000-0000-0000DB190000}"/>
    <cellStyle name="Normal 3 3 3 2 5 10" xfId="6645" xr:uid="{00000000-0005-0000-0000-0000DC190000}"/>
    <cellStyle name="Normal 3 3 3 2 5 11" xfId="6646" xr:uid="{00000000-0005-0000-0000-0000DD190000}"/>
    <cellStyle name="Normal 3 3 3 2 5 12" xfId="6647" xr:uid="{00000000-0005-0000-0000-0000DE190000}"/>
    <cellStyle name="Normal 3 3 3 2 5 13" xfId="6648" xr:uid="{00000000-0005-0000-0000-0000DF190000}"/>
    <cellStyle name="Normal 3 3 3 2 5 14" xfId="6649" xr:uid="{00000000-0005-0000-0000-0000E0190000}"/>
    <cellStyle name="Normal 3 3 3 2 5 15" xfId="6650" xr:uid="{00000000-0005-0000-0000-0000E1190000}"/>
    <cellStyle name="Normal 3 3 3 2 5 2" xfId="6651" xr:uid="{00000000-0005-0000-0000-0000E2190000}"/>
    <cellStyle name="Normal 3 3 3 2 5 3" xfId="6652" xr:uid="{00000000-0005-0000-0000-0000E3190000}"/>
    <cellStyle name="Normal 3 3 3 2 5 4" xfId="6653" xr:uid="{00000000-0005-0000-0000-0000E4190000}"/>
    <cellStyle name="Normal 3 3 3 2 5 5" xfId="6654" xr:uid="{00000000-0005-0000-0000-0000E5190000}"/>
    <cellStyle name="Normal 3 3 3 2 5 6" xfId="6655" xr:uid="{00000000-0005-0000-0000-0000E6190000}"/>
    <cellStyle name="Normal 3 3 3 2 5 7" xfId="6656" xr:uid="{00000000-0005-0000-0000-0000E7190000}"/>
    <cellStyle name="Normal 3 3 3 2 5 8" xfId="6657" xr:uid="{00000000-0005-0000-0000-0000E8190000}"/>
    <cellStyle name="Normal 3 3 3 2 5 9" xfId="6658" xr:uid="{00000000-0005-0000-0000-0000E9190000}"/>
    <cellStyle name="Normal 3 3 3 2 6" xfId="6659" xr:uid="{00000000-0005-0000-0000-0000EA190000}"/>
    <cellStyle name="Normal 3 3 3 2 6 10" xfId="6660" xr:uid="{00000000-0005-0000-0000-0000EB190000}"/>
    <cellStyle name="Normal 3 3 3 2 6 11" xfId="6661" xr:uid="{00000000-0005-0000-0000-0000EC190000}"/>
    <cellStyle name="Normal 3 3 3 2 6 12" xfId="6662" xr:uid="{00000000-0005-0000-0000-0000ED190000}"/>
    <cellStyle name="Normal 3 3 3 2 6 13" xfId="6663" xr:uid="{00000000-0005-0000-0000-0000EE190000}"/>
    <cellStyle name="Normal 3 3 3 2 6 14" xfId="6664" xr:uid="{00000000-0005-0000-0000-0000EF190000}"/>
    <cellStyle name="Normal 3 3 3 2 6 15" xfId="6665" xr:uid="{00000000-0005-0000-0000-0000F0190000}"/>
    <cellStyle name="Normal 3 3 3 2 6 2" xfId="6666" xr:uid="{00000000-0005-0000-0000-0000F1190000}"/>
    <cellStyle name="Normal 3 3 3 2 6 3" xfId="6667" xr:uid="{00000000-0005-0000-0000-0000F2190000}"/>
    <cellStyle name="Normal 3 3 3 2 6 4" xfId="6668" xr:uid="{00000000-0005-0000-0000-0000F3190000}"/>
    <cellStyle name="Normal 3 3 3 2 6 5" xfId="6669" xr:uid="{00000000-0005-0000-0000-0000F4190000}"/>
    <cellStyle name="Normal 3 3 3 2 6 6" xfId="6670" xr:uid="{00000000-0005-0000-0000-0000F5190000}"/>
    <cellStyle name="Normal 3 3 3 2 6 7" xfId="6671" xr:uid="{00000000-0005-0000-0000-0000F6190000}"/>
    <cellStyle name="Normal 3 3 3 2 6 8" xfId="6672" xr:uid="{00000000-0005-0000-0000-0000F7190000}"/>
    <cellStyle name="Normal 3 3 3 2 6 9" xfId="6673" xr:uid="{00000000-0005-0000-0000-0000F8190000}"/>
    <cellStyle name="Normal 3 3 3 2 7" xfId="6674" xr:uid="{00000000-0005-0000-0000-0000F9190000}"/>
    <cellStyle name="Normal 3 3 3 2 7 10" xfId="6675" xr:uid="{00000000-0005-0000-0000-0000FA190000}"/>
    <cellStyle name="Normal 3 3 3 2 7 11" xfId="6676" xr:uid="{00000000-0005-0000-0000-0000FB190000}"/>
    <cellStyle name="Normal 3 3 3 2 7 12" xfId="6677" xr:uid="{00000000-0005-0000-0000-0000FC190000}"/>
    <cellStyle name="Normal 3 3 3 2 7 13" xfId="6678" xr:uid="{00000000-0005-0000-0000-0000FD190000}"/>
    <cellStyle name="Normal 3 3 3 2 7 14" xfId="6679" xr:uid="{00000000-0005-0000-0000-0000FE190000}"/>
    <cellStyle name="Normal 3 3 3 2 7 15" xfId="6680" xr:uid="{00000000-0005-0000-0000-0000FF190000}"/>
    <cellStyle name="Normal 3 3 3 2 7 2" xfId="6681" xr:uid="{00000000-0005-0000-0000-0000001A0000}"/>
    <cellStyle name="Normal 3 3 3 2 7 3" xfId="6682" xr:uid="{00000000-0005-0000-0000-0000011A0000}"/>
    <cellStyle name="Normal 3 3 3 2 7 4" xfId="6683" xr:uid="{00000000-0005-0000-0000-0000021A0000}"/>
    <cellStyle name="Normal 3 3 3 2 7 5" xfId="6684" xr:uid="{00000000-0005-0000-0000-0000031A0000}"/>
    <cellStyle name="Normal 3 3 3 2 7 6" xfId="6685" xr:uid="{00000000-0005-0000-0000-0000041A0000}"/>
    <cellStyle name="Normal 3 3 3 2 7 7" xfId="6686" xr:uid="{00000000-0005-0000-0000-0000051A0000}"/>
    <cellStyle name="Normal 3 3 3 2 7 8" xfId="6687" xr:uid="{00000000-0005-0000-0000-0000061A0000}"/>
    <cellStyle name="Normal 3 3 3 2 7 9" xfId="6688" xr:uid="{00000000-0005-0000-0000-0000071A0000}"/>
    <cellStyle name="Normal 3 3 3 2 8" xfId="6689" xr:uid="{00000000-0005-0000-0000-0000081A0000}"/>
    <cellStyle name="Normal 3 3 3 2 8 10" xfId="6690" xr:uid="{00000000-0005-0000-0000-0000091A0000}"/>
    <cellStyle name="Normal 3 3 3 2 8 11" xfId="6691" xr:uid="{00000000-0005-0000-0000-00000A1A0000}"/>
    <cellStyle name="Normal 3 3 3 2 8 12" xfId="6692" xr:uid="{00000000-0005-0000-0000-00000B1A0000}"/>
    <cellStyle name="Normal 3 3 3 2 8 13" xfId="6693" xr:uid="{00000000-0005-0000-0000-00000C1A0000}"/>
    <cellStyle name="Normal 3 3 3 2 8 14" xfId="6694" xr:uid="{00000000-0005-0000-0000-00000D1A0000}"/>
    <cellStyle name="Normal 3 3 3 2 8 15" xfId="6695" xr:uid="{00000000-0005-0000-0000-00000E1A0000}"/>
    <cellStyle name="Normal 3 3 3 2 8 2" xfId="6696" xr:uid="{00000000-0005-0000-0000-00000F1A0000}"/>
    <cellStyle name="Normal 3 3 3 2 8 3" xfId="6697" xr:uid="{00000000-0005-0000-0000-0000101A0000}"/>
    <cellStyle name="Normal 3 3 3 2 8 4" xfId="6698" xr:uid="{00000000-0005-0000-0000-0000111A0000}"/>
    <cellStyle name="Normal 3 3 3 2 8 5" xfId="6699" xr:uid="{00000000-0005-0000-0000-0000121A0000}"/>
    <cellStyle name="Normal 3 3 3 2 8 6" xfId="6700" xr:uid="{00000000-0005-0000-0000-0000131A0000}"/>
    <cellStyle name="Normal 3 3 3 2 8 7" xfId="6701" xr:uid="{00000000-0005-0000-0000-0000141A0000}"/>
    <cellStyle name="Normal 3 3 3 2 8 8" xfId="6702" xr:uid="{00000000-0005-0000-0000-0000151A0000}"/>
    <cellStyle name="Normal 3 3 3 2 8 9" xfId="6703" xr:uid="{00000000-0005-0000-0000-0000161A0000}"/>
    <cellStyle name="Normal 3 3 3 20" xfId="6704" xr:uid="{00000000-0005-0000-0000-0000171A0000}"/>
    <cellStyle name="Normal 3 3 3 21" xfId="6705" xr:uid="{00000000-0005-0000-0000-0000181A0000}"/>
    <cellStyle name="Normal 3 3 3 22" xfId="6706" xr:uid="{00000000-0005-0000-0000-0000191A0000}"/>
    <cellStyle name="Normal 3 3 3 3" xfId="6707" xr:uid="{00000000-0005-0000-0000-00001A1A0000}"/>
    <cellStyle name="Normal 3 3 3 3 2" xfId="6708" xr:uid="{00000000-0005-0000-0000-00001B1A0000}"/>
    <cellStyle name="Normal 3 3 3 3 2 10" xfId="6709" xr:uid="{00000000-0005-0000-0000-00001C1A0000}"/>
    <cellStyle name="Normal 3 3 3 3 2 11" xfId="6710" xr:uid="{00000000-0005-0000-0000-00001D1A0000}"/>
    <cellStyle name="Normal 3 3 3 3 2 12" xfId="6711" xr:uid="{00000000-0005-0000-0000-00001E1A0000}"/>
    <cellStyle name="Normal 3 3 3 3 2 13" xfId="6712" xr:uid="{00000000-0005-0000-0000-00001F1A0000}"/>
    <cellStyle name="Normal 3 3 3 3 2 14" xfId="6713" xr:uid="{00000000-0005-0000-0000-0000201A0000}"/>
    <cellStyle name="Normal 3 3 3 3 2 15" xfId="6714" xr:uid="{00000000-0005-0000-0000-0000211A0000}"/>
    <cellStyle name="Normal 3 3 3 3 2 16" xfId="6715" xr:uid="{00000000-0005-0000-0000-0000221A0000}"/>
    <cellStyle name="Normal 3 3 3 3 2 17" xfId="6716" xr:uid="{00000000-0005-0000-0000-0000231A0000}"/>
    <cellStyle name="Normal 3 3 3 3 2 18" xfId="6717" xr:uid="{00000000-0005-0000-0000-0000241A0000}"/>
    <cellStyle name="Normal 3 3 3 3 2 19" xfId="6718" xr:uid="{00000000-0005-0000-0000-0000251A0000}"/>
    <cellStyle name="Normal 3 3 3 3 2 2" xfId="6719" xr:uid="{00000000-0005-0000-0000-0000261A0000}"/>
    <cellStyle name="Normal 3 3 3 3 2 3" xfId="6720" xr:uid="{00000000-0005-0000-0000-0000271A0000}"/>
    <cellStyle name="Normal 3 3 3 3 2 4" xfId="6721" xr:uid="{00000000-0005-0000-0000-0000281A0000}"/>
    <cellStyle name="Normal 3 3 3 3 2 5" xfId="6722" xr:uid="{00000000-0005-0000-0000-0000291A0000}"/>
    <cellStyle name="Normal 3 3 3 3 2 6" xfId="6723" xr:uid="{00000000-0005-0000-0000-00002A1A0000}"/>
    <cellStyle name="Normal 3 3 3 3 2 7" xfId="6724" xr:uid="{00000000-0005-0000-0000-00002B1A0000}"/>
    <cellStyle name="Normal 3 3 3 3 2 8" xfId="6725" xr:uid="{00000000-0005-0000-0000-00002C1A0000}"/>
    <cellStyle name="Normal 3 3 3 3 2 9" xfId="6726" xr:uid="{00000000-0005-0000-0000-00002D1A0000}"/>
    <cellStyle name="Normal 3 3 3 3 3" xfId="6727" xr:uid="{00000000-0005-0000-0000-00002E1A0000}"/>
    <cellStyle name="Normal 3 3 3 3 3 10" xfId="6728" xr:uid="{00000000-0005-0000-0000-00002F1A0000}"/>
    <cellStyle name="Normal 3 3 3 3 3 11" xfId="6729" xr:uid="{00000000-0005-0000-0000-0000301A0000}"/>
    <cellStyle name="Normal 3 3 3 3 3 12" xfId="6730" xr:uid="{00000000-0005-0000-0000-0000311A0000}"/>
    <cellStyle name="Normal 3 3 3 3 3 13" xfId="6731" xr:uid="{00000000-0005-0000-0000-0000321A0000}"/>
    <cellStyle name="Normal 3 3 3 3 3 14" xfId="6732" xr:uid="{00000000-0005-0000-0000-0000331A0000}"/>
    <cellStyle name="Normal 3 3 3 3 3 15" xfId="6733" xr:uid="{00000000-0005-0000-0000-0000341A0000}"/>
    <cellStyle name="Normal 3 3 3 3 3 2" xfId="6734" xr:uid="{00000000-0005-0000-0000-0000351A0000}"/>
    <cellStyle name="Normal 3 3 3 3 3 3" xfId="6735" xr:uid="{00000000-0005-0000-0000-0000361A0000}"/>
    <cellStyle name="Normal 3 3 3 3 3 4" xfId="6736" xr:uid="{00000000-0005-0000-0000-0000371A0000}"/>
    <cellStyle name="Normal 3 3 3 3 3 5" xfId="6737" xr:uid="{00000000-0005-0000-0000-0000381A0000}"/>
    <cellStyle name="Normal 3 3 3 3 3 6" xfId="6738" xr:uid="{00000000-0005-0000-0000-0000391A0000}"/>
    <cellStyle name="Normal 3 3 3 3 3 7" xfId="6739" xr:uid="{00000000-0005-0000-0000-00003A1A0000}"/>
    <cellStyle name="Normal 3 3 3 3 3 8" xfId="6740" xr:uid="{00000000-0005-0000-0000-00003B1A0000}"/>
    <cellStyle name="Normal 3 3 3 3 3 9" xfId="6741" xr:uid="{00000000-0005-0000-0000-00003C1A0000}"/>
    <cellStyle name="Normal 3 3 3 3 4" xfId="6742" xr:uid="{00000000-0005-0000-0000-00003D1A0000}"/>
    <cellStyle name="Normal 3 3 3 3 4 10" xfId="6743" xr:uid="{00000000-0005-0000-0000-00003E1A0000}"/>
    <cellStyle name="Normal 3 3 3 3 4 11" xfId="6744" xr:uid="{00000000-0005-0000-0000-00003F1A0000}"/>
    <cellStyle name="Normal 3 3 3 3 4 12" xfId="6745" xr:uid="{00000000-0005-0000-0000-0000401A0000}"/>
    <cellStyle name="Normal 3 3 3 3 4 13" xfId="6746" xr:uid="{00000000-0005-0000-0000-0000411A0000}"/>
    <cellStyle name="Normal 3 3 3 3 4 14" xfId="6747" xr:uid="{00000000-0005-0000-0000-0000421A0000}"/>
    <cellStyle name="Normal 3 3 3 3 4 15" xfId="6748" xr:uid="{00000000-0005-0000-0000-0000431A0000}"/>
    <cellStyle name="Normal 3 3 3 3 4 2" xfId="6749" xr:uid="{00000000-0005-0000-0000-0000441A0000}"/>
    <cellStyle name="Normal 3 3 3 3 4 3" xfId="6750" xr:uid="{00000000-0005-0000-0000-0000451A0000}"/>
    <cellStyle name="Normal 3 3 3 3 4 4" xfId="6751" xr:uid="{00000000-0005-0000-0000-0000461A0000}"/>
    <cellStyle name="Normal 3 3 3 3 4 5" xfId="6752" xr:uid="{00000000-0005-0000-0000-0000471A0000}"/>
    <cellStyle name="Normal 3 3 3 3 4 6" xfId="6753" xr:uid="{00000000-0005-0000-0000-0000481A0000}"/>
    <cellStyle name="Normal 3 3 3 3 4 7" xfId="6754" xr:uid="{00000000-0005-0000-0000-0000491A0000}"/>
    <cellStyle name="Normal 3 3 3 3 4 8" xfId="6755" xr:uid="{00000000-0005-0000-0000-00004A1A0000}"/>
    <cellStyle name="Normal 3 3 3 3 4 9" xfId="6756" xr:uid="{00000000-0005-0000-0000-00004B1A0000}"/>
    <cellStyle name="Normal 3 3 3 3 5" xfId="6757" xr:uid="{00000000-0005-0000-0000-00004C1A0000}"/>
    <cellStyle name="Normal 3 3 3 3 5 10" xfId="6758" xr:uid="{00000000-0005-0000-0000-00004D1A0000}"/>
    <cellStyle name="Normal 3 3 3 3 5 11" xfId="6759" xr:uid="{00000000-0005-0000-0000-00004E1A0000}"/>
    <cellStyle name="Normal 3 3 3 3 5 12" xfId="6760" xr:uid="{00000000-0005-0000-0000-00004F1A0000}"/>
    <cellStyle name="Normal 3 3 3 3 5 13" xfId="6761" xr:uid="{00000000-0005-0000-0000-0000501A0000}"/>
    <cellStyle name="Normal 3 3 3 3 5 14" xfId="6762" xr:uid="{00000000-0005-0000-0000-0000511A0000}"/>
    <cellStyle name="Normal 3 3 3 3 5 15" xfId="6763" xr:uid="{00000000-0005-0000-0000-0000521A0000}"/>
    <cellStyle name="Normal 3 3 3 3 5 2" xfId="6764" xr:uid="{00000000-0005-0000-0000-0000531A0000}"/>
    <cellStyle name="Normal 3 3 3 3 5 3" xfId="6765" xr:uid="{00000000-0005-0000-0000-0000541A0000}"/>
    <cellStyle name="Normal 3 3 3 3 5 4" xfId="6766" xr:uid="{00000000-0005-0000-0000-0000551A0000}"/>
    <cellStyle name="Normal 3 3 3 3 5 5" xfId="6767" xr:uid="{00000000-0005-0000-0000-0000561A0000}"/>
    <cellStyle name="Normal 3 3 3 3 5 6" xfId="6768" xr:uid="{00000000-0005-0000-0000-0000571A0000}"/>
    <cellStyle name="Normal 3 3 3 3 5 7" xfId="6769" xr:uid="{00000000-0005-0000-0000-0000581A0000}"/>
    <cellStyle name="Normal 3 3 3 3 5 8" xfId="6770" xr:uid="{00000000-0005-0000-0000-0000591A0000}"/>
    <cellStyle name="Normal 3 3 3 3 5 9" xfId="6771" xr:uid="{00000000-0005-0000-0000-00005A1A0000}"/>
    <cellStyle name="Normal 3 3 3 4" xfId="6772" xr:uid="{00000000-0005-0000-0000-00005B1A0000}"/>
    <cellStyle name="Normal 3 3 3 5" xfId="6773" xr:uid="{00000000-0005-0000-0000-00005C1A0000}"/>
    <cellStyle name="Normal 3 3 3 6" xfId="6774" xr:uid="{00000000-0005-0000-0000-00005D1A0000}"/>
    <cellStyle name="Normal 3 3 3 7" xfId="6775" xr:uid="{00000000-0005-0000-0000-00005E1A0000}"/>
    <cellStyle name="Normal 3 3 3 8" xfId="6776" xr:uid="{00000000-0005-0000-0000-00005F1A0000}"/>
    <cellStyle name="Normal 3 3 3 9" xfId="6777" xr:uid="{00000000-0005-0000-0000-0000601A0000}"/>
    <cellStyle name="Normal 3 3 4" xfId="6778" xr:uid="{00000000-0005-0000-0000-0000611A0000}"/>
    <cellStyle name="Normal 3 3 4 10" xfId="6779" xr:uid="{00000000-0005-0000-0000-0000621A0000}"/>
    <cellStyle name="Normal 3 3 4 11" xfId="6780" xr:uid="{00000000-0005-0000-0000-0000631A0000}"/>
    <cellStyle name="Normal 3 3 4 12" xfId="6781" xr:uid="{00000000-0005-0000-0000-0000641A0000}"/>
    <cellStyle name="Normal 3 3 4 13" xfId="6782" xr:uid="{00000000-0005-0000-0000-0000651A0000}"/>
    <cellStyle name="Normal 3 3 4 14" xfId="6783" xr:uid="{00000000-0005-0000-0000-0000661A0000}"/>
    <cellStyle name="Normal 3 3 4 15" xfId="6784" xr:uid="{00000000-0005-0000-0000-0000671A0000}"/>
    <cellStyle name="Normal 3 3 4 16" xfId="6785" xr:uid="{00000000-0005-0000-0000-0000681A0000}"/>
    <cellStyle name="Normal 3 3 4 17" xfId="6786" xr:uid="{00000000-0005-0000-0000-0000691A0000}"/>
    <cellStyle name="Normal 3 3 4 18" xfId="6787" xr:uid="{00000000-0005-0000-0000-00006A1A0000}"/>
    <cellStyle name="Normal 3 3 4 19" xfId="6788" xr:uid="{00000000-0005-0000-0000-00006B1A0000}"/>
    <cellStyle name="Normal 3 3 4 2" xfId="6789" xr:uid="{00000000-0005-0000-0000-00006C1A0000}"/>
    <cellStyle name="Normal 3 3 4 2 2" xfId="6790" xr:uid="{00000000-0005-0000-0000-00006D1A0000}"/>
    <cellStyle name="Normal 3 3 4 2 2 10" xfId="6791" xr:uid="{00000000-0005-0000-0000-00006E1A0000}"/>
    <cellStyle name="Normal 3 3 4 2 2 11" xfId="6792" xr:uid="{00000000-0005-0000-0000-00006F1A0000}"/>
    <cellStyle name="Normal 3 3 4 2 2 12" xfId="6793" xr:uid="{00000000-0005-0000-0000-0000701A0000}"/>
    <cellStyle name="Normal 3 3 4 2 2 13" xfId="6794" xr:uid="{00000000-0005-0000-0000-0000711A0000}"/>
    <cellStyle name="Normal 3 3 4 2 2 14" xfId="6795" xr:uid="{00000000-0005-0000-0000-0000721A0000}"/>
    <cellStyle name="Normal 3 3 4 2 2 15" xfId="6796" xr:uid="{00000000-0005-0000-0000-0000731A0000}"/>
    <cellStyle name="Normal 3 3 4 2 2 2" xfId="6797" xr:uid="{00000000-0005-0000-0000-0000741A0000}"/>
    <cellStyle name="Normal 3 3 4 2 2 3" xfId="6798" xr:uid="{00000000-0005-0000-0000-0000751A0000}"/>
    <cellStyle name="Normal 3 3 4 2 2 4" xfId="6799" xr:uid="{00000000-0005-0000-0000-0000761A0000}"/>
    <cellStyle name="Normal 3 3 4 2 2 5" xfId="6800" xr:uid="{00000000-0005-0000-0000-0000771A0000}"/>
    <cellStyle name="Normal 3 3 4 2 2 6" xfId="6801" xr:uid="{00000000-0005-0000-0000-0000781A0000}"/>
    <cellStyle name="Normal 3 3 4 2 2 7" xfId="6802" xr:uid="{00000000-0005-0000-0000-0000791A0000}"/>
    <cellStyle name="Normal 3 3 4 2 2 8" xfId="6803" xr:uid="{00000000-0005-0000-0000-00007A1A0000}"/>
    <cellStyle name="Normal 3 3 4 2 2 9" xfId="6804" xr:uid="{00000000-0005-0000-0000-00007B1A0000}"/>
    <cellStyle name="Normal 3 3 4 2 3" xfId="6805" xr:uid="{00000000-0005-0000-0000-00007C1A0000}"/>
    <cellStyle name="Normal 3 3 4 2 3 10" xfId="6806" xr:uid="{00000000-0005-0000-0000-00007D1A0000}"/>
    <cellStyle name="Normal 3 3 4 2 3 11" xfId="6807" xr:uid="{00000000-0005-0000-0000-00007E1A0000}"/>
    <cellStyle name="Normal 3 3 4 2 3 12" xfId="6808" xr:uid="{00000000-0005-0000-0000-00007F1A0000}"/>
    <cellStyle name="Normal 3 3 4 2 3 13" xfId="6809" xr:uid="{00000000-0005-0000-0000-0000801A0000}"/>
    <cellStyle name="Normal 3 3 4 2 3 14" xfId="6810" xr:uid="{00000000-0005-0000-0000-0000811A0000}"/>
    <cellStyle name="Normal 3 3 4 2 3 15" xfId="6811" xr:uid="{00000000-0005-0000-0000-0000821A0000}"/>
    <cellStyle name="Normal 3 3 4 2 3 2" xfId="6812" xr:uid="{00000000-0005-0000-0000-0000831A0000}"/>
    <cellStyle name="Normal 3 3 4 2 3 3" xfId="6813" xr:uid="{00000000-0005-0000-0000-0000841A0000}"/>
    <cellStyle name="Normal 3 3 4 2 3 4" xfId="6814" xr:uid="{00000000-0005-0000-0000-0000851A0000}"/>
    <cellStyle name="Normal 3 3 4 2 3 5" xfId="6815" xr:uid="{00000000-0005-0000-0000-0000861A0000}"/>
    <cellStyle name="Normal 3 3 4 2 3 6" xfId="6816" xr:uid="{00000000-0005-0000-0000-0000871A0000}"/>
    <cellStyle name="Normal 3 3 4 2 3 7" xfId="6817" xr:uid="{00000000-0005-0000-0000-0000881A0000}"/>
    <cellStyle name="Normal 3 3 4 2 3 8" xfId="6818" xr:uid="{00000000-0005-0000-0000-0000891A0000}"/>
    <cellStyle name="Normal 3 3 4 2 3 9" xfId="6819" xr:uid="{00000000-0005-0000-0000-00008A1A0000}"/>
    <cellStyle name="Normal 3 3 4 2 4" xfId="6820" xr:uid="{00000000-0005-0000-0000-00008B1A0000}"/>
    <cellStyle name="Normal 3 3 4 2 4 10" xfId="6821" xr:uid="{00000000-0005-0000-0000-00008C1A0000}"/>
    <cellStyle name="Normal 3 3 4 2 4 11" xfId="6822" xr:uid="{00000000-0005-0000-0000-00008D1A0000}"/>
    <cellStyle name="Normal 3 3 4 2 4 12" xfId="6823" xr:uid="{00000000-0005-0000-0000-00008E1A0000}"/>
    <cellStyle name="Normal 3 3 4 2 4 13" xfId="6824" xr:uid="{00000000-0005-0000-0000-00008F1A0000}"/>
    <cellStyle name="Normal 3 3 4 2 4 14" xfId="6825" xr:uid="{00000000-0005-0000-0000-0000901A0000}"/>
    <cellStyle name="Normal 3 3 4 2 4 15" xfId="6826" xr:uid="{00000000-0005-0000-0000-0000911A0000}"/>
    <cellStyle name="Normal 3 3 4 2 4 2" xfId="6827" xr:uid="{00000000-0005-0000-0000-0000921A0000}"/>
    <cellStyle name="Normal 3 3 4 2 4 3" xfId="6828" xr:uid="{00000000-0005-0000-0000-0000931A0000}"/>
    <cellStyle name="Normal 3 3 4 2 4 4" xfId="6829" xr:uid="{00000000-0005-0000-0000-0000941A0000}"/>
    <cellStyle name="Normal 3 3 4 2 4 5" xfId="6830" xr:uid="{00000000-0005-0000-0000-0000951A0000}"/>
    <cellStyle name="Normal 3 3 4 2 4 6" xfId="6831" xr:uid="{00000000-0005-0000-0000-0000961A0000}"/>
    <cellStyle name="Normal 3 3 4 2 4 7" xfId="6832" xr:uid="{00000000-0005-0000-0000-0000971A0000}"/>
    <cellStyle name="Normal 3 3 4 2 4 8" xfId="6833" xr:uid="{00000000-0005-0000-0000-0000981A0000}"/>
    <cellStyle name="Normal 3 3 4 2 4 9" xfId="6834" xr:uid="{00000000-0005-0000-0000-0000991A0000}"/>
    <cellStyle name="Normal 3 3 4 2 5" xfId="6835" xr:uid="{00000000-0005-0000-0000-00009A1A0000}"/>
    <cellStyle name="Normal 3 3 4 2 5 10" xfId="6836" xr:uid="{00000000-0005-0000-0000-00009B1A0000}"/>
    <cellStyle name="Normal 3 3 4 2 5 11" xfId="6837" xr:uid="{00000000-0005-0000-0000-00009C1A0000}"/>
    <cellStyle name="Normal 3 3 4 2 5 12" xfId="6838" xr:uid="{00000000-0005-0000-0000-00009D1A0000}"/>
    <cellStyle name="Normal 3 3 4 2 5 13" xfId="6839" xr:uid="{00000000-0005-0000-0000-00009E1A0000}"/>
    <cellStyle name="Normal 3 3 4 2 5 14" xfId="6840" xr:uid="{00000000-0005-0000-0000-00009F1A0000}"/>
    <cellStyle name="Normal 3 3 4 2 5 15" xfId="6841" xr:uid="{00000000-0005-0000-0000-0000A01A0000}"/>
    <cellStyle name="Normal 3 3 4 2 5 2" xfId="6842" xr:uid="{00000000-0005-0000-0000-0000A11A0000}"/>
    <cellStyle name="Normal 3 3 4 2 5 3" xfId="6843" xr:uid="{00000000-0005-0000-0000-0000A21A0000}"/>
    <cellStyle name="Normal 3 3 4 2 5 4" xfId="6844" xr:uid="{00000000-0005-0000-0000-0000A31A0000}"/>
    <cellStyle name="Normal 3 3 4 2 5 5" xfId="6845" xr:uid="{00000000-0005-0000-0000-0000A41A0000}"/>
    <cellStyle name="Normal 3 3 4 2 5 6" xfId="6846" xr:uid="{00000000-0005-0000-0000-0000A51A0000}"/>
    <cellStyle name="Normal 3 3 4 2 5 7" xfId="6847" xr:uid="{00000000-0005-0000-0000-0000A61A0000}"/>
    <cellStyle name="Normal 3 3 4 2 5 8" xfId="6848" xr:uid="{00000000-0005-0000-0000-0000A71A0000}"/>
    <cellStyle name="Normal 3 3 4 2 5 9" xfId="6849" xr:uid="{00000000-0005-0000-0000-0000A81A0000}"/>
    <cellStyle name="Normal 3 3 4 3" xfId="6850" xr:uid="{00000000-0005-0000-0000-0000A91A0000}"/>
    <cellStyle name="Normal 3 3 4 4" xfId="6851" xr:uid="{00000000-0005-0000-0000-0000AA1A0000}"/>
    <cellStyle name="Normal 3 3 4 5" xfId="6852" xr:uid="{00000000-0005-0000-0000-0000AB1A0000}"/>
    <cellStyle name="Normal 3 3 4 6" xfId="6853" xr:uid="{00000000-0005-0000-0000-0000AC1A0000}"/>
    <cellStyle name="Normal 3 3 4 7" xfId="6854" xr:uid="{00000000-0005-0000-0000-0000AD1A0000}"/>
    <cellStyle name="Normal 3 3 4 8" xfId="6855" xr:uid="{00000000-0005-0000-0000-0000AE1A0000}"/>
    <cellStyle name="Normal 3 3 4 9" xfId="6856" xr:uid="{00000000-0005-0000-0000-0000AF1A0000}"/>
    <cellStyle name="Normal 3 3 5" xfId="6857" xr:uid="{00000000-0005-0000-0000-0000B01A0000}"/>
    <cellStyle name="Normal 3 3 5 10" xfId="6858" xr:uid="{00000000-0005-0000-0000-0000B11A0000}"/>
    <cellStyle name="Normal 3 3 5 11" xfId="6859" xr:uid="{00000000-0005-0000-0000-0000B21A0000}"/>
    <cellStyle name="Normal 3 3 5 12" xfId="6860" xr:uid="{00000000-0005-0000-0000-0000B31A0000}"/>
    <cellStyle name="Normal 3 3 5 13" xfId="6861" xr:uid="{00000000-0005-0000-0000-0000B41A0000}"/>
    <cellStyle name="Normal 3 3 5 14" xfId="6862" xr:uid="{00000000-0005-0000-0000-0000B51A0000}"/>
    <cellStyle name="Normal 3 3 5 15" xfId="6863" xr:uid="{00000000-0005-0000-0000-0000B61A0000}"/>
    <cellStyle name="Normal 3 3 5 2" xfId="6864" xr:uid="{00000000-0005-0000-0000-0000B71A0000}"/>
    <cellStyle name="Normal 3 3 5 3" xfId="6865" xr:uid="{00000000-0005-0000-0000-0000B81A0000}"/>
    <cellStyle name="Normal 3 3 5 4" xfId="6866" xr:uid="{00000000-0005-0000-0000-0000B91A0000}"/>
    <cellStyle name="Normal 3 3 5 5" xfId="6867" xr:uid="{00000000-0005-0000-0000-0000BA1A0000}"/>
    <cellStyle name="Normal 3 3 5 6" xfId="6868" xr:uid="{00000000-0005-0000-0000-0000BB1A0000}"/>
    <cellStyle name="Normal 3 3 5 7" xfId="6869" xr:uid="{00000000-0005-0000-0000-0000BC1A0000}"/>
    <cellStyle name="Normal 3 3 5 8" xfId="6870" xr:uid="{00000000-0005-0000-0000-0000BD1A0000}"/>
    <cellStyle name="Normal 3 3 5 9" xfId="6871" xr:uid="{00000000-0005-0000-0000-0000BE1A0000}"/>
    <cellStyle name="Normal 3 3 6" xfId="6872" xr:uid="{00000000-0005-0000-0000-0000BF1A0000}"/>
    <cellStyle name="Normal 3 3 6 10" xfId="6873" xr:uid="{00000000-0005-0000-0000-0000C01A0000}"/>
    <cellStyle name="Normal 3 3 6 11" xfId="6874" xr:uid="{00000000-0005-0000-0000-0000C11A0000}"/>
    <cellStyle name="Normal 3 3 6 12" xfId="6875" xr:uid="{00000000-0005-0000-0000-0000C21A0000}"/>
    <cellStyle name="Normal 3 3 6 13" xfId="6876" xr:uid="{00000000-0005-0000-0000-0000C31A0000}"/>
    <cellStyle name="Normal 3 3 6 14" xfId="6877" xr:uid="{00000000-0005-0000-0000-0000C41A0000}"/>
    <cellStyle name="Normal 3 3 6 15" xfId="6878" xr:uid="{00000000-0005-0000-0000-0000C51A0000}"/>
    <cellStyle name="Normal 3 3 6 2" xfId="6879" xr:uid="{00000000-0005-0000-0000-0000C61A0000}"/>
    <cellStyle name="Normal 3 3 6 3" xfId="6880" xr:uid="{00000000-0005-0000-0000-0000C71A0000}"/>
    <cellStyle name="Normal 3 3 6 4" xfId="6881" xr:uid="{00000000-0005-0000-0000-0000C81A0000}"/>
    <cellStyle name="Normal 3 3 6 5" xfId="6882" xr:uid="{00000000-0005-0000-0000-0000C91A0000}"/>
    <cellStyle name="Normal 3 3 6 6" xfId="6883" xr:uid="{00000000-0005-0000-0000-0000CA1A0000}"/>
    <cellStyle name="Normal 3 3 6 7" xfId="6884" xr:uid="{00000000-0005-0000-0000-0000CB1A0000}"/>
    <cellStyle name="Normal 3 3 6 8" xfId="6885" xr:uid="{00000000-0005-0000-0000-0000CC1A0000}"/>
    <cellStyle name="Normal 3 3 6 9" xfId="6886" xr:uid="{00000000-0005-0000-0000-0000CD1A0000}"/>
    <cellStyle name="Normal 3 3 7" xfId="6887" xr:uid="{00000000-0005-0000-0000-0000CE1A0000}"/>
    <cellStyle name="Normal 3 3 7 10" xfId="6888" xr:uid="{00000000-0005-0000-0000-0000CF1A0000}"/>
    <cellStyle name="Normal 3 3 7 11" xfId="6889" xr:uid="{00000000-0005-0000-0000-0000D01A0000}"/>
    <cellStyle name="Normal 3 3 7 12" xfId="6890" xr:uid="{00000000-0005-0000-0000-0000D11A0000}"/>
    <cellStyle name="Normal 3 3 7 13" xfId="6891" xr:uid="{00000000-0005-0000-0000-0000D21A0000}"/>
    <cellStyle name="Normal 3 3 7 14" xfId="6892" xr:uid="{00000000-0005-0000-0000-0000D31A0000}"/>
    <cellStyle name="Normal 3 3 7 15" xfId="6893" xr:uid="{00000000-0005-0000-0000-0000D41A0000}"/>
    <cellStyle name="Normal 3 3 7 2" xfId="6894" xr:uid="{00000000-0005-0000-0000-0000D51A0000}"/>
    <cellStyle name="Normal 3 3 7 3" xfId="6895" xr:uid="{00000000-0005-0000-0000-0000D61A0000}"/>
    <cellStyle name="Normal 3 3 7 4" xfId="6896" xr:uid="{00000000-0005-0000-0000-0000D71A0000}"/>
    <cellStyle name="Normal 3 3 7 5" xfId="6897" xr:uid="{00000000-0005-0000-0000-0000D81A0000}"/>
    <cellStyle name="Normal 3 3 7 6" xfId="6898" xr:uid="{00000000-0005-0000-0000-0000D91A0000}"/>
    <cellStyle name="Normal 3 3 7 7" xfId="6899" xr:uid="{00000000-0005-0000-0000-0000DA1A0000}"/>
    <cellStyle name="Normal 3 3 7 8" xfId="6900" xr:uid="{00000000-0005-0000-0000-0000DB1A0000}"/>
    <cellStyle name="Normal 3 3 7 9" xfId="6901" xr:uid="{00000000-0005-0000-0000-0000DC1A0000}"/>
    <cellStyle name="Normal 3 3 8" xfId="6902" xr:uid="{00000000-0005-0000-0000-0000DD1A0000}"/>
    <cellStyle name="Normal 3 3 8 10" xfId="6903" xr:uid="{00000000-0005-0000-0000-0000DE1A0000}"/>
    <cellStyle name="Normal 3 3 8 11" xfId="6904" xr:uid="{00000000-0005-0000-0000-0000DF1A0000}"/>
    <cellStyle name="Normal 3 3 8 12" xfId="6905" xr:uid="{00000000-0005-0000-0000-0000E01A0000}"/>
    <cellStyle name="Normal 3 3 8 13" xfId="6906" xr:uid="{00000000-0005-0000-0000-0000E11A0000}"/>
    <cellStyle name="Normal 3 3 8 14" xfId="6907" xr:uid="{00000000-0005-0000-0000-0000E21A0000}"/>
    <cellStyle name="Normal 3 3 8 15" xfId="6908" xr:uid="{00000000-0005-0000-0000-0000E31A0000}"/>
    <cellStyle name="Normal 3 3 8 2" xfId="6909" xr:uid="{00000000-0005-0000-0000-0000E41A0000}"/>
    <cellStyle name="Normal 3 3 8 3" xfId="6910" xr:uid="{00000000-0005-0000-0000-0000E51A0000}"/>
    <cellStyle name="Normal 3 3 8 4" xfId="6911" xr:uid="{00000000-0005-0000-0000-0000E61A0000}"/>
    <cellStyle name="Normal 3 3 8 5" xfId="6912" xr:uid="{00000000-0005-0000-0000-0000E71A0000}"/>
    <cellStyle name="Normal 3 3 8 6" xfId="6913" xr:uid="{00000000-0005-0000-0000-0000E81A0000}"/>
    <cellStyle name="Normal 3 3 8 7" xfId="6914" xr:uid="{00000000-0005-0000-0000-0000E91A0000}"/>
    <cellStyle name="Normal 3 3 8 8" xfId="6915" xr:uid="{00000000-0005-0000-0000-0000EA1A0000}"/>
    <cellStyle name="Normal 3 3 8 9" xfId="6916" xr:uid="{00000000-0005-0000-0000-0000EB1A0000}"/>
    <cellStyle name="Normal 3 3 9" xfId="6917" xr:uid="{00000000-0005-0000-0000-0000EC1A0000}"/>
    <cellStyle name="Normal 3 3 9 10" xfId="6918" xr:uid="{00000000-0005-0000-0000-0000ED1A0000}"/>
    <cellStyle name="Normal 3 3 9 11" xfId="6919" xr:uid="{00000000-0005-0000-0000-0000EE1A0000}"/>
    <cellStyle name="Normal 3 3 9 12" xfId="6920" xr:uid="{00000000-0005-0000-0000-0000EF1A0000}"/>
    <cellStyle name="Normal 3 3 9 13" xfId="6921" xr:uid="{00000000-0005-0000-0000-0000F01A0000}"/>
    <cellStyle name="Normal 3 3 9 14" xfId="6922" xr:uid="{00000000-0005-0000-0000-0000F11A0000}"/>
    <cellStyle name="Normal 3 3 9 15" xfId="6923" xr:uid="{00000000-0005-0000-0000-0000F21A0000}"/>
    <cellStyle name="Normal 3 3 9 2" xfId="6924" xr:uid="{00000000-0005-0000-0000-0000F31A0000}"/>
    <cellStyle name="Normal 3 3 9 3" xfId="6925" xr:uid="{00000000-0005-0000-0000-0000F41A0000}"/>
    <cellStyle name="Normal 3 3 9 4" xfId="6926" xr:uid="{00000000-0005-0000-0000-0000F51A0000}"/>
    <cellStyle name="Normal 3 3 9 5" xfId="6927" xr:uid="{00000000-0005-0000-0000-0000F61A0000}"/>
    <cellStyle name="Normal 3 3 9 6" xfId="6928" xr:uid="{00000000-0005-0000-0000-0000F71A0000}"/>
    <cellStyle name="Normal 3 3 9 7" xfId="6929" xr:uid="{00000000-0005-0000-0000-0000F81A0000}"/>
    <cellStyle name="Normal 3 3 9 8" xfId="6930" xr:uid="{00000000-0005-0000-0000-0000F91A0000}"/>
    <cellStyle name="Normal 3 3 9 9" xfId="6931" xr:uid="{00000000-0005-0000-0000-0000FA1A0000}"/>
    <cellStyle name="Normal 3 30" xfId="6932" xr:uid="{00000000-0005-0000-0000-0000FB1A0000}"/>
    <cellStyle name="Normal 3 31" xfId="6933" xr:uid="{00000000-0005-0000-0000-0000FC1A0000}"/>
    <cellStyle name="Normal 3 32" xfId="6934" xr:uid="{00000000-0005-0000-0000-0000FD1A0000}"/>
    <cellStyle name="Normal 3 33" xfId="6935" xr:uid="{00000000-0005-0000-0000-0000FE1A0000}"/>
    <cellStyle name="Normal 3 34" xfId="6936" xr:uid="{00000000-0005-0000-0000-0000FF1A0000}"/>
    <cellStyle name="Normal 3 35" xfId="6937" xr:uid="{00000000-0005-0000-0000-0000001B0000}"/>
    <cellStyle name="Normal 3 36" xfId="6938" xr:uid="{00000000-0005-0000-0000-0000011B0000}"/>
    <cellStyle name="Normal 3 37" xfId="6939" xr:uid="{00000000-0005-0000-0000-0000021B0000}"/>
    <cellStyle name="Normal 3 38" xfId="6940" xr:uid="{00000000-0005-0000-0000-0000031B0000}"/>
    <cellStyle name="Normal 3 39" xfId="6941" xr:uid="{00000000-0005-0000-0000-0000041B0000}"/>
    <cellStyle name="Normal 3 4" xfId="6942" xr:uid="{00000000-0005-0000-0000-0000051B0000}"/>
    <cellStyle name="Normal 3 40" xfId="6943" xr:uid="{00000000-0005-0000-0000-0000061B0000}"/>
    <cellStyle name="Normal 3 41" xfId="6944" xr:uid="{00000000-0005-0000-0000-0000071B0000}"/>
    <cellStyle name="Normal 3 42" xfId="6945" xr:uid="{00000000-0005-0000-0000-0000081B0000}"/>
    <cellStyle name="Normal 3 43" xfId="6946" xr:uid="{00000000-0005-0000-0000-0000091B0000}"/>
    <cellStyle name="Normal 3 44" xfId="6947" xr:uid="{00000000-0005-0000-0000-00000A1B0000}"/>
    <cellStyle name="Normal 3 45" xfId="6948" xr:uid="{00000000-0005-0000-0000-00000B1B0000}"/>
    <cellStyle name="Normal 3 46" xfId="6949" xr:uid="{00000000-0005-0000-0000-00000C1B0000}"/>
    <cellStyle name="Normal 3 47" xfId="6950" xr:uid="{00000000-0005-0000-0000-00000D1B0000}"/>
    <cellStyle name="Normal 3 48" xfId="6951" xr:uid="{00000000-0005-0000-0000-00000E1B0000}"/>
    <cellStyle name="Normal 3 49" xfId="6952" xr:uid="{00000000-0005-0000-0000-00000F1B0000}"/>
    <cellStyle name="Normal 3 5" xfId="6953" xr:uid="{00000000-0005-0000-0000-0000101B0000}"/>
    <cellStyle name="Normal 3 50" xfId="6954" xr:uid="{00000000-0005-0000-0000-0000111B0000}"/>
    <cellStyle name="Normal 3 51" xfId="6955" xr:uid="{00000000-0005-0000-0000-0000121B0000}"/>
    <cellStyle name="Normal 3 52" xfId="6956" xr:uid="{00000000-0005-0000-0000-0000131B0000}"/>
    <cellStyle name="Normal 3 53" xfId="6957" xr:uid="{00000000-0005-0000-0000-0000141B0000}"/>
    <cellStyle name="Normal 3 54" xfId="6958" xr:uid="{00000000-0005-0000-0000-0000151B0000}"/>
    <cellStyle name="Normal 3 55" xfId="6959" xr:uid="{00000000-0005-0000-0000-0000161B0000}"/>
    <cellStyle name="Normal 3 56" xfId="6960" xr:uid="{00000000-0005-0000-0000-0000171B0000}"/>
    <cellStyle name="Normal 3 57" xfId="6961" xr:uid="{00000000-0005-0000-0000-0000181B0000}"/>
    <cellStyle name="Normal 3 58" xfId="6962" xr:uid="{00000000-0005-0000-0000-0000191B0000}"/>
    <cellStyle name="Normal 3 59" xfId="6963" xr:uid="{00000000-0005-0000-0000-00001A1B0000}"/>
    <cellStyle name="Normal 3 6" xfId="6964" xr:uid="{00000000-0005-0000-0000-00001B1B0000}"/>
    <cellStyle name="Normal 3 60" xfId="6965" xr:uid="{00000000-0005-0000-0000-00001C1B0000}"/>
    <cellStyle name="Normal 3 61" xfId="6966" xr:uid="{00000000-0005-0000-0000-00001D1B0000}"/>
    <cellStyle name="Normal 3 62" xfId="6967" xr:uid="{00000000-0005-0000-0000-00001E1B0000}"/>
    <cellStyle name="Normal 3 63" xfId="6968" xr:uid="{00000000-0005-0000-0000-00001F1B0000}"/>
    <cellStyle name="Normal 3 64" xfId="6969" xr:uid="{00000000-0005-0000-0000-0000201B0000}"/>
    <cellStyle name="Normal 3 65" xfId="6970" xr:uid="{00000000-0005-0000-0000-0000211B0000}"/>
    <cellStyle name="Normal 3 66" xfId="6971" xr:uid="{00000000-0005-0000-0000-0000221B0000}"/>
    <cellStyle name="Normal 3 67" xfId="6972" xr:uid="{00000000-0005-0000-0000-0000231B0000}"/>
    <cellStyle name="Normal 3 68" xfId="6973" xr:uid="{00000000-0005-0000-0000-0000241B0000}"/>
    <cellStyle name="Normal 3 69" xfId="6974" xr:uid="{00000000-0005-0000-0000-0000251B0000}"/>
    <cellStyle name="Normal 3 7" xfId="6975" xr:uid="{00000000-0005-0000-0000-0000261B0000}"/>
    <cellStyle name="Normal 3 70" xfId="6976" xr:uid="{00000000-0005-0000-0000-0000271B0000}"/>
    <cellStyle name="Normal 3 71" xfId="6977" xr:uid="{00000000-0005-0000-0000-0000281B0000}"/>
    <cellStyle name="Normal 3 72" xfId="6978" xr:uid="{00000000-0005-0000-0000-0000291B0000}"/>
    <cellStyle name="Normal 3 73" xfId="6979" xr:uid="{00000000-0005-0000-0000-00002A1B0000}"/>
    <cellStyle name="Normal 3 74" xfId="6980" xr:uid="{00000000-0005-0000-0000-00002B1B0000}"/>
    <cellStyle name="Normal 3 75" xfId="6981" xr:uid="{00000000-0005-0000-0000-00002C1B0000}"/>
    <cellStyle name="Normal 3 76" xfId="6982" xr:uid="{00000000-0005-0000-0000-00002D1B0000}"/>
    <cellStyle name="Normal 3 77" xfId="6983" xr:uid="{00000000-0005-0000-0000-00002E1B0000}"/>
    <cellStyle name="Normal 3 78" xfId="6984" xr:uid="{00000000-0005-0000-0000-00002F1B0000}"/>
    <cellStyle name="Normal 3 79" xfId="6985" xr:uid="{00000000-0005-0000-0000-0000301B0000}"/>
    <cellStyle name="Normal 3 8" xfId="6986" xr:uid="{00000000-0005-0000-0000-0000311B0000}"/>
    <cellStyle name="Normal 3 80" xfId="6987" xr:uid="{00000000-0005-0000-0000-0000321B0000}"/>
    <cellStyle name="Normal 3 81" xfId="6988" xr:uid="{00000000-0005-0000-0000-0000331B0000}"/>
    <cellStyle name="Normal 3 82" xfId="6989" xr:uid="{00000000-0005-0000-0000-0000341B0000}"/>
    <cellStyle name="Normal 3 83" xfId="6990" xr:uid="{00000000-0005-0000-0000-0000351B0000}"/>
    <cellStyle name="Normal 3 84" xfId="6991" xr:uid="{00000000-0005-0000-0000-0000361B0000}"/>
    <cellStyle name="Normal 3 85" xfId="6992" xr:uid="{00000000-0005-0000-0000-0000371B0000}"/>
    <cellStyle name="Normal 3 86" xfId="6993" xr:uid="{00000000-0005-0000-0000-0000381B0000}"/>
    <cellStyle name="Normal 3 87" xfId="6994" xr:uid="{00000000-0005-0000-0000-0000391B0000}"/>
    <cellStyle name="Normal 3 88" xfId="6995" xr:uid="{00000000-0005-0000-0000-00003A1B0000}"/>
    <cellStyle name="Normal 3 89" xfId="6996" xr:uid="{00000000-0005-0000-0000-00003B1B0000}"/>
    <cellStyle name="Normal 3 9" xfId="6997" xr:uid="{00000000-0005-0000-0000-00003C1B0000}"/>
    <cellStyle name="Normal 3 90" xfId="6998" xr:uid="{00000000-0005-0000-0000-00003D1B0000}"/>
    <cellStyle name="Normal 3 91" xfId="6999" xr:uid="{00000000-0005-0000-0000-00003E1B0000}"/>
    <cellStyle name="Normal 3 92" xfId="7000" xr:uid="{00000000-0005-0000-0000-00003F1B0000}"/>
    <cellStyle name="Normal 3 93" xfId="7001" xr:uid="{00000000-0005-0000-0000-0000401B0000}"/>
    <cellStyle name="Normal 3 94" xfId="7002" xr:uid="{00000000-0005-0000-0000-0000411B0000}"/>
    <cellStyle name="Normal 3 95" xfId="7003" xr:uid="{00000000-0005-0000-0000-0000421B0000}"/>
    <cellStyle name="Normal 3 96" xfId="7004" xr:uid="{00000000-0005-0000-0000-0000431B0000}"/>
    <cellStyle name="Normal 3 97" xfId="7005" xr:uid="{00000000-0005-0000-0000-0000441B0000}"/>
    <cellStyle name="Normal 3 98" xfId="7006" xr:uid="{00000000-0005-0000-0000-0000451B0000}"/>
    <cellStyle name="Normal 3 99" xfId="7007" xr:uid="{00000000-0005-0000-0000-0000461B0000}"/>
    <cellStyle name="Normal 31" xfId="25" xr:uid="{00000000-0005-0000-0000-0000471B0000}"/>
    <cellStyle name="Normal 31 10" xfId="7008" xr:uid="{00000000-0005-0000-0000-0000481B0000}"/>
    <cellStyle name="Normal 31 11" xfId="7009" xr:uid="{00000000-0005-0000-0000-0000491B0000}"/>
    <cellStyle name="Normal 31 12" xfId="7010" xr:uid="{00000000-0005-0000-0000-00004A1B0000}"/>
    <cellStyle name="Normal 31 13" xfId="7011" xr:uid="{00000000-0005-0000-0000-00004B1B0000}"/>
    <cellStyle name="Normal 31 14" xfId="7012" xr:uid="{00000000-0005-0000-0000-00004C1B0000}"/>
    <cellStyle name="Normal 31 15" xfId="7013" xr:uid="{00000000-0005-0000-0000-00004D1B0000}"/>
    <cellStyle name="Normal 31 2" xfId="7014" xr:uid="{00000000-0005-0000-0000-00004E1B0000}"/>
    <cellStyle name="Normal 31 3" xfId="7015" xr:uid="{00000000-0005-0000-0000-00004F1B0000}"/>
    <cellStyle name="Normal 31 4" xfId="7016" xr:uid="{00000000-0005-0000-0000-0000501B0000}"/>
    <cellStyle name="Normal 31 5" xfId="7017" xr:uid="{00000000-0005-0000-0000-0000511B0000}"/>
    <cellStyle name="Normal 31 6" xfId="7018" xr:uid="{00000000-0005-0000-0000-0000521B0000}"/>
    <cellStyle name="Normal 31 7" xfId="7019" xr:uid="{00000000-0005-0000-0000-0000531B0000}"/>
    <cellStyle name="Normal 31 8" xfId="7020" xr:uid="{00000000-0005-0000-0000-0000541B0000}"/>
    <cellStyle name="Normal 31 9" xfId="7021" xr:uid="{00000000-0005-0000-0000-0000551B0000}"/>
    <cellStyle name="Normal 38" xfId="30" xr:uid="{00000000-0005-0000-0000-0000561B0000}"/>
    <cellStyle name="Normal 38 10" xfId="7022" xr:uid="{00000000-0005-0000-0000-0000571B0000}"/>
    <cellStyle name="Normal 38 11" xfId="7023" xr:uid="{00000000-0005-0000-0000-0000581B0000}"/>
    <cellStyle name="Normal 38 12" xfId="7024" xr:uid="{00000000-0005-0000-0000-0000591B0000}"/>
    <cellStyle name="Normal 38 13" xfId="7025" xr:uid="{00000000-0005-0000-0000-00005A1B0000}"/>
    <cellStyle name="Normal 38 14" xfId="7026" xr:uid="{00000000-0005-0000-0000-00005B1B0000}"/>
    <cellStyle name="Normal 38 15" xfId="7027" xr:uid="{00000000-0005-0000-0000-00005C1B0000}"/>
    <cellStyle name="Normal 38 2" xfId="7028" xr:uid="{00000000-0005-0000-0000-00005D1B0000}"/>
    <cellStyle name="Normal 38 3" xfId="7029" xr:uid="{00000000-0005-0000-0000-00005E1B0000}"/>
    <cellStyle name="Normal 38 4" xfId="7030" xr:uid="{00000000-0005-0000-0000-00005F1B0000}"/>
    <cellStyle name="Normal 38 5" xfId="7031" xr:uid="{00000000-0005-0000-0000-0000601B0000}"/>
    <cellStyle name="Normal 38 6" xfId="7032" xr:uid="{00000000-0005-0000-0000-0000611B0000}"/>
    <cellStyle name="Normal 38 7" xfId="7033" xr:uid="{00000000-0005-0000-0000-0000621B0000}"/>
    <cellStyle name="Normal 38 8" xfId="7034" xr:uid="{00000000-0005-0000-0000-0000631B0000}"/>
    <cellStyle name="Normal 38 9" xfId="7035" xr:uid="{00000000-0005-0000-0000-0000641B0000}"/>
    <cellStyle name="Normal 4" xfId="28" xr:uid="{00000000-0005-0000-0000-0000651B0000}"/>
    <cellStyle name="Normal 4 2" xfId="7036" xr:uid="{00000000-0005-0000-0000-0000661B0000}"/>
    <cellStyle name="Normal 4 2 2" xfId="7037" xr:uid="{00000000-0005-0000-0000-0000671B0000}"/>
    <cellStyle name="Normal 4 2 3" xfId="7038" xr:uid="{00000000-0005-0000-0000-0000681B0000}"/>
    <cellStyle name="Normal 4 2 4" xfId="7039" xr:uid="{00000000-0005-0000-0000-0000691B0000}"/>
    <cellStyle name="Normal 4 2 5" xfId="7040" xr:uid="{00000000-0005-0000-0000-00006A1B0000}"/>
    <cellStyle name="Normal 4 3" xfId="7041" xr:uid="{00000000-0005-0000-0000-00006B1B0000}"/>
    <cellStyle name="Normal 4 3 2" xfId="7042" xr:uid="{00000000-0005-0000-0000-00006C1B0000}"/>
    <cellStyle name="Normal 4 3 3" xfId="7043" xr:uid="{00000000-0005-0000-0000-00006D1B0000}"/>
    <cellStyle name="Normal 4 4" xfId="7044" xr:uid="{00000000-0005-0000-0000-00006E1B0000}"/>
    <cellStyle name="Normal 4 4 2" xfId="7045" xr:uid="{00000000-0005-0000-0000-00006F1B0000}"/>
    <cellStyle name="Normal 4 5" xfId="7046" xr:uid="{00000000-0005-0000-0000-0000701B0000}"/>
    <cellStyle name="Normal 4 5 10" xfId="7047" xr:uid="{00000000-0005-0000-0000-0000711B0000}"/>
    <cellStyle name="Normal 4 5 11" xfId="7048" xr:uid="{00000000-0005-0000-0000-0000721B0000}"/>
    <cellStyle name="Normal 4 5 12" xfId="7049" xr:uid="{00000000-0005-0000-0000-0000731B0000}"/>
    <cellStyle name="Normal 4 5 13" xfId="7050" xr:uid="{00000000-0005-0000-0000-0000741B0000}"/>
    <cellStyle name="Normal 4 5 14" xfId="7051" xr:uid="{00000000-0005-0000-0000-0000751B0000}"/>
    <cellStyle name="Normal 4 5 15" xfId="7052" xr:uid="{00000000-0005-0000-0000-0000761B0000}"/>
    <cellStyle name="Normal 4 5 16" xfId="7053" xr:uid="{00000000-0005-0000-0000-0000771B0000}"/>
    <cellStyle name="Normal 4 5 17" xfId="7054" xr:uid="{00000000-0005-0000-0000-0000781B0000}"/>
    <cellStyle name="Normal 4 5 2" xfId="7055" xr:uid="{00000000-0005-0000-0000-0000791B0000}"/>
    <cellStyle name="Normal 4 5 3" xfId="7056" xr:uid="{00000000-0005-0000-0000-00007A1B0000}"/>
    <cellStyle name="Normal 4 5 4" xfId="7057" xr:uid="{00000000-0005-0000-0000-00007B1B0000}"/>
    <cellStyle name="Normal 4 5 5" xfId="7058" xr:uid="{00000000-0005-0000-0000-00007C1B0000}"/>
    <cellStyle name="Normal 4 5 6" xfId="7059" xr:uid="{00000000-0005-0000-0000-00007D1B0000}"/>
    <cellStyle name="Normal 4 5 7" xfId="7060" xr:uid="{00000000-0005-0000-0000-00007E1B0000}"/>
    <cellStyle name="Normal 4 5 8" xfId="7061" xr:uid="{00000000-0005-0000-0000-00007F1B0000}"/>
    <cellStyle name="Normal 4 5 9" xfId="7062" xr:uid="{00000000-0005-0000-0000-0000801B0000}"/>
    <cellStyle name="Normal 44 2" xfId="7063" xr:uid="{00000000-0005-0000-0000-0000811B0000}"/>
    <cellStyle name="Normal 44 3" xfId="7064" xr:uid="{00000000-0005-0000-0000-0000821B0000}"/>
    <cellStyle name="Normal 44 4" xfId="7065" xr:uid="{00000000-0005-0000-0000-0000831B0000}"/>
    <cellStyle name="Normal 44 5" xfId="7066" xr:uid="{00000000-0005-0000-0000-0000841B0000}"/>
    <cellStyle name="Normal 44 6" xfId="7067" xr:uid="{00000000-0005-0000-0000-0000851B0000}"/>
    <cellStyle name="Normal 5" xfId="8" xr:uid="{00000000-0005-0000-0000-0000861B0000}"/>
    <cellStyle name="Normal 5 10" xfId="14" xr:uid="{00000000-0005-0000-0000-0000871B0000}"/>
    <cellStyle name="Normal 5 100" xfId="7068" xr:uid="{00000000-0005-0000-0000-0000881B0000}"/>
    <cellStyle name="Normal 5 11" xfId="15" xr:uid="{00000000-0005-0000-0000-0000891B0000}"/>
    <cellStyle name="Normal 5 12" xfId="7069" xr:uid="{00000000-0005-0000-0000-00008A1B0000}"/>
    <cellStyle name="Normal 5 13" xfId="7070" xr:uid="{00000000-0005-0000-0000-00008B1B0000}"/>
    <cellStyle name="Normal 5 14" xfId="7071" xr:uid="{00000000-0005-0000-0000-00008C1B0000}"/>
    <cellStyle name="Normal 5 15" xfId="7072" xr:uid="{00000000-0005-0000-0000-00008D1B0000}"/>
    <cellStyle name="Normal 5 16" xfId="7073" xr:uid="{00000000-0005-0000-0000-00008E1B0000}"/>
    <cellStyle name="Normal 5 17" xfId="7074" xr:uid="{00000000-0005-0000-0000-00008F1B0000}"/>
    <cellStyle name="Normal 5 18" xfId="7075" xr:uid="{00000000-0005-0000-0000-0000901B0000}"/>
    <cellStyle name="Normal 5 19" xfId="7076" xr:uid="{00000000-0005-0000-0000-0000911B0000}"/>
    <cellStyle name="Normal 5 2" xfId="7077" xr:uid="{00000000-0005-0000-0000-0000921B0000}"/>
    <cellStyle name="Normal 5 2 10" xfId="7078" xr:uid="{00000000-0005-0000-0000-0000931B0000}"/>
    <cellStyle name="Normal 5 2 11" xfId="7079" xr:uid="{00000000-0005-0000-0000-0000941B0000}"/>
    <cellStyle name="Normal 5 2 12" xfId="7080" xr:uid="{00000000-0005-0000-0000-0000951B0000}"/>
    <cellStyle name="Normal 5 2 13" xfId="7081" xr:uid="{00000000-0005-0000-0000-0000961B0000}"/>
    <cellStyle name="Normal 5 2 14" xfId="7082" xr:uid="{00000000-0005-0000-0000-0000971B0000}"/>
    <cellStyle name="Normal 5 2 15" xfId="7083" xr:uid="{00000000-0005-0000-0000-0000981B0000}"/>
    <cellStyle name="Normal 5 2 2" xfId="7084" xr:uid="{00000000-0005-0000-0000-0000991B0000}"/>
    <cellStyle name="Normal 5 2 3" xfId="7085" xr:uid="{00000000-0005-0000-0000-00009A1B0000}"/>
    <cellStyle name="Normal 5 2 4" xfId="7086" xr:uid="{00000000-0005-0000-0000-00009B1B0000}"/>
    <cellStyle name="Normal 5 2 5" xfId="7087" xr:uid="{00000000-0005-0000-0000-00009C1B0000}"/>
    <cellStyle name="Normal 5 2 6" xfId="7088" xr:uid="{00000000-0005-0000-0000-00009D1B0000}"/>
    <cellStyle name="Normal 5 2 7" xfId="7089" xr:uid="{00000000-0005-0000-0000-00009E1B0000}"/>
    <cellStyle name="Normal 5 2 8" xfId="7090" xr:uid="{00000000-0005-0000-0000-00009F1B0000}"/>
    <cellStyle name="Normal 5 2 9" xfId="7091" xr:uid="{00000000-0005-0000-0000-0000A01B0000}"/>
    <cellStyle name="Normal 5 20" xfId="7092" xr:uid="{00000000-0005-0000-0000-0000A11B0000}"/>
    <cellStyle name="Normal 5 21" xfId="7093" xr:uid="{00000000-0005-0000-0000-0000A21B0000}"/>
    <cellStyle name="Normal 5 22" xfId="7094" xr:uid="{00000000-0005-0000-0000-0000A31B0000}"/>
    <cellStyle name="Normal 5 23" xfId="7095" xr:uid="{00000000-0005-0000-0000-0000A41B0000}"/>
    <cellStyle name="Normal 5 24" xfId="7096" xr:uid="{00000000-0005-0000-0000-0000A51B0000}"/>
    <cellStyle name="Normal 5 25" xfId="7097" xr:uid="{00000000-0005-0000-0000-0000A61B0000}"/>
    <cellStyle name="Normal 5 26" xfId="7098" xr:uid="{00000000-0005-0000-0000-0000A71B0000}"/>
    <cellStyle name="Normal 5 27" xfId="7099" xr:uid="{00000000-0005-0000-0000-0000A81B0000}"/>
    <cellStyle name="Normal 5 28" xfId="7100" xr:uid="{00000000-0005-0000-0000-0000A91B0000}"/>
    <cellStyle name="Normal 5 29" xfId="7101" xr:uid="{00000000-0005-0000-0000-0000AA1B0000}"/>
    <cellStyle name="Normal 5 3" xfId="7102" xr:uid="{00000000-0005-0000-0000-0000AB1B0000}"/>
    <cellStyle name="Normal 5 3 10" xfId="7103" xr:uid="{00000000-0005-0000-0000-0000AC1B0000}"/>
    <cellStyle name="Normal 5 3 11" xfId="7104" xr:uid="{00000000-0005-0000-0000-0000AD1B0000}"/>
    <cellStyle name="Normal 5 3 12" xfId="7105" xr:uid="{00000000-0005-0000-0000-0000AE1B0000}"/>
    <cellStyle name="Normal 5 3 13" xfId="7106" xr:uid="{00000000-0005-0000-0000-0000AF1B0000}"/>
    <cellStyle name="Normal 5 3 14" xfId="7107" xr:uid="{00000000-0005-0000-0000-0000B01B0000}"/>
    <cellStyle name="Normal 5 3 15" xfId="7108" xr:uid="{00000000-0005-0000-0000-0000B11B0000}"/>
    <cellStyle name="Normal 5 3 2" xfId="7109" xr:uid="{00000000-0005-0000-0000-0000B21B0000}"/>
    <cellStyle name="Normal 5 3 3" xfId="7110" xr:uid="{00000000-0005-0000-0000-0000B31B0000}"/>
    <cellStyle name="Normal 5 3 4" xfId="7111" xr:uid="{00000000-0005-0000-0000-0000B41B0000}"/>
    <cellStyle name="Normal 5 3 5" xfId="7112" xr:uid="{00000000-0005-0000-0000-0000B51B0000}"/>
    <cellStyle name="Normal 5 3 6" xfId="7113" xr:uid="{00000000-0005-0000-0000-0000B61B0000}"/>
    <cellStyle name="Normal 5 3 7" xfId="7114" xr:uid="{00000000-0005-0000-0000-0000B71B0000}"/>
    <cellStyle name="Normal 5 3 8" xfId="7115" xr:uid="{00000000-0005-0000-0000-0000B81B0000}"/>
    <cellStyle name="Normal 5 3 9" xfId="7116" xr:uid="{00000000-0005-0000-0000-0000B91B0000}"/>
    <cellStyle name="Normal 5 30" xfId="7117" xr:uid="{00000000-0005-0000-0000-0000BA1B0000}"/>
    <cellStyle name="Normal 5 31" xfId="7118" xr:uid="{00000000-0005-0000-0000-0000BB1B0000}"/>
    <cellStyle name="Normal 5 32" xfId="7119" xr:uid="{00000000-0005-0000-0000-0000BC1B0000}"/>
    <cellStyle name="Normal 5 33" xfId="7120" xr:uid="{00000000-0005-0000-0000-0000BD1B0000}"/>
    <cellStyle name="Normal 5 34" xfId="7121" xr:uid="{00000000-0005-0000-0000-0000BE1B0000}"/>
    <cellStyle name="Normal 5 35" xfId="7122" xr:uid="{00000000-0005-0000-0000-0000BF1B0000}"/>
    <cellStyle name="Normal 5 36" xfId="7123" xr:uid="{00000000-0005-0000-0000-0000C01B0000}"/>
    <cellStyle name="Normal 5 37" xfId="7124" xr:uid="{00000000-0005-0000-0000-0000C11B0000}"/>
    <cellStyle name="Normal 5 38" xfId="7125" xr:uid="{00000000-0005-0000-0000-0000C21B0000}"/>
    <cellStyle name="Normal 5 39" xfId="7126" xr:uid="{00000000-0005-0000-0000-0000C31B0000}"/>
    <cellStyle name="Normal 5 4" xfId="7127" xr:uid="{00000000-0005-0000-0000-0000C41B0000}"/>
    <cellStyle name="Normal 5 4 10" xfId="7128" xr:uid="{00000000-0005-0000-0000-0000C51B0000}"/>
    <cellStyle name="Normal 5 4 11" xfId="7129" xr:uid="{00000000-0005-0000-0000-0000C61B0000}"/>
    <cellStyle name="Normal 5 4 12" xfId="7130" xr:uid="{00000000-0005-0000-0000-0000C71B0000}"/>
    <cellStyle name="Normal 5 4 13" xfId="7131" xr:uid="{00000000-0005-0000-0000-0000C81B0000}"/>
    <cellStyle name="Normal 5 4 14" xfId="7132" xr:uid="{00000000-0005-0000-0000-0000C91B0000}"/>
    <cellStyle name="Normal 5 4 15" xfId="7133" xr:uid="{00000000-0005-0000-0000-0000CA1B0000}"/>
    <cellStyle name="Normal 5 4 2" xfId="7134" xr:uid="{00000000-0005-0000-0000-0000CB1B0000}"/>
    <cellStyle name="Normal 5 4 3" xfId="7135" xr:uid="{00000000-0005-0000-0000-0000CC1B0000}"/>
    <cellStyle name="Normal 5 4 4" xfId="7136" xr:uid="{00000000-0005-0000-0000-0000CD1B0000}"/>
    <cellStyle name="Normal 5 4 5" xfId="7137" xr:uid="{00000000-0005-0000-0000-0000CE1B0000}"/>
    <cellStyle name="Normal 5 4 6" xfId="7138" xr:uid="{00000000-0005-0000-0000-0000CF1B0000}"/>
    <cellStyle name="Normal 5 4 7" xfId="7139" xr:uid="{00000000-0005-0000-0000-0000D01B0000}"/>
    <cellStyle name="Normal 5 4 8" xfId="7140" xr:uid="{00000000-0005-0000-0000-0000D11B0000}"/>
    <cellStyle name="Normal 5 4 9" xfId="7141" xr:uid="{00000000-0005-0000-0000-0000D21B0000}"/>
    <cellStyle name="Normal 5 40" xfId="7142" xr:uid="{00000000-0005-0000-0000-0000D31B0000}"/>
    <cellStyle name="Normal 5 41" xfId="7143" xr:uid="{00000000-0005-0000-0000-0000D41B0000}"/>
    <cellStyle name="Normal 5 42" xfId="7144" xr:uid="{00000000-0005-0000-0000-0000D51B0000}"/>
    <cellStyle name="Normal 5 43" xfId="7145" xr:uid="{00000000-0005-0000-0000-0000D61B0000}"/>
    <cellStyle name="Normal 5 44" xfId="7146" xr:uid="{00000000-0005-0000-0000-0000D71B0000}"/>
    <cellStyle name="Normal 5 45" xfId="7147" xr:uid="{00000000-0005-0000-0000-0000D81B0000}"/>
    <cellStyle name="Normal 5 46" xfId="7148" xr:uid="{00000000-0005-0000-0000-0000D91B0000}"/>
    <cellStyle name="Normal 5 47" xfId="7149" xr:uid="{00000000-0005-0000-0000-0000DA1B0000}"/>
    <cellStyle name="Normal 5 48" xfId="7150" xr:uid="{00000000-0005-0000-0000-0000DB1B0000}"/>
    <cellStyle name="Normal 5 49" xfId="7151" xr:uid="{00000000-0005-0000-0000-0000DC1B0000}"/>
    <cellStyle name="Normal 5 5" xfId="7152" xr:uid="{00000000-0005-0000-0000-0000DD1B0000}"/>
    <cellStyle name="Normal 5 50" xfId="7153" xr:uid="{00000000-0005-0000-0000-0000DE1B0000}"/>
    <cellStyle name="Normal 5 51" xfId="7154" xr:uid="{00000000-0005-0000-0000-0000DF1B0000}"/>
    <cellStyle name="Normal 5 52" xfId="7155" xr:uid="{00000000-0005-0000-0000-0000E01B0000}"/>
    <cellStyle name="Normal 5 53" xfId="7156" xr:uid="{00000000-0005-0000-0000-0000E11B0000}"/>
    <cellStyle name="Normal 5 54" xfId="7157" xr:uid="{00000000-0005-0000-0000-0000E21B0000}"/>
    <cellStyle name="Normal 5 55" xfId="7158" xr:uid="{00000000-0005-0000-0000-0000E31B0000}"/>
    <cellStyle name="Normal 5 56" xfId="7159" xr:uid="{00000000-0005-0000-0000-0000E41B0000}"/>
    <cellStyle name="Normal 5 57" xfId="7160" xr:uid="{00000000-0005-0000-0000-0000E51B0000}"/>
    <cellStyle name="Normal 5 58" xfId="7161" xr:uid="{00000000-0005-0000-0000-0000E61B0000}"/>
    <cellStyle name="Normal 5 59" xfId="7162" xr:uid="{00000000-0005-0000-0000-0000E71B0000}"/>
    <cellStyle name="Normal 5 6" xfId="7163" xr:uid="{00000000-0005-0000-0000-0000E81B0000}"/>
    <cellStyle name="Normal 5 60" xfId="7164" xr:uid="{00000000-0005-0000-0000-0000E91B0000}"/>
    <cellStyle name="Normal 5 61" xfId="7165" xr:uid="{00000000-0005-0000-0000-0000EA1B0000}"/>
    <cellStyle name="Normal 5 62" xfId="7166" xr:uid="{00000000-0005-0000-0000-0000EB1B0000}"/>
    <cellStyle name="Normal 5 63" xfId="7167" xr:uid="{00000000-0005-0000-0000-0000EC1B0000}"/>
    <cellStyle name="Normal 5 64" xfId="7168" xr:uid="{00000000-0005-0000-0000-0000ED1B0000}"/>
    <cellStyle name="Normal 5 65" xfId="7169" xr:uid="{00000000-0005-0000-0000-0000EE1B0000}"/>
    <cellStyle name="Normal 5 66" xfId="7170" xr:uid="{00000000-0005-0000-0000-0000EF1B0000}"/>
    <cellStyle name="Normal 5 67" xfId="7171" xr:uid="{00000000-0005-0000-0000-0000F01B0000}"/>
    <cellStyle name="Normal 5 68" xfId="7172" xr:uid="{00000000-0005-0000-0000-0000F11B0000}"/>
    <cellStyle name="Normal 5 69" xfId="7173" xr:uid="{00000000-0005-0000-0000-0000F21B0000}"/>
    <cellStyle name="Normal 5 7" xfId="7174" xr:uid="{00000000-0005-0000-0000-0000F31B0000}"/>
    <cellStyle name="Normal 5 70" xfId="7175" xr:uid="{00000000-0005-0000-0000-0000F41B0000}"/>
    <cellStyle name="Normal 5 71" xfId="7176" xr:uid="{00000000-0005-0000-0000-0000F51B0000}"/>
    <cellStyle name="Normal 5 72" xfId="7177" xr:uid="{00000000-0005-0000-0000-0000F61B0000}"/>
    <cellStyle name="Normal 5 73" xfId="7178" xr:uid="{00000000-0005-0000-0000-0000F71B0000}"/>
    <cellStyle name="Normal 5 74" xfId="7179" xr:uid="{00000000-0005-0000-0000-0000F81B0000}"/>
    <cellStyle name="Normal 5 75" xfId="7180" xr:uid="{00000000-0005-0000-0000-0000F91B0000}"/>
    <cellStyle name="Normal 5 76" xfId="7181" xr:uid="{00000000-0005-0000-0000-0000FA1B0000}"/>
    <cellStyle name="Normal 5 77" xfId="7182" xr:uid="{00000000-0005-0000-0000-0000FB1B0000}"/>
    <cellStyle name="Normal 5 78" xfId="7183" xr:uid="{00000000-0005-0000-0000-0000FC1B0000}"/>
    <cellStyle name="Normal 5 79" xfId="7184" xr:uid="{00000000-0005-0000-0000-0000FD1B0000}"/>
    <cellStyle name="Normal 5 8" xfId="7185" xr:uid="{00000000-0005-0000-0000-0000FE1B0000}"/>
    <cellStyle name="Normal 5 80" xfId="7186" xr:uid="{00000000-0005-0000-0000-0000FF1B0000}"/>
    <cellStyle name="Normal 5 81" xfId="7187" xr:uid="{00000000-0005-0000-0000-0000001C0000}"/>
    <cellStyle name="Normal 5 82" xfId="7188" xr:uid="{00000000-0005-0000-0000-0000011C0000}"/>
    <cellStyle name="Normal 5 83" xfId="7189" xr:uid="{00000000-0005-0000-0000-0000021C0000}"/>
    <cellStyle name="Normal 5 84" xfId="7190" xr:uid="{00000000-0005-0000-0000-0000031C0000}"/>
    <cellStyle name="Normal 5 85" xfId="7191" xr:uid="{00000000-0005-0000-0000-0000041C0000}"/>
    <cellStyle name="Normal 5 86" xfId="7192" xr:uid="{00000000-0005-0000-0000-0000051C0000}"/>
    <cellStyle name="Normal 5 87" xfId="7193" xr:uid="{00000000-0005-0000-0000-0000061C0000}"/>
    <cellStyle name="Normal 5 88" xfId="7194" xr:uid="{00000000-0005-0000-0000-0000071C0000}"/>
    <cellStyle name="Normal 5 89" xfId="7195" xr:uid="{00000000-0005-0000-0000-0000081C0000}"/>
    <cellStyle name="Normal 5 9" xfId="7196" xr:uid="{00000000-0005-0000-0000-0000091C0000}"/>
    <cellStyle name="Normal 5 90" xfId="7197" xr:uid="{00000000-0005-0000-0000-00000A1C0000}"/>
    <cellStyle name="Normal 5 91" xfId="7198" xr:uid="{00000000-0005-0000-0000-00000B1C0000}"/>
    <cellStyle name="Normal 5 92" xfId="7199" xr:uid="{00000000-0005-0000-0000-00000C1C0000}"/>
    <cellStyle name="Normal 5 93" xfId="7200" xr:uid="{00000000-0005-0000-0000-00000D1C0000}"/>
    <cellStyle name="Normal 5 94" xfId="7201" xr:uid="{00000000-0005-0000-0000-00000E1C0000}"/>
    <cellStyle name="Normal 5 95" xfId="7202" xr:uid="{00000000-0005-0000-0000-00000F1C0000}"/>
    <cellStyle name="Normal 5 96" xfId="7203" xr:uid="{00000000-0005-0000-0000-0000101C0000}"/>
    <cellStyle name="Normal 5 97" xfId="7204" xr:uid="{00000000-0005-0000-0000-0000111C0000}"/>
    <cellStyle name="Normal 5 98" xfId="7205" xr:uid="{00000000-0005-0000-0000-0000121C0000}"/>
    <cellStyle name="Normal 5 99" xfId="7206" xr:uid="{00000000-0005-0000-0000-0000131C0000}"/>
    <cellStyle name="Normal 52 2" xfId="7207" xr:uid="{00000000-0005-0000-0000-0000141C0000}"/>
    <cellStyle name="Normal 52 3" xfId="7208" xr:uid="{00000000-0005-0000-0000-0000151C0000}"/>
    <cellStyle name="Normal 52 4" xfId="7209" xr:uid="{00000000-0005-0000-0000-0000161C0000}"/>
    <cellStyle name="Normal 52 5" xfId="7210" xr:uid="{00000000-0005-0000-0000-0000171C0000}"/>
    <cellStyle name="Normal 52 6" xfId="7211" xr:uid="{00000000-0005-0000-0000-0000181C0000}"/>
    <cellStyle name="Normal 55 2" xfId="7212" xr:uid="{00000000-0005-0000-0000-0000191C0000}"/>
    <cellStyle name="Normal 55 3" xfId="7213" xr:uid="{00000000-0005-0000-0000-00001A1C0000}"/>
    <cellStyle name="Normal 55 4" xfId="7214" xr:uid="{00000000-0005-0000-0000-00001B1C0000}"/>
    <cellStyle name="Normal 55 5" xfId="7215" xr:uid="{00000000-0005-0000-0000-00001C1C0000}"/>
    <cellStyle name="Normal 55 6" xfId="7216" xr:uid="{00000000-0005-0000-0000-00001D1C0000}"/>
    <cellStyle name="Normal 57 2" xfId="7217" xr:uid="{00000000-0005-0000-0000-00001E1C0000}"/>
    <cellStyle name="Normal 57 3" xfId="7218" xr:uid="{00000000-0005-0000-0000-00001F1C0000}"/>
    <cellStyle name="Normal 57 4" xfId="7219" xr:uid="{00000000-0005-0000-0000-0000201C0000}"/>
    <cellStyle name="Normal 57 5" xfId="7220" xr:uid="{00000000-0005-0000-0000-0000211C0000}"/>
    <cellStyle name="Normal 57 6" xfId="7221" xr:uid="{00000000-0005-0000-0000-0000221C0000}"/>
    <cellStyle name="Normal 58 2" xfId="7222" xr:uid="{00000000-0005-0000-0000-0000231C0000}"/>
    <cellStyle name="Normal 58 3" xfId="7223" xr:uid="{00000000-0005-0000-0000-0000241C0000}"/>
    <cellStyle name="Normal 58 4" xfId="7224" xr:uid="{00000000-0005-0000-0000-0000251C0000}"/>
    <cellStyle name="Normal 58 5" xfId="7225" xr:uid="{00000000-0005-0000-0000-0000261C0000}"/>
    <cellStyle name="Normal 58 6" xfId="7226" xr:uid="{00000000-0005-0000-0000-0000271C0000}"/>
    <cellStyle name="Normal 59" xfId="32" xr:uid="{00000000-0005-0000-0000-0000281C0000}"/>
    <cellStyle name="Normal 59 10" xfId="7227" xr:uid="{00000000-0005-0000-0000-0000291C0000}"/>
    <cellStyle name="Normal 59 2" xfId="7228" xr:uid="{00000000-0005-0000-0000-00002A1C0000}"/>
    <cellStyle name="Normal 59 3" xfId="7229" xr:uid="{00000000-0005-0000-0000-00002B1C0000}"/>
    <cellStyle name="Normal 59 4" xfId="7230" xr:uid="{00000000-0005-0000-0000-00002C1C0000}"/>
    <cellStyle name="Normal 59 5" xfId="7231" xr:uid="{00000000-0005-0000-0000-00002D1C0000}"/>
    <cellStyle name="Normal 59 6" xfId="7232" xr:uid="{00000000-0005-0000-0000-00002E1C0000}"/>
    <cellStyle name="Normal 59 7" xfId="7233" xr:uid="{00000000-0005-0000-0000-00002F1C0000}"/>
    <cellStyle name="Normal 59 8" xfId="7234" xr:uid="{00000000-0005-0000-0000-0000301C0000}"/>
    <cellStyle name="Normal 59 9" xfId="7235" xr:uid="{00000000-0005-0000-0000-0000311C0000}"/>
    <cellStyle name="Normal 6" xfId="9" xr:uid="{00000000-0005-0000-0000-0000321C0000}"/>
    <cellStyle name="Normal 6 10" xfId="7236" xr:uid="{00000000-0005-0000-0000-0000331C0000}"/>
    <cellStyle name="Normal 6 100" xfId="7237" xr:uid="{00000000-0005-0000-0000-0000341C0000}"/>
    <cellStyle name="Normal 6 101" xfId="7238" xr:uid="{00000000-0005-0000-0000-0000351C0000}"/>
    <cellStyle name="Normal 6 102" xfId="7239" xr:uid="{00000000-0005-0000-0000-0000361C0000}"/>
    <cellStyle name="Normal 6 103" xfId="7240" xr:uid="{00000000-0005-0000-0000-0000371C0000}"/>
    <cellStyle name="Normal 6 11" xfId="7241" xr:uid="{00000000-0005-0000-0000-0000381C0000}"/>
    <cellStyle name="Normal 6 12" xfId="7242" xr:uid="{00000000-0005-0000-0000-0000391C0000}"/>
    <cellStyle name="Normal 6 13" xfId="7243" xr:uid="{00000000-0005-0000-0000-00003A1C0000}"/>
    <cellStyle name="Normal 6 14" xfId="7244" xr:uid="{00000000-0005-0000-0000-00003B1C0000}"/>
    <cellStyle name="Normal 6 15" xfId="7245" xr:uid="{00000000-0005-0000-0000-00003C1C0000}"/>
    <cellStyle name="Normal 6 16" xfId="7246" xr:uid="{00000000-0005-0000-0000-00003D1C0000}"/>
    <cellStyle name="Normal 6 17" xfId="7247" xr:uid="{00000000-0005-0000-0000-00003E1C0000}"/>
    <cellStyle name="Normal 6 18" xfId="7248" xr:uid="{00000000-0005-0000-0000-00003F1C0000}"/>
    <cellStyle name="Normal 6 19" xfId="7249" xr:uid="{00000000-0005-0000-0000-0000401C0000}"/>
    <cellStyle name="Normal 6 2" xfId="7250" xr:uid="{00000000-0005-0000-0000-0000411C0000}"/>
    <cellStyle name="Normal 6 2 2" xfId="7251" xr:uid="{00000000-0005-0000-0000-0000421C0000}"/>
    <cellStyle name="Normal 6 2 2 10" xfId="7252" xr:uid="{00000000-0005-0000-0000-0000431C0000}"/>
    <cellStyle name="Normal 6 2 2 11" xfId="7253" xr:uid="{00000000-0005-0000-0000-0000441C0000}"/>
    <cellStyle name="Normal 6 2 2 12" xfId="7254" xr:uid="{00000000-0005-0000-0000-0000451C0000}"/>
    <cellStyle name="Normal 6 2 2 13" xfId="7255" xr:uid="{00000000-0005-0000-0000-0000461C0000}"/>
    <cellStyle name="Normal 6 2 2 14" xfId="7256" xr:uid="{00000000-0005-0000-0000-0000471C0000}"/>
    <cellStyle name="Normal 6 2 2 15" xfId="7257" xr:uid="{00000000-0005-0000-0000-0000481C0000}"/>
    <cellStyle name="Normal 6 2 2 16" xfId="7258" xr:uid="{00000000-0005-0000-0000-0000491C0000}"/>
    <cellStyle name="Normal 6 2 2 17" xfId="7259" xr:uid="{00000000-0005-0000-0000-00004A1C0000}"/>
    <cellStyle name="Normal 6 2 2 18" xfId="7260" xr:uid="{00000000-0005-0000-0000-00004B1C0000}"/>
    <cellStyle name="Normal 6 2 2 19" xfId="7261" xr:uid="{00000000-0005-0000-0000-00004C1C0000}"/>
    <cellStyle name="Normal 6 2 2 2" xfId="7262" xr:uid="{00000000-0005-0000-0000-00004D1C0000}"/>
    <cellStyle name="Normal 6 2 2 2 2" xfId="7263" xr:uid="{00000000-0005-0000-0000-00004E1C0000}"/>
    <cellStyle name="Normal 6 2 2 2 2 10" xfId="7264" xr:uid="{00000000-0005-0000-0000-00004F1C0000}"/>
    <cellStyle name="Normal 6 2 2 2 2 11" xfId="7265" xr:uid="{00000000-0005-0000-0000-0000501C0000}"/>
    <cellStyle name="Normal 6 2 2 2 2 12" xfId="7266" xr:uid="{00000000-0005-0000-0000-0000511C0000}"/>
    <cellStyle name="Normal 6 2 2 2 2 13" xfId="7267" xr:uid="{00000000-0005-0000-0000-0000521C0000}"/>
    <cellStyle name="Normal 6 2 2 2 2 14" xfId="7268" xr:uid="{00000000-0005-0000-0000-0000531C0000}"/>
    <cellStyle name="Normal 6 2 2 2 2 15" xfId="7269" xr:uid="{00000000-0005-0000-0000-0000541C0000}"/>
    <cellStyle name="Normal 6 2 2 2 2 16" xfId="7270" xr:uid="{00000000-0005-0000-0000-0000551C0000}"/>
    <cellStyle name="Normal 6 2 2 2 2 17" xfId="7271" xr:uid="{00000000-0005-0000-0000-0000561C0000}"/>
    <cellStyle name="Normal 6 2 2 2 2 18" xfId="7272" xr:uid="{00000000-0005-0000-0000-0000571C0000}"/>
    <cellStyle name="Normal 6 2 2 2 2 19" xfId="7273" xr:uid="{00000000-0005-0000-0000-0000581C0000}"/>
    <cellStyle name="Normal 6 2 2 2 2 2" xfId="7274" xr:uid="{00000000-0005-0000-0000-0000591C0000}"/>
    <cellStyle name="Normal 6 2 2 2 2 2 2" xfId="7275" xr:uid="{00000000-0005-0000-0000-00005A1C0000}"/>
    <cellStyle name="Normal 6 2 2 2 2 2 2 10" xfId="7276" xr:uid="{00000000-0005-0000-0000-00005B1C0000}"/>
    <cellStyle name="Normal 6 2 2 2 2 2 2 11" xfId="7277" xr:uid="{00000000-0005-0000-0000-00005C1C0000}"/>
    <cellStyle name="Normal 6 2 2 2 2 2 2 12" xfId="7278" xr:uid="{00000000-0005-0000-0000-00005D1C0000}"/>
    <cellStyle name="Normal 6 2 2 2 2 2 2 13" xfId="7279" xr:uid="{00000000-0005-0000-0000-00005E1C0000}"/>
    <cellStyle name="Normal 6 2 2 2 2 2 2 14" xfId="7280" xr:uid="{00000000-0005-0000-0000-00005F1C0000}"/>
    <cellStyle name="Normal 6 2 2 2 2 2 2 15" xfId="7281" xr:uid="{00000000-0005-0000-0000-0000601C0000}"/>
    <cellStyle name="Normal 6 2 2 2 2 2 2 16" xfId="7282" xr:uid="{00000000-0005-0000-0000-0000611C0000}"/>
    <cellStyle name="Normal 6 2 2 2 2 2 2 2" xfId="7283" xr:uid="{00000000-0005-0000-0000-0000621C0000}"/>
    <cellStyle name="Normal 6 2 2 2 2 2 2 3" xfId="7284" xr:uid="{00000000-0005-0000-0000-0000631C0000}"/>
    <cellStyle name="Normal 6 2 2 2 2 2 2 4" xfId="7285" xr:uid="{00000000-0005-0000-0000-0000641C0000}"/>
    <cellStyle name="Normal 6 2 2 2 2 2 2 5" xfId="7286" xr:uid="{00000000-0005-0000-0000-0000651C0000}"/>
    <cellStyle name="Normal 6 2 2 2 2 2 2 6" xfId="7287" xr:uid="{00000000-0005-0000-0000-0000661C0000}"/>
    <cellStyle name="Normal 6 2 2 2 2 2 2 7" xfId="7288" xr:uid="{00000000-0005-0000-0000-0000671C0000}"/>
    <cellStyle name="Normal 6 2 2 2 2 2 2 8" xfId="7289" xr:uid="{00000000-0005-0000-0000-0000681C0000}"/>
    <cellStyle name="Normal 6 2 2 2 2 2 2 9" xfId="7290" xr:uid="{00000000-0005-0000-0000-0000691C0000}"/>
    <cellStyle name="Normal 6 2 2 2 2 20" xfId="7291" xr:uid="{00000000-0005-0000-0000-00006A1C0000}"/>
    <cellStyle name="Normal 6 2 2 2 2 3" xfId="7292" xr:uid="{00000000-0005-0000-0000-00006B1C0000}"/>
    <cellStyle name="Normal 6 2 2 2 2 4" xfId="7293" xr:uid="{00000000-0005-0000-0000-00006C1C0000}"/>
    <cellStyle name="Normal 6 2 2 2 2 5" xfId="7294" xr:uid="{00000000-0005-0000-0000-00006D1C0000}"/>
    <cellStyle name="Normal 6 2 2 2 2 6" xfId="7295" xr:uid="{00000000-0005-0000-0000-00006E1C0000}"/>
    <cellStyle name="Normal 6 2 2 2 2 7" xfId="7296" xr:uid="{00000000-0005-0000-0000-00006F1C0000}"/>
    <cellStyle name="Normal 6 2 2 2 2 8" xfId="7297" xr:uid="{00000000-0005-0000-0000-0000701C0000}"/>
    <cellStyle name="Normal 6 2 2 2 2 9" xfId="7298" xr:uid="{00000000-0005-0000-0000-0000711C0000}"/>
    <cellStyle name="Normal 6 2 2 2 3" xfId="7299" xr:uid="{00000000-0005-0000-0000-0000721C0000}"/>
    <cellStyle name="Normal 6 2 2 2 3 10" xfId="7300" xr:uid="{00000000-0005-0000-0000-0000731C0000}"/>
    <cellStyle name="Normal 6 2 2 2 3 11" xfId="7301" xr:uid="{00000000-0005-0000-0000-0000741C0000}"/>
    <cellStyle name="Normal 6 2 2 2 3 12" xfId="7302" xr:uid="{00000000-0005-0000-0000-0000751C0000}"/>
    <cellStyle name="Normal 6 2 2 2 3 13" xfId="7303" xr:uid="{00000000-0005-0000-0000-0000761C0000}"/>
    <cellStyle name="Normal 6 2 2 2 3 14" xfId="7304" xr:uid="{00000000-0005-0000-0000-0000771C0000}"/>
    <cellStyle name="Normal 6 2 2 2 3 15" xfId="7305" xr:uid="{00000000-0005-0000-0000-0000781C0000}"/>
    <cellStyle name="Normal 6 2 2 2 3 2" xfId="7306" xr:uid="{00000000-0005-0000-0000-0000791C0000}"/>
    <cellStyle name="Normal 6 2 2 2 3 3" xfId="7307" xr:uid="{00000000-0005-0000-0000-00007A1C0000}"/>
    <cellStyle name="Normal 6 2 2 2 3 4" xfId="7308" xr:uid="{00000000-0005-0000-0000-00007B1C0000}"/>
    <cellStyle name="Normal 6 2 2 2 3 5" xfId="7309" xr:uid="{00000000-0005-0000-0000-00007C1C0000}"/>
    <cellStyle name="Normal 6 2 2 2 3 6" xfId="7310" xr:uid="{00000000-0005-0000-0000-00007D1C0000}"/>
    <cellStyle name="Normal 6 2 2 2 3 7" xfId="7311" xr:uid="{00000000-0005-0000-0000-00007E1C0000}"/>
    <cellStyle name="Normal 6 2 2 2 3 8" xfId="7312" xr:uid="{00000000-0005-0000-0000-00007F1C0000}"/>
    <cellStyle name="Normal 6 2 2 2 3 9" xfId="7313" xr:uid="{00000000-0005-0000-0000-0000801C0000}"/>
    <cellStyle name="Normal 6 2 2 2 4" xfId="7314" xr:uid="{00000000-0005-0000-0000-0000811C0000}"/>
    <cellStyle name="Normal 6 2 2 2 4 10" xfId="7315" xr:uid="{00000000-0005-0000-0000-0000821C0000}"/>
    <cellStyle name="Normal 6 2 2 2 4 11" xfId="7316" xr:uid="{00000000-0005-0000-0000-0000831C0000}"/>
    <cellStyle name="Normal 6 2 2 2 4 12" xfId="7317" xr:uid="{00000000-0005-0000-0000-0000841C0000}"/>
    <cellStyle name="Normal 6 2 2 2 4 13" xfId="7318" xr:uid="{00000000-0005-0000-0000-0000851C0000}"/>
    <cellStyle name="Normal 6 2 2 2 4 14" xfId="7319" xr:uid="{00000000-0005-0000-0000-0000861C0000}"/>
    <cellStyle name="Normal 6 2 2 2 4 15" xfId="7320" xr:uid="{00000000-0005-0000-0000-0000871C0000}"/>
    <cellStyle name="Normal 6 2 2 2 4 2" xfId="7321" xr:uid="{00000000-0005-0000-0000-0000881C0000}"/>
    <cellStyle name="Normal 6 2 2 2 4 3" xfId="7322" xr:uid="{00000000-0005-0000-0000-0000891C0000}"/>
    <cellStyle name="Normal 6 2 2 2 4 4" xfId="7323" xr:uid="{00000000-0005-0000-0000-00008A1C0000}"/>
    <cellStyle name="Normal 6 2 2 2 4 5" xfId="7324" xr:uid="{00000000-0005-0000-0000-00008B1C0000}"/>
    <cellStyle name="Normal 6 2 2 2 4 6" xfId="7325" xr:uid="{00000000-0005-0000-0000-00008C1C0000}"/>
    <cellStyle name="Normal 6 2 2 2 4 7" xfId="7326" xr:uid="{00000000-0005-0000-0000-00008D1C0000}"/>
    <cellStyle name="Normal 6 2 2 2 4 8" xfId="7327" xr:uid="{00000000-0005-0000-0000-00008E1C0000}"/>
    <cellStyle name="Normal 6 2 2 2 4 9" xfId="7328" xr:uid="{00000000-0005-0000-0000-00008F1C0000}"/>
    <cellStyle name="Normal 6 2 2 2 5" xfId="7329" xr:uid="{00000000-0005-0000-0000-0000901C0000}"/>
    <cellStyle name="Normal 6 2 2 2 5 10" xfId="7330" xr:uid="{00000000-0005-0000-0000-0000911C0000}"/>
    <cellStyle name="Normal 6 2 2 2 5 11" xfId="7331" xr:uid="{00000000-0005-0000-0000-0000921C0000}"/>
    <cellStyle name="Normal 6 2 2 2 5 12" xfId="7332" xr:uid="{00000000-0005-0000-0000-0000931C0000}"/>
    <cellStyle name="Normal 6 2 2 2 5 13" xfId="7333" xr:uid="{00000000-0005-0000-0000-0000941C0000}"/>
    <cellStyle name="Normal 6 2 2 2 5 14" xfId="7334" xr:uid="{00000000-0005-0000-0000-0000951C0000}"/>
    <cellStyle name="Normal 6 2 2 2 5 15" xfId="7335" xr:uid="{00000000-0005-0000-0000-0000961C0000}"/>
    <cellStyle name="Normal 6 2 2 2 5 2" xfId="7336" xr:uid="{00000000-0005-0000-0000-0000971C0000}"/>
    <cellStyle name="Normal 6 2 2 2 5 3" xfId="7337" xr:uid="{00000000-0005-0000-0000-0000981C0000}"/>
    <cellStyle name="Normal 6 2 2 2 5 4" xfId="7338" xr:uid="{00000000-0005-0000-0000-0000991C0000}"/>
    <cellStyle name="Normal 6 2 2 2 5 5" xfId="7339" xr:uid="{00000000-0005-0000-0000-00009A1C0000}"/>
    <cellStyle name="Normal 6 2 2 2 5 6" xfId="7340" xr:uid="{00000000-0005-0000-0000-00009B1C0000}"/>
    <cellStyle name="Normal 6 2 2 2 5 7" xfId="7341" xr:uid="{00000000-0005-0000-0000-00009C1C0000}"/>
    <cellStyle name="Normal 6 2 2 2 5 8" xfId="7342" xr:uid="{00000000-0005-0000-0000-00009D1C0000}"/>
    <cellStyle name="Normal 6 2 2 2 5 9" xfId="7343" xr:uid="{00000000-0005-0000-0000-00009E1C0000}"/>
    <cellStyle name="Normal 6 2 2 2 6" xfId="7344" xr:uid="{00000000-0005-0000-0000-00009F1C0000}"/>
    <cellStyle name="Normal 6 2 2 2 6 10" xfId="7345" xr:uid="{00000000-0005-0000-0000-0000A01C0000}"/>
    <cellStyle name="Normal 6 2 2 2 6 11" xfId="7346" xr:uid="{00000000-0005-0000-0000-0000A11C0000}"/>
    <cellStyle name="Normal 6 2 2 2 6 12" xfId="7347" xr:uid="{00000000-0005-0000-0000-0000A21C0000}"/>
    <cellStyle name="Normal 6 2 2 2 6 13" xfId="7348" xr:uid="{00000000-0005-0000-0000-0000A31C0000}"/>
    <cellStyle name="Normal 6 2 2 2 6 14" xfId="7349" xr:uid="{00000000-0005-0000-0000-0000A41C0000}"/>
    <cellStyle name="Normal 6 2 2 2 6 15" xfId="7350" xr:uid="{00000000-0005-0000-0000-0000A51C0000}"/>
    <cellStyle name="Normal 6 2 2 2 6 2" xfId="7351" xr:uid="{00000000-0005-0000-0000-0000A61C0000}"/>
    <cellStyle name="Normal 6 2 2 2 6 3" xfId="7352" xr:uid="{00000000-0005-0000-0000-0000A71C0000}"/>
    <cellStyle name="Normal 6 2 2 2 6 4" xfId="7353" xr:uid="{00000000-0005-0000-0000-0000A81C0000}"/>
    <cellStyle name="Normal 6 2 2 2 6 5" xfId="7354" xr:uid="{00000000-0005-0000-0000-0000A91C0000}"/>
    <cellStyle name="Normal 6 2 2 2 6 6" xfId="7355" xr:uid="{00000000-0005-0000-0000-0000AA1C0000}"/>
    <cellStyle name="Normal 6 2 2 2 6 7" xfId="7356" xr:uid="{00000000-0005-0000-0000-0000AB1C0000}"/>
    <cellStyle name="Normal 6 2 2 2 6 8" xfId="7357" xr:uid="{00000000-0005-0000-0000-0000AC1C0000}"/>
    <cellStyle name="Normal 6 2 2 2 6 9" xfId="7358" xr:uid="{00000000-0005-0000-0000-0000AD1C0000}"/>
    <cellStyle name="Normal 6 2 2 20" xfId="7359" xr:uid="{00000000-0005-0000-0000-0000AE1C0000}"/>
    <cellStyle name="Normal 6 2 2 21" xfId="7360" xr:uid="{00000000-0005-0000-0000-0000AF1C0000}"/>
    <cellStyle name="Normal 6 2 2 22" xfId="7361" xr:uid="{00000000-0005-0000-0000-0000B01C0000}"/>
    <cellStyle name="Normal 6 2 2 23" xfId="7362" xr:uid="{00000000-0005-0000-0000-0000B11C0000}"/>
    <cellStyle name="Normal 6 2 2 3" xfId="7363" xr:uid="{00000000-0005-0000-0000-0000B21C0000}"/>
    <cellStyle name="Normal 6 2 2 4" xfId="7364" xr:uid="{00000000-0005-0000-0000-0000B31C0000}"/>
    <cellStyle name="Normal 6 2 2 5" xfId="7365" xr:uid="{00000000-0005-0000-0000-0000B41C0000}"/>
    <cellStyle name="Normal 6 2 2 6" xfId="7366" xr:uid="{00000000-0005-0000-0000-0000B51C0000}"/>
    <cellStyle name="Normal 6 2 2 7" xfId="7367" xr:uid="{00000000-0005-0000-0000-0000B61C0000}"/>
    <cellStyle name="Normal 6 2 2 8" xfId="7368" xr:uid="{00000000-0005-0000-0000-0000B71C0000}"/>
    <cellStyle name="Normal 6 2 2 9" xfId="7369" xr:uid="{00000000-0005-0000-0000-0000B81C0000}"/>
    <cellStyle name="Normal 6 2 3" xfId="7370" xr:uid="{00000000-0005-0000-0000-0000B91C0000}"/>
    <cellStyle name="Normal 6 2 3 10" xfId="7371" xr:uid="{00000000-0005-0000-0000-0000BA1C0000}"/>
    <cellStyle name="Normal 6 2 3 11" xfId="7372" xr:uid="{00000000-0005-0000-0000-0000BB1C0000}"/>
    <cellStyle name="Normal 6 2 3 12" xfId="7373" xr:uid="{00000000-0005-0000-0000-0000BC1C0000}"/>
    <cellStyle name="Normal 6 2 3 13" xfId="7374" xr:uid="{00000000-0005-0000-0000-0000BD1C0000}"/>
    <cellStyle name="Normal 6 2 3 14" xfId="7375" xr:uid="{00000000-0005-0000-0000-0000BE1C0000}"/>
    <cellStyle name="Normal 6 2 3 15" xfId="7376" xr:uid="{00000000-0005-0000-0000-0000BF1C0000}"/>
    <cellStyle name="Normal 6 2 3 16" xfId="7377" xr:uid="{00000000-0005-0000-0000-0000C01C0000}"/>
    <cellStyle name="Normal 6 2 3 17" xfId="7378" xr:uid="{00000000-0005-0000-0000-0000C11C0000}"/>
    <cellStyle name="Normal 6 2 3 18" xfId="7379" xr:uid="{00000000-0005-0000-0000-0000C21C0000}"/>
    <cellStyle name="Normal 6 2 3 19" xfId="7380" xr:uid="{00000000-0005-0000-0000-0000C31C0000}"/>
    <cellStyle name="Normal 6 2 3 2" xfId="7381" xr:uid="{00000000-0005-0000-0000-0000C41C0000}"/>
    <cellStyle name="Normal 6 2 3 2 2" xfId="7382" xr:uid="{00000000-0005-0000-0000-0000C51C0000}"/>
    <cellStyle name="Normal 6 2 3 2 2 10" xfId="7383" xr:uid="{00000000-0005-0000-0000-0000C61C0000}"/>
    <cellStyle name="Normal 6 2 3 2 2 11" xfId="7384" xr:uid="{00000000-0005-0000-0000-0000C71C0000}"/>
    <cellStyle name="Normal 6 2 3 2 2 12" xfId="7385" xr:uid="{00000000-0005-0000-0000-0000C81C0000}"/>
    <cellStyle name="Normal 6 2 3 2 2 13" xfId="7386" xr:uid="{00000000-0005-0000-0000-0000C91C0000}"/>
    <cellStyle name="Normal 6 2 3 2 2 14" xfId="7387" xr:uid="{00000000-0005-0000-0000-0000CA1C0000}"/>
    <cellStyle name="Normal 6 2 3 2 2 15" xfId="7388" xr:uid="{00000000-0005-0000-0000-0000CB1C0000}"/>
    <cellStyle name="Normal 6 2 3 2 2 2" xfId="7389" xr:uid="{00000000-0005-0000-0000-0000CC1C0000}"/>
    <cellStyle name="Normal 6 2 3 2 2 3" xfId="7390" xr:uid="{00000000-0005-0000-0000-0000CD1C0000}"/>
    <cellStyle name="Normal 6 2 3 2 2 4" xfId="7391" xr:uid="{00000000-0005-0000-0000-0000CE1C0000}"/>
    <cellStyle name="Normal 6 2 3 2 2 5" xfId="7392" xr:uid="{00000000-0005-0000-0000-0000CF1C0000}"/>
    <cellStyle name="Normal 6 2 3 2 2 6" xfId="7393" xr:uid="{00000000-0005-0000-0000-0000D01C0000}"/>
    <cellStyle name="Normal 6 2 3 2 2 7" xfId="7394" xr:uid="{00000000-0005-0000-0000-0000D11C0000}"/>
    <cellStyle name="Normal 6 2 3 2 2 8" xfId="7395" xr:uid="{00000000-0005-0000-0000-0000D21C0000}"/>
    <cellStyle name="Normal 6 2 3 2 2 9" xfId="7396" xr:uid="{00000000-0005-0000-0000-0000D31C0000}"/>
    <cellStyle name="Normal 6 2 3 2 3" xfId="7397" xr:uid="{00000000-0005-0000-0000-0000D41C0000}"/>
    <cellStyle name="Normal 6 2 3 2 3 10" xfId="7398" xr:uid="{00000000-0005-0000-0000-0000D51C0000}"/>
    <cellStyle name="Normal 6 2 3 2 3 11" xfId="7399" xr:uid="{00000000-0005-0000-0000-0000D61C0000}"/>
    <cellStyle name="Normal 6 2 3 2 3 12" xfId="7400" xr:uid="{00000000-0005-0000-0000-0000D71C0000}"/>
    <cellStyle name="Normal 6 2 3 2 3 13" xfId="7401" xr:uid="{00000000-0005-0000-0000-0000D81C0000}"/>
    <cellStyle name="Normal 6 2 3 2 3 14" xfId="7402" xr:uid="{00000000-0005-0000-0000-0000D91C0000}"/>
    <cellStyle name="Normal 6 2 3 2 3 15" xfId="7403" xr:uid="{00000000-0005-0000-0000-0000DA1C0000}"/>
    <cellStyle name="Normal 6 2 3 2 3 2" xfId="7404" xr:uid="{00000000-0005-0000-0000-0000DB1C0000}"/>
    <cellStyle name="Normal 6 2 3 2 3 3" xfId="7405" xr:uid="{00000000-0005-0000-0000-0000DC1C0000}"/>
    <cellStyle name="Normal 6 2 3 2 3 4" xfId="7406" xr:uid="{00000000-0005-0000-0000-0000DD1C0000}"/>
    <cellStyle name="Normal 6 2 3 2 3 5" xfId="7407" xr:uid="{00000000-0005-0000-0000-0000DE1C0000}"/>
    <cellStyle name="Normal 6 2 3 2 3 6" xfId="7408" xr:uid="{00000000-0005-0000-0000-0000DF1C0000}"/>
    <cellStyle name="Normal 6 2 3 2 3 7" xfId="7409" xr:uid="{00000000-0005-0000-0000-0000E01C0000}"/>
    <cellStyle name="Normal 6 2 3 2 3 8" xfId="7410" xr:uid="{00000000-0005-0000-0000-0000E11C0000}"/>
    <cellStyle name="Normal 6 2 3 2 3 9" xfId="7411" xr:uid="{00000000-0005-0000-0000-0000E21C0000}"/>
    <cellStyle name="Normal 6 2 3 2 4" xfId="7412" xr:uid="{00000000-0005-0000-0000-0000E31C0000}"/>
    <cellStyle name="Normal 6 2 3 2 4 10" xfId="7413" xr:uid="{00000000-0005-0000-0000-0000E41C0000}"/>
    <cellStyle name="Normal 6 2 3 2 4 11" xfId="7414" xr:uid="{00000000-0005-0000-0000-0000E51C0000}"/>
    <cellStyle name="Normal 6 2 3 2 4 12" xfId="7415" xr:uid="{00000000-0005-0000-0000-0000E61C0000}"/>
    <cellStyle name="Normal 6 2 3 2 4 13" xfId="7416" xr:uid="{00000000-0005-0000-0000-0000E71C0000}"/>
    <cellStyle name="Normal 6 2 3 2 4 14" xfId="7417" xr:uid="{00000000-0005-0000-0000-0000E81C0000}"/>
    <cellStyle name="Normal 6 2 3 2 4 15" xfId="7418" xr:uid="{00000000-0005-0000-0000-0000E91C0000}"/>
    <cellStyle name="Normal 6 2 3 2 4 2" xfId="7419" xr:uid="{00000000-0005-0000-0000-0000EA1C0000}"/>
    <cellStyle name="Normal 6 2 3 2 4 3" xfId="7420" xr:uid="{00000000-0005-0000-0000-0000EB1C0000}"/>
    <cellStyle name="Normal 6 2 3 2 4 4" xfId="7421" xr:uid="{00000000-0005-0000-0000-0000EC1C0000}"/>
    <cellStyle name="Normal 6 2 3 2 4 5" xfId="7422" xr:uid="{00000000-0005-0000-0000-0000ED1C0000}"/>
    <cellStyle name="Normal 6 2 3 2 4 6" xfId="7423" xr:uid="{00000000-0005-0000-0000-0000EE1C0000}"/>
    <cellStyle name="Normal 6 2 3 2 4 7" xfId="7424" xr:uid="{00000000-0005-0000-0000-0000EF1C0000}"/>
    <cellStyle name="Normal 6 2 3 2 4 8" xfId="7425" xr:uid="{00000000-0005-0000-0000-0000F01C0000}"/>
    <cellStyle name="Normal 6 2 3 2 4 9" xfId="7426" xr:uid="{00000000-0005-0000-0000-0000F11C0000}"/>
    <cellStyle name="Normal 6 2 3 2 5" xfId="7427" xr:uid="{00000000-0005-0000-0000-0000F21C0000}"/>
    <cellStyle name="Normal 6 2 3 2 5 10" xfId="7428" xr:uid="{00000000-0005-0000-0000-0000F31C0000}"/>
    <cellStyle name="Normal 6 2 3 2 5 11" xfId="7429" xr:uid="{00000000-0005-0000-0000-0000F41C0000}"/>
    <cellStyle name="Normal 6 2 3 2 5 12" xfId="7430" xr:uid="{00000000-0005-0000-0000-0000F51C0000}"/>
    <cellStyle name="Normal 6 2 3 2 5 13" xfId="7431" xr:uid="{00000000-0005-0000-0000-0000F61C0000}"/>
    <cellStyle name="Normal 6 2 3 2 5 14" xfId="7432" xr:uid="{00000000-0005-0000-0000-0000F71C0000}"/>
    <cellStyle name="Normal 6 2 3 2 5 15" xfId="7433" xr:uid="{00000000-0005-0000-0000-0000F81C0000}"/>
    <cellStyle name="Normal 6 2 3 2 5 2" xfId="7434" xr:uid="{00000000-0005-0000-0000-0000F91C0000}"/>
    <cellStyle name="Normal 6 2 3 2 5 3" xfId="7435" xr:uid="{00000000-0005-0000-0000-0000FA1C0000}"/>
    <cellStyle name="Normal 6 2 3 2 5 4" xfId="7436" xr:uid="{00000000-0005-0000-0000-0000FB1C0000}"/>
    <cellStyle name="Normal 6 2 3 2 5 5" xfId="7437" xr:uid="{00000000-0005-0000-0000-0000FC1C0000}"/>
    <cellStyle name="Normal 6 2 3 2 5 6" xfId="7438" xr:uid="{00000000-0005-0000-0000-0000FD1C0000}"/>
    <cellStyle name="Normal 6 2 3 2 5 7" xfId="7439" xr:uid="{00000000-0005-0000-0000-0000FE1C0000}"/>
    <cellStyle name="Normal 6 2 3 2 5 8" xfId="7440" xr:uid="{00000000-0005-0000-0000-0000FF1C0000}"/>
    <cellStyle name="Normal 6 2 3 2 5 9" xfId="7441" xr:uid="{00000000-0005-0000-0000-0000001D0000}"/>
    <cellStyle name="Normal 6 2 3 3" xfId="7442" xr:uid="{00000000-0005-0000-0000-0000011D0000}"/>
    <cellStyle name="Normal 6 2 3 4" xfId="7443" xr:uid="{00000000-0005-0000-0000-0000021D0000}"/>
    <cellStyle name="Normal 6 2 3 5" xfId="7444" xr:uid="{00000000-0005-0000-0000-0000031D0000}"/>
    <cellStyle name="Normal 6 2 3 6" xfId="7445" xr:uid="{00000000-0005-0000-0000-0000041D0000}"/>
    <cellStyle name="Normal 6 2 3 7" xfId="7446" xr:uid="{00000000-0005-0000-0000-0000051D0000}"/>
    <cellStyle name="Normal 6 2 3 8" xfId="7447" xr:uid="{00000000-0005-0000-0000-0000061D0000}"/>
    <cellStyle name="Normal 6 2 3 9" xfId="7448" xr:uid="{00000000-0005-0000-0000-0000071D0000}"/>
    <cellStyle name="Normal 6 2 4" xfId="7449" xr:uid="{00000000-0005-0000-0000-0000081D0000}"/>
    <cellStyle name="Normal 6 2 4 10" xfId="7450" xr:uid="{00000000-0005-0000-0000-0000091D0000}"/>
    <cellStyle name="Normal 6 2 4 11" xfId="7451" xr:uid="{00000000-0005-0000-0000-00000A1D0000}"/>
    <cellStyle name="Normal 6 2 4 12" xfId="7452" xr:uid="{00000000-0005-0000-0000-00000B1D0000}"/>
    <cellStyle name="Normal 6 2 4 13" xfId="7453" xr:uid="{00000000-0005-0000-0000-00000C1D0000}"/>
    <cellStyle name="Normal 6 2 4 14" xfId="7454" xr:uid="{00000000-0005-0000-0000-00000D1D0000}"/>
    <cellStyle name="Normal 6 2 4 15" xfId="7455" xr:uid="{00000000-0005-0000-0000-00000E1D0000}"/>
    <cellStyle name="Normal 6 2 4 2" xfId="7456" xr:uid="{00000000-0005-0000-0000-00000F1D0000}"/>
    <cellStyle name="Normal 6 2 4 3" xfId="7457" xr:uid="{00000000-0005-0000-0000-0000101D0000}"/>
    <cellStyle name="Normal 6 2 4 4" xfId="7458" xr:uid="{00000000-0005-0000-0000-0000111D0000}"/>
    <cellStyle name="Normal 6 2 4 5" xfId="7459" xr:uid="{00000000-0005-0000-0000-0000121D0000}"/>
    <cellStyle name="Normal 6 2 4 6" xfId="7460" xr:uid="{00000000-0005-0000-0000-0000131D0000}"/>
    <cellStyle name="Normal 6 2 4 7" xfId="7461" xr:uid="{00000000-0005-0000-0000-0000141D0000}"/>
    <cellStyle name="Normal 6 2 4 8" xfId="7462" xr:uid="{00000000-0005-0000-0000-0000151D0000}"/>
    <cellStyle name="Normal 6 2 4 9" xfId="7463" xr:uid="{00000000-0005-0000-0000-0000161D0000}"/>
    <cellStyle name="Normal 6 2 5" xfId="7464" xr:uid="{00000000-0005-0000-0000-0000171D0000}"/>
    <cellStyle name="Normal 6 2 5 10" xfId="7465" xr:uid="{00000000-0005-0000-0000-0000181D0000}"/>
    <cellStyle name="Normal 6 2 5 11" xfId="7466" xr:uid="{00000000-0005-0000-0000-0000191D0000}"/>
    <cellStyle name="Normal 6 2 5 12" xfId="7467" xr:uid="{00000000-0005-0000-0000-00001A1D0000}"/>
    <cellStyle name="Normal 6 2 5 13" xfId="7468" xr:uid="{00000000-0005-0000-0000-00001B1D0000}"/>
    <cellStyle name="Normal 6 2 5 14" xfId="7469" xr:uid="{00000000-0005-0000-0000-00001C1D0000}"/>
    <cellStyle name="Normal 6 2 5 15" xfId="7470" xr:uid="{00000000-0005-0000-0000-00001D1D0000}"/>
    <cellStyle name="Normal 6 2 5 2" xfId="7471" xr:uid="{00000000-0005-0000-0000-00001E1D0000}"/>
    <cellStyle name="Normal 6 2 5 3" xfId="7472" xr:uid="{00000000-0005-0000-0000-00001F1D0000}"/>
    <cellStyle name="Normal 6 2 5 4" xfId="7473" xr:uid="{00000000-0005-0000-0000-0000201D0000}"/>
    <cellStyle name="Normal 6 2 5 5" xfId="7474" xr:uid="{00000000-0005-0000-0000-0000211D0000}"/>
    <cellStyle name="Normal 6 2 5 6" xfId="7475" xr:uid="{00000000-0005-0000-0000-0000221D0000}"/>
    <cellStyle name="Normal 6 2 5 7" xfId="7476" xr:uid="{00000000-0005-0000-0000-0000231D0000}"/>
    <cellStyle name="Normal 6 2 5 8" xfId="7477" xr:uid="{00000000-0005-0000-0000-0000241D0000}"/>
    <cellStyle name="Normal 6 2 5 9" xfId="7478" xr:uid="{00000000-0005-0000-0000-0000251D0000}"/>
    <cellStyle name="Normal 6 2 6" xfId="7479" xr:uid="{00000000-0005-0000-0000-0000261D0000}"/>
    <cellStyle name="Normal 6 2 6 10" xfId="7480" xr:uid="{00000000-0005-0000-0000-0000271D0000}"/>
    <cellStyle name="Normal 6 2 6 11" xfId="7481" xr:uid="{00000000-0005-0000-0000-0000281D0000}"/>
    <cellStyle name="Normal 6 2 6 12" xfId="7482" xr:uid="{00000000-0005-0000-0000-0000291D0000}"/>
    <cellStyle name="Normal 6 2 6 13" xfId="7483" xr:uid="{00000000-0005-0000-0000-00002A1D0000}"/>
    <cellStyle name="Normal 6 2 6 14" xfId="7484" xr:uid="{00000000-0005-0000-0000-00002B1D0000}"/>
    <cellStyle name="Normal 6 2 6 15" xfId="7485" xr:uid="{00000000-0005-0000-0000-00002C1D0000}"/>
    <cellStyle name="Normal 6 2 6 2" xfId="7486" xr:uid="{00000000-0005-0000-0000-00002D1D0000}"/>
    <cellStyle name="Normal 6 2 6 3" xfId="7487" xr:uid="{00000000-0005-0000-0000-00002E1D0000}"/>
    <cellStyle name="Normal 6 2 6 4" xfId="7488" xr:uid="{00000000-0005-0000-0000-00002F1D0000}"/>
    <cellStyle name="Normal 6 2 6 5" xfId="7489" xr:uid="{00000000-0005-0000-0000-0000301D0000}"/>
    <cellStyle name="Normal 6 2 6 6" xfId="7490" xr:uid="{00000000-0005-0000-0000-0000311D0000}"/>
    <cellStyle name="Normal 6 2 6 7" xfId="7491" xr:uid="{00000000-0005-0000-0000-0000321D0000}"/>
    <cellStyle name="Normal 6 2 6 8" xfId="7492" xr:uid="{00000000-0005-0000-0000-0000331D0000}"/>
    <cellStyle name="Normal 6 2 6 9" xfId="7493" xr:uid="{00000000-0005-0000-0000-0000341D0000}"/>
    <cellStyle name="Normal 6 2 7" xfId="7494" xr:uid="{00000000-0005-0000-0000-0000351D0000}"/>
    <cellStyle name="Normal 6 2 7 10" xfId="7495" xr:uid="{00000000-0005-0000-0000-0000361D0000}"/>
    <cellStyle name="Normal 6 2 7 11" xfId="7496" xr:uid="{00000000-0005-0000-0000-0000371D0000}"/>
    <cellStyle name="Normal 6 2 7 12" xfId="7497" xr:uid="{00000000-0005-0000-0000-0000381D0000}"/>
    <cellStyle name="Normal 6 2 7 13" xfId="7498" xr:uid="{00000000-0005-0000-0000-0000391D0000}"/>
    <cellStyle name="Normal 6 2 7 14" xfId="7499" xr:uid="{00000000-0005-0000-0000-00003A1D0000}"/>
    <cellStyle name="Normal 6 2 7 15" xfId="7500" xr:uid="{00000000-0005-0000-0000-00003B1D0000}"/>
    <cellStyle name="Normal 6 2 7 2" xfId="7501" xr:uid="{00000000-0005-0000-0000-00003C1D0000}"/>
    <cellStyle name="Normal 6 2 7 3" xfId="7502" xr:uid="{00000000-0005-0000-0000-00003D1D0000}"/>
    <cellStyle name="Normal 6 2 7 4" xfId="7503" xr:uid="{00000000-0005-0000-0000-00003E1D0000}"/>
    <cellStyle name="Normal 6 2 7 5" xfId="7504" xr:uid="{00000000-0005-0000-0000-00003F1D0000}"/>
    <cellStyle name="Normal 6 2 7 6" xfId="7505" xr:uid="{00000000-0005-0000-0000-0000401D0000}"/>
    <cellStyle name="Normal 6 2 7 7" xfId="7506" xr:uid="{00000000-0005-0000-0000-0000411D0000}"/>
    <cellStyle name="Normal 6 2 7 8" xfId="7507" xr:uid="{00000000-0005-0000-0000-0000421D0000}"/>
    <cellStyle name="Normal 6 2 7 9" xfId="7508" xr:uid="{00000000-0005-0000-0000-0000431D0000}"/>
    <cellStyle name="Normal 6 2 8" xfId="7509" xr:uid="{00000000-0005-0000-0000-0000441D0000}"/>
    <cellStyle name="Normal 6 2 8 10" xfId="7510" xr:uid="{00000000-0005-0000-0000-0000451D0000}"/>
    <cellStyle name="Normal 6 2 8 11" xfId="7511" xr:uid="{00000000-0005-0000-0000-0000461D0000}"/>
    <cellStyle name="Normal 6 2 8 12" xfId="7512" xr:uid="{00000000-0005-0000-0000-0000471D0000}"/>
    <cellStyle name="Normal 6 2 8 13" xfId="7513" xr:uid="{00000000-0005-0000-0000-0000481D0000}"/>
    <cellStyle name="Normal 6 2 8 14" xfId="7514" xr:uid="{00000000-0005-0000-0000-0000491D0000}"/>
    <cellStyle name="Normal 6 2 8 15" xfId="7515" xr:uid="{00000000-0005-0000-0000-00004A1D0000}"/>
    <cellStyle name="Normal 6 2 8 2" xfId="7516" xr:uid="{00000000-0005-0000-0000-00004B1D0000}"/>
    <cellStyle name="Normal 6 2 8 3" xfId="7517" xr:uid="{00000000-0005-0000-0000-00004C1D0000}"/>
    <cellStyle name="Normal 6 2 8 4" xfId="7518" xr:uid="{00000000-0005-0000-0000-00004D1D0000}"/>
    <cellStyle name="Normal 6 2 8 5" xfId="7519" xr:uid="{00000000-0005-0000-0000-00004E1D0000}"/>
    <cellStyle name="Normal 6 2 8 6" xfId="7520" xr:uid="{00000000-0005-0000-0000-00004F1D0000}"/>
    <cellStyle name="Normal 6 2 8 7" xfId="7521" xr:uid="{00000000-0005-0000-0000-0000501D0000}"/>
    <cellStyle name="Normal 6 2 8 8" xfId="7522" xr:uid="{00000000-0005-0000-0000-0000511D0000}"/>
    <cellStyle name="Normal 6 2 8 9" xfId="7523" xr:uid="{00000000-0005-0000-0000-0000521D0000}"/>
    <cellStyle name="Normal 6 2 9" xfId="7524" xr:uid="{00000000-0005-0000-0000-0000531D0000}"/>
    <cellStyle name="Normal 6 2 9 10" xfId="7525" xr:uid="{00000000-0005-0000-0000-0000541D0000}"/>
    <cellStyle name="Normal 6 2 9 11" xfId="7526" xr:uid="{00000000-0005-0000-0000-0000551D0000}"/>
    <cellStyle name="Normal 6 2 9 12" xfId="7527" xr:uid="{00000000-0005-0000-0000-0000561D0000}"/>
    <cellStyle name="Normal 6 2 9 13" xfId="7528" xr:uid="{00000000-0005-0000-0000-0000571D0000}"/>
    <cellStyle name="Normal 6 2 9 14" xfId="7529" xr:uid="{00000000-0005-0000-0000-0000581D0000}"/>
    <cellStyle name="Normal 6 2 9 15" xfId="7530" xr:uid="{00000000-0005-0000-0000-0000591D0000}"/>
    <cellStyle name="Normal 6 2 9 2" xfId="7531" xr:uid="{00000000-0005-0000-0000-00005A1D0000}"/>
    <cellStyle name="Normal 6 2 9 3" xfId="7532" xr:uid="{00000000-0005-0000-0000-00005B1D0000}"/>
    <cellStyle name="Normal 6 2 9 4" xfId="7533" xr:uid="{00000000-0005-0000-0000-00005C1D0000}"/>
    <cellStyle name="Normal 6 2 9 5" xfId="7534" xr:uid="{00000000-0005-0000-0000-00005D1D0000}"/>
    <cellStyle name="Normal 6 2 9 6" xfId="7535" xr:uid="{00000000-0005-0000-0000-00005E1D0000}"/>
    <cellStyle name="Normal 6 2 9 7" xfId="7536" xr:uid="{00000000-0005-0000-0000-00005F1D0000}"/>
    <cellStyle name="Normal 6 2 9 8" xfId="7537" xr:uid="{00000000-0005-0000-0000-0000601D0000}"/>
    <cellStyle name="Normal 6 2 9 9" xfId="7538" xr:uid="{00000000-0005-0000-0000-0000611D0000}"/>
    <cellStyle name="Normal 6 20" xfId="7539" xr:uid="{00000000-0005-0000-0000-0000621D0000}"/>
    <cellStyle name="Normal 6 21" xfId="7540" xr:uid="{00000000-0005-0000-0000-0000631D0000}"/>
    <cellStyle name="Normal 6 22" xfId="7541" xr:uid="{00000000-0005-0000-0000-0000641D0000}"/>
    <cellStyle name="Normal 6 23" xfId="7542" xr:uid="{00000000-0005-0000-0000-0000651D0000}"/>
    <cellStyle name="Normal 6 24" xfId="7543" xr:uid="{00000000-0005-0000-0000-0000661D0000}"/>
    <cellStyle name="Normal 6 25" xfId="7544" xr:uid="{00000000-0005-0000-0000-0000671D0000}"/>
    <cellStyle name="Normal 6 26" xfId="7545" xr:uid="{00000000-0005-0000-0000-0000681D0000}"/>
    <cellStyle name="Normal 6 27" xfId="7546" xr:uid="{00000000-0005-0000-0000-0000691D0000}"/>
    <cellStyle name="Normal 6 28" xfId="7547" xr:uid="{00000000-0005-0000-0000-00006A1D0000}"/>
    <cellStyle name="Normal 6 29" xfId="7548" xr:uid="{00000000-0005-0000-0000-00006B1D0000}"/>
    <cellStyle name="Normal 6 3" xfId="7549" xr:uid="{00000000-0005-0000-0000-00006C1D0000}"/>
    <cellStyle name="Normal 6 3 2" xfId="7550" xr:uid="{00000000-0005-0000-0000-00006D1D0000}"/>
    <cellStyle name="Normal 6 3 2 10" xfId="7551" xr:uid="{00000000-0005-0000-0000-00006E1D0000}"/>
    <cellStyle name="Normal 6 3 2 11" xfId="7552" xr:uid="{00000000-0005-0000-0000-00006F1D0000}"/>
    <cellStyle name="Normal 6 3 2 12" xfId="7553" xr:uid="{00000000-0005-0000-0000-0000701D0000}"/>
    <cellStyle name="Normal 6 3 2 13" xfId="7554" xr:uid="{00000000-0005-0000-0000-0000711D0000}"/>
    <cellStyle name="Normal 6 3 2 14" xfId="7555" xr:uid="{00000000-0005-0000-0000-0000721D0000}"/>
    <cellStyle name="Normal 6 3 2 15" xfId="7556" xr:uid="{00000000-0005-0000-0000-0000731D0000}"/>
    <cellStyle name="Normal 6 3 2 16" xfId="7557" xr:uid="{00000000-0005-0000-0000-0000741D0000}"/>
    <cellStyle name="Normal 6 3 2 17" xfId="7558" xr:uid="{00000000-0005-0000-0000-0000751D0000}"/>
    <cellStyle name="Normal 6 3 2 18" xfId="7559" xr:uid="{00000000-0005-0000-0000-0000761D0000}"/>
    <cellStyle name="Normal 6 3 2 19" xfId="7560" xr:uid="{00000000-0005-0000-0000-0000771D0000}"/>
    <cellStyle name="Normal 6 3 2 2" xfId="7561" xr:uid="{00000000-0005-0000-0000-0000781D0000}"/>
    <cellStyle name="Normal 6 3 2 3" xfId="7562" xr:uid="{00000000-0005-0000-0000-0000791D0000}"/>
    <cellStyle name="Normal 6 3 2 4" xfId="7563" xr:uid="{00000000-0005-0000-0000-00007A1D0000}"/>
    <cellStyle name="Normal 6 3 2 5" xfId="7564" xr:uid="{00000000-0005-0000-0000-00007B1D0000}"/>
    <cellStyle name="Normal 6 3 2 6" xfId="7565" xr:uid="{00000000-0005-0000-0000-00007C1D0000}"/>
    <cellStyle name="Normal 6 3 2 7" xfId="7566" xr:uid="{00000000-0005-0000-0000-00007D1D0000}"/>
    <cellStyle name="Normal 6 3 2 8" xfId="7567" xr:uid="{00000000-0005-0000-0000-00007E1D0000}"/>
    <cellStyle name="Normal 6 3 2 9" xfId="7568" xr:uid="{00000000-0005-0000-0000-00007F1D0000}"/>
    <cellStyle name="Normal 6 3 3" xfId="7569" xr:uid="{00000000-0005-0000-0000-0000801D0000}"/>
    <cellStyle name="Normal 6 3 3 10" xfId="7570" xr:uid="{00000000-0005-0000-0000-0000811D0000}"/>
    <cellStyle name="Normal 6 3 3 11" xfId="7571" xr:uid="{00000000-0005-0000-0000-0000821D0000}"/>
    <cellStyle name="Normal 6 3 3 12" xfId="7572" xr:uid="{00000000-0005-0000-0000-0000831D0000}"/>
    <cellStyle name="Normal 6 3 3 13" xfId="7573" xr:uid="{00000000-0005-0000-0000-0000841D0000}"/>
    <cellStyle name="Normal 6 3 3 14" xfId="7574" xr:uid="{00000000-0005-0000-0000-0000851D0000}"/>
    <cellStyle name="Normal 6 3 3 15" xfId="7575" xr:uid="{00000000-0005-0000-0000-0000861D0000}"/>
    <cellStyle name="Normal 6 3 3 2" xfId="7576" xr:uid="{00000000-0005-0000-0000-0000871D0000}"/>
    <cellStyle name="Normal 6 3 3 3" xfId="7577" xr:uid="{00000000-0005-0000-0000-0000881D0000}"/>
    <cellStyle name="Normal 6 3 3 4" xfId="7578" xr:uid="{00000000-0005-0000-0000-0000891D0000}"/>
    <cellStyle name="Normal 6 3 3 5" xfId="7579" xr:uid="{00000000-0005-0000-0000-00008A1D0000}"/>
    <cellStyle name="Normal 6 3 3 6" xfId="7580" xr:uid="{00000000-0005-0000-0000-00008B1D0000}"/>
    <cellStyle name="Normal 6 3 3 7" xfId="7581" xr:uid="{00000000-0005-0000-0000-00008C1D0000}"/>
    <cellStyle name="Normal 6 3 3 8" xfId="7582" xr:uid="{00000000-0005-0000-0000-00008D1D0000}"/>
    <cellStyle name="Normal 6 3 3 9" xfId="7583" xr:uid="{00000000-0005-0000-0000-00008E1D0000}"/>
    <cellStyle name="Normal 6 3 4" xfId="7584" xr:uid="{00000000-0005-0000-0000-00008F1D0000}"/>
    <cellStyle name="Normal 6 3 4 10" xfId="7585" xr:uid="{00000000-0005-0000-0000-0000901D0000}"/>
    <cellStyle name="Normal 6 3 4 11" xfId="7586" xr:uid="{00000000-0005-0000-0000-0000911D0000}"/>
    <cellStyle name="Normal 6 3 4 12" xfId="7587" xr:uid="{00000000-0005-0000-0000-0000921D0000}"/>
    <cellStyle name="Normal 6 3 4 13" xfId="7588" xr:uid="{00000000-0005-0000-0000-0000931D0000}"/>
    <cellStyle name="Normal 6 3 4 14" xfId="7589" xr:uid="{00000000-0005-0000-0000-0000941D0000}"/>
    <cellStyle name="Normal 6 3 4 15" xfId="7590" xr:uid="{00000000-0005-0000-0000-0000951D0000}"/>
    <cellStyle name="Normal 6 3 4 2" xfId="7591" xr:uid="{00000000-0005-0000-0000-0000961D0000}"/>
    <cellStyle name="Normal 6 3 4 3" xfId="7592" xr:uid="{00000000-0005-0000-0000-0000971D0000}"/>
    <cellStyle name="Normal 6 3 4 4" xfId="7593" xr:uid="{00000000-0005-0000-0000-0000981D0000}"/>
    <cellStyle name="Normal 6 3 4 5" xfId="7594" xr:uid="{00000000-0005-0000-0000-0000991D0000}"/>
    <cellStyle name="Normal 6 3 4 6" xfId="7595" xr:uid="{00000000-0005-0000-0000-00009A1D0000}"/>
    <cellStyle name="Normal 6 3 4 7" xfId="7596" xr:uid="{00000000-0005-0000-0000-00009B1D0000}"/>
    <cellStyle name="Normal 6 3 4 8" xfId="7597" xr:uid="{00000000-0005-0000-0000-00009C1D0000}"/>
    <cellStyle name="Normal 6 3 4 9" xfId="7598" xr:uid="{00000000-0005-0000-0000-00009D1D0000}"/>
    <cellStyle name="Normal 6 3 5" xfId="7599" xr:uid="{00000000-0005-0000-0000-00009E1D0000}"/>
    <cellStyle name="Normal 6 3 5 10" xfId="7600" xr:uid="{00000000-0005-0000-0000-00009F1D0000}"/>
    <cellStyle name="Normal 6 3 5 11" xfId="7601" xr:uid="{00000000-0005-0000-0000-0000A01D0000}"/>
    <cellStyle name="Normal 6 3 5 12" xfId="7602" xr:uid="{00000000-0005-0000-0000-0000A11D0000}"/>
    <cellStyle name="Normal 6 3 5 13" xfId="7603" xr:uid="{00000000-0005-0000-0000-0000A21D0000}"/>
    <cellStyle name="Normal 6 3 5 14" xfId="7604" xr:uid="{00000000-0005-0000-0000-0000A31D0000}"/>
    <cellStyle name="Normal 6 3 5 15" xfId="7605" xr:uid="{00000000-0005-0000-0000-0000A41D0000}"/>
    <cellStyle name="Normal 6 3 5 2" xfId="7606" xr:uid="{00000000-0005-0000-0000-0000A51D0000}"/>
    <cellStyle name="Normal 6 3 5 3" xfId="7607" xr:uid="{00000000-0005-0000-0000-0000A61D0000}"/>
    <cellStyle name="Normal 6 3 5 4" xfId="7608" xr:uid="{00000000-0005-0000-0000-0000A71D0000}"/>
    <cellStyle name="Normal 6 3 5 5" xfId="7609" xr:uid="{00000000-0005-0000-0000-0000A81D0000}"/>
    <cellStyle name="Normal 6 3 5 6" xfId="7610" xr:uid="{00000000-0005-0000-0000-0000A91D0000}"/>
    <cellStyle name="Normal 6 3 5 7" xfId="7611" xr:uid="{00000000-0005-0000-0000-0000AA1D0000}"/>
    <cellStyle name="Normal 6 3 5 8" xfId="7612" xr:uid="{00000000-0005-0000-0000-0000AB1D0000}"/>
    <cellStyle name="Normal 6 3 5 9" xfId="7613" xr:uid="{00000000-0005-0000-0000-0000AC1D0000}"/>
    <cellStyle name="Normal 6 30" xfId="7614" xr:uid="{00000000-0005-0000-0000-0000AD1D0000}"/>
    <cellStyle name="Normal 6 31" xfId="7615" xr:uid="{00000000-0005-0000-0000-0000AE1D0000}"/>
    <cellStyle name="Normal 6 32" xfId="7616" xr:uid="{00000000-0005-0000-0000-0000AF1D0000}"/>
    <cellStyle name="Normal 6 33" xfId="7617" xr:uid="{00000000-0005-0000-0000-0000B01D0000}"/>
    <cellStyle name="Normal 6 34" xfId="7618" xr:uid="{00000000-0005-0000-0000-0000B11D0000}"/>
    <cellStyle name="Normal 6 35" xfId="7619" xr:uid="{00000000-0005-0000-0000-0000B21D0000}"/>
    <cellStyle name="Normal 6 36" xfId="7620" xr:uid="{00000000-0005-0000-0000-0000B31D0000}"/>
    <cellStyle name="Normal 6 37" xfId="7621" xr:uid="{00000000-0005-0000-0000-0000B41D0000}"/>
    <cellStyle name="Normal 6 38" xfId="7622" xr:uid="{00000000-0005-0000-0000-0000B51D0000}"/>
    <cellStyle name="Normal 6 39" xfId="7623" xr:uid="{00000000-0005-0000-0000-0000B61D0000}"/>
    <cellStyle name="Normal 6 4" xfId="7624" xr:uid="{00000000-0005-0000-0000-0000B71D0000}"/>
    <cellStyle name="Normal 6 40" xfId="7625" xr:uid="{00000000-0005-0000-0000-0000B81D0000}"/>
    <cellStyle name="Normal 6 41" xfId="7626" xr:uid="{00000000-0005-0000-0000-0000B91D0000}"/>
    <cellStyle name="Normal 6 42" xfId="7627" xr:uid="{00000000-0005-0000-0000-0000BA1D0000}"/>
    <cellStyle name="Normal 6 43" xfId="7628" xr:uid="{00000000-0005-0000-0000-0000BB1D0000}"/>
    <cellStyle name="Normal 6 44" xfId="7629" xr:uid="{00000000-0005-0000-0000-0000BC1D0000}"/>
    <cellStyle name="Normal 6 45" xfId="7630" xr:uid="{00000000-0005-0000-0000-0000BD1D0000}"/>
    <cellStyle name="Normal 6 46" xfId="7631" xr:uid="{00000000-0005-0000-0000-0000BE1D0000}"/>
    <cellStyle name="Normal 6 47" xfId="7632" xr:uid="{00000000-0005-0000-0000-0000BF1D0000}"/>
    <cellStyle name="Normal 6 48" xfId="7633" xr:uid="{00000000-0005-0000-0000-0000C01D0000}"/>
    <cellStyle name="Normal 6 49" xfId="7634" xr:uid="{00000000-0005-0000-0000-0000C11D0000}"/>
    <cellStyle name="Normal 6 5" xfId="7635" xr:uid="{00000000-0005-0000-0000-0000C21D0000}"/>
    <cellStyle name="Normal 6 50" xfId="7636" xr:uid="{00000000-0005-0000-0000-0000C31D0000}"/>
    <cellStyle name="Normal 6 51" xfId="7637" xr:uid="{00000000-0005-0000-0000-0000C41D0000}"/>
    <cellStyle name="Normal 6 52" xfId="7638" xr:uid="{00000000-0005-0000-0000-0000C51D0000}"/>
    <cellStyle name="Normal 6 53" xfId="7639" xr:uid="{00000000-0005-0000-0000-0000C61D0000}"/>
    <cellStyle name="Normal 6 54" xfId="7640" xr:uid="{00000000-0005-0000-0000-0000C71D0000}"/>
    <cellStyle name="Normal 6 55" xfId="7641" xr:uid="{00000000-0005-0000-0000-0000C81D0000}"/>
    <cellStyle name="Normal 6 56" xfId="7642" xr:uid="{00000000-0005-0000-0000-0000C91D0000}"/>
    <cellStyle name="Normal 6 57" xfId="7643" xr:uid="{00000000-0005-0000-0000-0000CA1D0000}"/>
    <cellStyle name="Normal 6 58" xfId="7644" xr:uid="{00000000-0005-0000-0000-0000CB1D0000}"/>
    <cellStyle name="Normal 6 59" xfId="7645" xr:uid="{00000000-0005-0000-0000-0000CC1D0000}"/>
    <cellStyle name="Normal 6 6" xfId="7646" xr:uid="{00000000-0005-0000-0000-0000CD1D0000}"/>
    <cellStyle name="Normal 6 60" xfId="7647" xr:uid="{00000000-0005-0000-0000-0000CE1D0000}"/>
    <cellStyle name="Normal 6 61" xfId="7648" xr:uid="{00000000-0005-0000-0000-0000CF1D0000}"/>
    <cellStyle name="Normal 6 62" xfId="7649" xr:uid="{00000000-0005-0000-0000-0000D01D0000}"/>
    <cellStyle name="Normal 6 63" xfId="7650" xr:uid="{00000000-0005-0000-0000-0000D11D0000}"/>
    <cellStyle name="Normal 6 64" xfId="7651" xr:uid="{00000000-0005-0000-0000-0000D21D0000}"/>
    <cellStyle name="Normal 6 65" xfId="7652" xr:uid="{00000000-0005-0000-0000-0000D31D0000}"/>
    <cellStyle name="Normal 6 66" xfId="7653" xr:uid="{00000000-0005-0000-0000-0000D41D0000}"/>
    <cellStyle name="Normal 6 67" xfId="7654" xr:uid="{00000000-0005-0000-0000-0000D51D0000}"/>
    <cellStyle name="Normal 6 68" xfId="7655" xr:uid="{00000000-0005-0000-0000-0000D61D0000}"/>
    <cellStyle name="Normal 6 69" xfId="7656" xr:uid="{00000000-0005-0000-0000-0000D71D0000}"/>
    <cellStyle name="Normal 6 7" xfId="7657" xr:uid="{00000000-0005-0000-0000-0000D81D0000}"/>
    <cellStyle name="Normal 6 70" xfId="7658" xr:uid="{00000000-0005-0000-0000-0000D91D0000}"/>
    <cellStyle name="Normal 6 71" xfId="7659" xr:uid="{00000000-0005-0000-0000-0000DA1D0000}"/>
    <cellStyle name="Normal 6 72" xfId="7660" xr:uid="{00000000-0005-0000-0000-0000DB1D0000}"/>
    <cellStyle name="Normal 6 73" xfId="7661" xr:uid="{00000000-0005-0000-0000-0000DC1D0000}"/>
    <cellStyle name="Normal 6 74" xfId="7662" xr:uid="{00000000-0005-0000-0000-0000DD1D0000}"/>
    <cellStyle name="Normal 6 75" xfId="7663" xr:uid="{00000000-0005-0000-0000-0000DE1D0000}"/>
    <cellStyle name="Normal 6 76" xfId="7664" xr:uid="{00000000-0005-0000-0000-0000DF1D0000}"/>
    <cellStyle name="Normal 6 77" xfId="7665" xr:uid="{00000000-0005-0000-0000-0000E01D0000}"/>
    <cellStyle name="Normal 6 78" xfId="7666" xr:uid="{00000000-0005-0000-0000-0000E11D0000}"/>
    <cellStyle name="Normal 6 79" xfId="7667" xr:uid="{00000000-0005-0000-0000-0000E21D0000}"/>
    <cellStyle name="Normal 6 8" xfId="7668" xr:uid="{00000000-0005-0000-0000-0000E31D0000}"/>
    <cellStyle name="Normal 6 80" xfId="7669" xr:uid="{00000000-0005-0000-0000-0000E41D0000}"/>
    <cellStyle name="Normal 6 81" xfId="7670" xr:uid="{00000000-0005-0000-0000-0000E51D0000}"/>
    <cellStyle name="Normal 6 82" xfId="7671" xr:uid="{00000000-0005-0000-0000-0000E61D0000}"/>
    <cellStyle name="Normal 6 83" xfId="7672" xr:uid="{00000000-0005-0000-0000-0000E71D0000}"/>
    <cellStyle name="Normal 6 84" xfId="7673" xr:uid="{00000000-0005-0000-0000-0000E81D0000}"/>
    <cellStyle name="Normal 6 85" xfId="7674" xr:uid="{00000000-0005-0000-0000-0000E91D0000}"/>
    <cellStyle name="Normal 6 86" xfId="7675" xr:uid="{00000000-0005-0000-0000-0000EA1D0000}"/>
    <cellStyle name="Normal 6 87" xfId="7676" xr:uid="{00000000-0005-0000-0000-0000EB1D0000}"/>
    <cellStyle name="Normal 6 88" xfId="7677" xr:uid="{00000000-0005-0000-0000-0000EC1D0000}"/>
    <cellStyle name="Normal 6 89" xfId="7678" xr:uid="{00000000-0005-0000-0000-0000ED1D0000}"/>
    <cellStyle name="Normal 6 9" xfId="7679" xr:uid="{00000000-0005-0000-0000-0000EE1D0000}"/>
    <cellStyle name="Normal 6 90" xfId="7680" xr:uid="{00000000-0005-0000-0000-0000EF1D0000}"/>
    <cellStyle name="Normal 6 91" xfId="7681" xr:uid="{00000000-0005-0000-0000-0000F01D0000}"/>
    <cellStyle name="Normal 6 92" xfId="7682" xr:uid="{00000000-0005-0000-0000-0000F11D0000}"/>
    <cellStyle name="Normal 6 93" xfId="7683" xr:uid="{00000000-0005-0000-0000-0000F21D0000}"/>
    <cellStyle name="Normal 6 94" xfId="7684" xr:uid="{00000000-0005-0000-0000-0000F31D0000}"/>
    <cellStyle name="Normal 6 95" xfId="7685" xr:uid="{00000000-0005-0000-0000-0000F41D0000}"/>
    <cellStyle name="Normal 6 96" xfId="7686" xr:uid="{00000000-0005-0000-0000-0000F51D0000}"/>
    <cellStyle name="Normal 6 97" xfId="7687" xr:uid="{00000000-0005-0000-0000-0000F61D0000}"/>
    <cellStyle name="Normal 6 98" xfId="7688" xr:uid="{00000000-0005-0000-0000-0000F71D0000}"/>
    <cellStyle name="Normal 6 99" xfId="7689" xr:uid="{00000000-0005-0000-0000-0000F81D0000}"/>
    <cellStyle name="Normal 60" xfId="34" xr:uid="{00000000-0005-0000-0000-0000F91D0000}"/>
    <cellStyle name="Normal 60 10" xfId="7690" xr:uid="{00000000-0005-0000-0000-0000FA1D0000}"/>
    <cellStyle name="Normal 60 2" xfId="7691" xr:uid="{00000000-0005-0000-0000-0000FB1D0000}"/>
    <cellStyle name="Normal 60 3" xfId="7692" xr:uid="{00000000-0005-0000-0000-0000FC1D0000}"/>
    <cellStyle name="Normal 60 4" xfId="7693" xr:uid="{00000000-0005-0000-0000-0000FD1D0000}"/>
    <cellStyle name="Normal 60 5" xfId="7694" xr:uid="{00000000-0005-0000-0000-0000FE1D0000}"/>
    <cellStyle name="Normal 60 6" xfId="7695" xr:uid="{00000000-0005-0000-0000-0000FF1D0000}"/>
    <cellStyle name="Normal 60 7" xfId="7696" xr:uid="{00000000-0005-0000-0000-0000001E0000}"/>
    <cellStyle name="Normal 60 8" xfId="7697" xr:uid="{00000000-0005-0000-0000-0000011E0000}"/>
    <cellStyle name="Normal 60 9" xfId="7698" xr:uid="{00000000-0005-0000-0000-0000021E0000}"/>
    <cellStyle name="Normal 61" xfId="36" xr:uid="{00000000-0005-0000-0000-0000031E0000}"/>
    <cellStyle name="Normal 61 10" xfId="7699" xr:uid="{00000000-0005-0000-0000-0000041E0000}"/>
    <cellStyle name="Normal 61 2" xfId="7700" xr:uid="{00000000-0005-0000-0000-0000051E0000}"/>
    <cellStyle name="Normal 61 3" xfId="7701" xr:uid="{00000000-0005-0000-0000-0000061E0000}"/>
    <cellStyle name="Normal 61 4" xfId="7702" xr:uid="{00000000-0005-0000-0000-0000071E0000}"/>
    <cellStyle name="Normal 61 5" xfId="7703" xr:uid="{00000000-0005-0000-0000-0000081E0000}"/>
    <cellStyle name="Normal 61 6" xfId="7704" xr:uid="{00000000-0005-0000-0000-0000091E0000}"/>
    <cellStyle name="Normal 61 7" xfId="7705" xr:uid="{00000000-0005-0000-0000-00000A1E0000}"/>
    <cellStyle name="Normal 61 8" xfId="7706" xr:uid="{00000000-0005-0000-0000-00000B1E0000}"/>
    <cellStyle name="Normal 61 9" xfId="7707" xr:uid="{00000000-0005-0000-0000-00000C1E0000}"/>
    <cellStyle name="Normal 63" xfId="45" xr:uid="{00000000-0005-0000-0000-00000D1E0000}"/>
    <cellStyle name="Normal 63 10" xfId="7708" xr:uid="{00000000-0005-0000-0000-00000E1E0000}"/>
    <cellStyle name="Normal 63 2" xfId="7709" xr:uid="{00000000-0005-0000-0000-00000F1E0000}"/>
    <cellStyle name="Normal 63 3" xfId="7710" xr:uid="{00000000-0005-0000-0000-0000101E0000}"/>
    <cellStyle name="Normal 63 4" xfId="7711" xr:uid="{00000000-0005-0000-0000-0000111E0000}"/>
    <cellStyle name="Normal 63 5" xfId="7712" xr:uid="{00000000-0005-0000-0000-0000121E0000}"/>
    <cellStyle name="Normal 63 6" xfId="7713" xr:uid="{00000000-0005-0000-0000-0000131E0000}"/>
    <cellStyle name="Normal 63 7" xfId="7714" xr:uid="{00000000-0005-0000-0000-0000141E0000}"/>
    <cellStyle name="Normal 63 8" xfId="7715" xr:uid="{00000000-0005-0000-0000-0000151E0000}"/>
    <cellStyle name="Normal 63 9" xfId="7716" xr:uid="{00000000-0005-0000-0000-0000161E0000}"/>
    <cellStyle name="Normal 7" xfId="7717" xr:uid="{00000000-0005-0000-0000-0000171E0000}"/>
    <cellStyle name="Normal 7 10" xfId="7718" xr:uid="{00000000-0005-0000-0000-0000181E0000}"/>
    <cellStyle name="Normal 7 11" xfId="7719" xr:uid="{00000000-0005-0000-0000-0000191E0000}"/>
    <cellStyle name="Normal 7 12" xfId="7720" xr:uid="{00000000-0005-0000-0000-00001A1E0000}"/>
    <cellStyle name="Normal 7 13" xfId="7721" xr:uid="{00000000-0005-0000-0000-00001B1E0000}"/>
    <cellStyle name="Normal 7 14" xfId="7722" xr:uid="{00000000-0005-0000-0000-00001C1E0000}"/>
    <cellStyle name="Normal 7 15" xfId="7723" xr:uid="{00000000-0005-0000-0000-00001D1E0000}"/>
    <cellStyle name="Normal 7 16" xfId="7724" xr:uid="{00000000-0005-0000-0000-00001E1E0000}"/>
    <cellStyle name="Normal 7 17" xfId="7725" xr:uid="{00000000-0005-0000-0000-00001F1E0000}"/>
    <cellStyle name="Normal 7 18" xfId="7726" xr:uid="{00000000-0005-0000-0000-0000201E0000}"/>
    <cellStyle name="Normal 7 19" xfId="7727" xr:uid="{00000000-0005-0000-0000-0000211E0000}"/>
    <cellStyle name="Normal 7 2" xfId="7728" xr:uid="{00000000-0005-0000-0000-0000221E0000}"/>
    <cellStyle name="Normal 7 20" xfId="7729" xr:uid="{00000000-0005-0000-0000-0000231E0000}"/>
    <cellStyle name="Normal 7 21" xfId="7730" xr:uid="{00000000-0005-0000-0000-0000241E0000}"/>
    <cellStyle name="Normal 7 22" xfId="7731" xr:uid="{00000000-0005-0000-0000-0000251E0000}"/>
    <cellStyle name="Normal 7 23" xfId="7732" xr:uid="{00000000-0005-0000-0000-0000261E0000}"/>
    <cellStyle name="Normal 7 24" xfId="7733" xr:uid="{00000000-0005-0000-0000-0000271E0000}"/>
    <cellStyle name="Normal 7 25" xfId="7734" xr:uid="{00000000-0005-0000-0000-0000281E0000}"/>
    <cellStyle name="Normal 7 26" xfId="7735" xr:uid="{00000000-0005-0000-0000-0000291E0000}"/>
    <cellStyle name="Normal 7 27" xfId="7736" xr:uid="{00000000-0005-0000-0000-00002A1E0000}"/>
    <cellStyle name="Normal 7 28" xfId="7737" xr:uid="{00000000-0005-0000-0000-00002B1E0000}"/>
    <cellStyle name="Normal 7 29" xfId="7738" xr:uid="{00000000-0005-0000-0000-00002C1E0000}"/>
    <cellStyle name="Normal 7 3" xfId="7739" xr:uid="{00000000-0005-0000-0000-00002D1E0000}"/>
    <cellStyle name="Normal 7 30" xfId="7740" xr:uid="{00000000-0005-0000-0000-00002E1E0000}"/>
    <cellStyle name="Normal 7 31" xfId="7741" xr:uid="{00000000-0005-0000-0000-00002F1E0000}"/>
    <cellStyle name="Normal 7 32" xfId="7742" xr:uid="{00000000-0005-0000-0000-0000301E0000}"/>
    <cellStyle name="Normal 7 33" xfId="7743" xr:uid="{00000000-0005-0000-0000-0000311E0000}"/>
    <cellStyle name="Normal 7 34" xfId="7744" xr:uid="{00000000-0005-0000-0000-0000321E0000}"/>
    <cellStyle name="Normal 7 35" xfId="7745" xr:uid="{00000000-0005-0000-0000-0000331E0000}"/>
    <cellStyle name="Normal 7 36" xfId="7746" xr:uid="{00000000-0005-0000-0000-0000341E0000}"/>
    <cellStyle name="Normal 7 37" xfId="7747" xr:uid="{00000000-0005-0000-0000-0000351E0000}"/>
    <cellStyle name="Normal 7 38" xfId="7748" xr:uid="{00000000-0005-0000-0000-0000361E0000}"/>
    <cellStyle name="Normal 7 39" xfId="7749" xr:uid="{00000000-0005-0000-0000-0000371E0000}"/>
    <cellStyle name="Normal 7 4" xfId="7750" xr:uid="{00000000-0005-0000-0000-0000381E0000}"/>
    <cellStyle name="Normal 7 40" xfId="7751" xr:uid="{00000000-0005-0000-0000-0000391E0000}"/>
    <cellStyle name="Normal 7 41" xfId="7752" xr:uid="{00000000-0005-0000-0000-00003A1E0000}"/>
    <cellStyle name="Normal 7 42" xfId="7753" xr:uid="{00000000-0005-0000-0000-00003B1E0000}"/>
    <cellStyle name="Normal 7 43" xfId="7754" xr:uid="{00000000-0005-0000-0000-00003C1E0000}"/>
    <cellStyle name="Normal 7 44" xfId="7755" xr:uid="{00000000-0005-0000-0000-00003D1E0000}"/>
    <cellStyle name="Normal 7 45" xfId="7756" xr:uid="{00000000-0005-0000-0000-00003E1E0000}"/>
    <cellStyle name="Normal 7 46" xfId="7757" xr:uid="{00000000-0005-0000-0000-00003F1E0000}"/>
    <cellStyle name="Normal 7 47" xfId="7758" xr:uid="{00000000-0005-0000-0000-0000401E0000}"/>
    <cellStyle name="Normal 7 48" xfId="7759" xr:uid="{00000000-0005-0000-0000-0000411E0000}"/>
    <cellStyle name="Normal 7 49" xfId="7760" xr:uid="{00000000-0005-0000-0000-0000421E0000}"/>
    <cellStyle name="Normal 7 5" xfId="7761" xr:uid="{00000000-0005-0000-0000-0000431E0000}"/>
    <cellStyle name="Normal 7 50" xfId="7762" xr:uid="{00000000-0005-0000-0000-0000441E0000}"/>
    <cellStyle name="Normal 7 51" xfId="7763" xr:uid="{00000000-0005-0000-0000-0000451E0000}"/>
    <cellStyle name="Normal 7 52" xfId="7764" xr:uid="{00000000-0005-0000-0000-0000461E0000}"/>
    <cellStyle name="Normal 7 53" xfId="7765" xr:uid="{00000000-0005-0000-0000-0000471E0000}"/>
    <cellStyle name="Normal 7 54" xfId="7766" xr:uid="{00000000-0005-0000-0000-0000481E0000}"/>
    <cellStyle name="Normal 7 55" xfId="7767" xr:uid="{00000000-0005-0000-0000-0000491E0000}"/>
    <cellStyle name="Normal 7 56" xfId="7768" xr:uid="{00000000-0005-0000-0000-00004A1E0000}"/>
    <cellStyle name="Normal 7 57" xfId="7769" xr:uid="{00000000-0005-0000-0000-00004B1E0000}"/>
    <cellStyle name="Normal 7 58" xfId="7770" xr:uid="{00000000-0005-0000-0000-00004C1E0000}"/>
    <cellStyle name="Normal 7 59" xfId="7771" xr:uid="{00000000-0005-0000-0000-00004D1E0000}"/>
    <cellStyle name="Normal 7 6" xfId="7772" xr:uid="{00000000-0005-0000-0000-00004E1E0000}"/>
    <cellStyle name="Normal 7 60" xfId="7773" xr:uid="{00000000-0005-0000-0000-00004F1E0000}"/>
    <cellStyle name="Normal 7 61" xfId="7774" xr:uid="{00000000-0005-0000-0000-0000501E0000}"/>
    <cellStyle name="Normal 7 62" xfId="7775" xr:uid="{00000000-0005-0000-0000-0000511E0000}"/>
    <cellStyle name="Normal 7 63" xfId="7776" xr:uid="{00000000-0005-0000-0000-0000521E0000}"/>
    <cellStyle name="Normal 7 64" xfId="7777" xr:uid="{00000000-0005-0000-0000-0000531E0000}"/>
    <cellStyle name="Normal 7 65" xfId="7778" xr:uid="{00000000-0005-0000-0000-0000541E0000}"/>
    <cellStyle name="Normal 7 66" xfId="7779" xr:uid="{00000000-0005-0000-0000-0000551E0000}"/>
    <cellStyle name="Normal 7 67" xfId="7780" xr:uid="{00000000-0005-0000-0000-0000561E0000}"/>
    <cellStyle name="Normal 7 68" xfId="7781" xr:uid="{00000000-0005-0000-0000-0000571E0000}"/>
    <cellStyle name="Normal 7 69" xfId="7782" xr:uid="{00000000-0005-0000-0000-0000581E0000}"/>
    <cellStyle name="Normal 7 7" xfId="7783" xr:uid="{00000000-0005-0000-0000-0000591E0000}"/>
    <cellStyle name="Normal 7 70" xfId="7784" xr:uid="{00000000-0005-0000-0000-00005A1E0000}"/>
    <cellStyle name="Normal 7 71" xfId="7785" xr:uid="{00000000-0005-0000-0000-00005B1E0000}"/>
    <cellStyle name="Normal 7 72" xfId="7786" xr:uid="{00000000-0005-0000-0000-00005C1E0000}"/>
    <cellStyle name="Normal 7 73" xfId="7787" xr:uid="{00000000-0005-0000-0000-00005D1E0000}"/>
    <cellStyle name="Normal 7 74" xfId="7788" xr:uid="{00000000-0005-0000-0000-00005E1E0000}"/>
    <cellStyle name="Normal 7 75" xfId="7789" xr:uid="{00000000-0005-0000-0000-00005F1E0000}"/>
    <cellStyle name="Normal 7 76" xfId="7790" xr:uid="{00000000-0005-0000-0000-0000601E0000}"/>
    <cellStyle name="Normal 7 77" xfId="7791" xr:uid="{00000000-0005-0000-0000-0000611E0000}"/>
    <cellStyle name="Normal 7 78" xfId="7792" xr:uid="{00000000-0005-0000-0000-0000621E0000}"/>
    <cellStyle name="Normal 7 79" xfId="7793" xr:uid="{00000000-0005-0000-0000-0000631E0000}"/>
    <cellStyle name="Normal 7 8" xfId="7794" xr:uid="{00000000-0005-0000-0000-0000641E0000}"/>
    <cellStyle name="Normal 7 80" xfId="7795" xr:uid="{00000000-0005-0000-0000-0000651E0000}"/>
    <cellStyle name="Normal 7 9" xfId="20" xr:uid="{00000000-0005-0000-0000-0000661E0000}"/>
    <cellStyle name="Normal 70 10" xfId="7796" xr:uid="{00000000-0005-0000-0000-0000671E0000}"/>
    <cellStyle name="Normal 70 2" xfId="7797" xr:uid="{00000000-0005-0000-0000-0000681E0000}"/>
    <cellStyle name="Normal 70 3" xfId="7798" xr:uid="{00000000-0005-0000-0000-0000691E0000}"/>
    <cellStyle name="Normal 70 4" xfId="7799" xr:uid="{00000000-0005-0000-0000-00006A1E0000}"/>
    <cellStyle name="Normal 70 5" xfId="7800" xr:uid="{00000000-0005-0000-0000-00006B1E0000}"/>
    <cellStyle name="Normal 70 6" xfId="7801" xr:uid="{00000000-0005-0000-0000-00006C1E0000}"/>
    <cellStyle name="Normal 70 7" xfId="7802" xr:uid="{00000000-0005-0000-0000-00006D1E0000}"/>
    <cellStyle name="Normal 70 8" xfId="7803" xr:uid="{00000000-0005-0000-0000-00006E1E0000}"/>
    <cellStyle name="Normal 70 9" xfId="7804" xr:uid="{00000000-0005-0000-0000-00006F1E0000}"/>
    <cellStyle name="Normal 79" xfId="41" xr:uid="{00000000-0005-0000-0000-0000701E0000}"/>
    <cellStyle name="Normal 79 10" xfId="7805" xr:uid="{00000000-0005-0000-0000-0000711E0000}"/>
    <cellStyle name="Normal 79 2" xfId="7806" xr:uid="{00000000-0005-0000-0000-0000721E0000}"/>
    <cellStyle name="Normal 79 3" xfId="7807" xr:uid="{00000000-0005-0000-0000-0000731E0000}"/>
    <cellStyle name="Normal 79 4" xfId="7808" xr:uid="{00000000-0005-0000-0000-0000741E0000}"/>
    <cellStyle name="Normal 79 5" xfId="7809" xr:uid="{00000000-0005-0000-0000-0000751E0000}"/>
    <cellStyle name="Normal 79 6" xfId="7810" xr:uid="{00000000-0005-0000-0000-0000761E0000}"/>
    <cellStyle name="Normal 79 7" xfId="7811" xr:uid="{00000000-0005-0000-0000-0000771E0000}"/>
    <cellStyle name="Normal 79 8" xfId="7812" xr:uid="{00000000-0005-0000-0000-0000781E0000}"/>
    <cellStyle name="Normal 79 9" xfId="7813" xr:uid="{00000000-0005-0000-0000-0000791E0000}"/>
    <cellStyle name="Normal 8" xfId="16" xr:uid="{00000000-0005-0000-0000-00007A1E0000}"/>
    <cellStyle name="Normal 8 10" xfId="27" xr:uid="{00000000-0005-0000-0000-00007B1E0000}"/>
    <cellStyle name="Normal 8 11" xfId="7814" xr:uid="{00000000-0005-0000-0000-00007C1E0000}"/>
    <cellStyle name="Normal 8 12" xfId="7815" xr:uid="{00000000-0005-0000-0000-00007D1E0000}"/>
    <cellStyle name="Normal 8 13" xfId="7816" xr:uid="{00000000-0005-0000-0000-00007E1E0000}"/>
    <cellStyle name="Normal 8 14" xfId="7817" xr:uid="{00000000-0005-0000-0000-00007F1E0000}"/>
    <cellStyle name="Normal 8 15" xfId="7818" xr:uid="{00000000-0005-0000-0000-0000801E0000}"/>
    <cellStyle name="Normal 8 16" xfId="7819" xr:uid="{00000000-0005-0000-0000-0000811E0000}"/>
    <cellStyle name="Normal 8 17" xfId="7820" xr:uid="{00000000-0005-0000-0000-0000821E0000}"/>
    <cellStyle name="Normal 8 18" xfId="7821" xr:uid="{00000000-0005-0000-0000-0000831E0000}"/>
    <cellStyle name="Normal 8 19" xfId="7822" xr:uid="{00000000-0005-0000-0000-0000841E0000}"/>
    <cellStyle name="Normal 8 2" xfId="7823" xr:uid="{00000000-0005-0000-0000-0000851E0000}"/>
    <cellStyle name="Normal 8 20" xfId="7824" xr:uid="{00000000-0005-0000-0000-0000861E0000}"/>
    <cellStyle name="Normal 8 21" xfId="7825" xr:uid="{00000000-0005-0000-0000-0000871E0000}"/>
    <cellStyle name="Normal 8 22" xfId="7826" xr:uid="{00000000-0005-0000-0000-0000881E0000}"/>
    <cellStyle name="Normal 8 23" xfId="7827" xr:uid="{00000000-0005-0000-0000-0000891E0000}"/>
    <cellStyle name="Normal 8 24" xfId="7828" xr:uid="{00000000-0005-0000-0000-00008A1E0000}"/>
    <cellStyle name="Normal 8 25" xfId="7829" xr:uid="{00000000-0005-0000-0000-00008B1E0000}"/>
    <cellStyle name="Normal 8 26" xfId="7830" xr:uid="{00000000-0005-0000-0000-00008C1E0000}"/>
    <cellStyle name="Normal 8 27" xfId="7831" xr:uid="{00000000-0005-0000-0000-00008D1E0000}"/>
    <cellStyle name="Normal 8 28" xfId="7832" xr:uid="{00000000-0005-0000-0000-00008E1E0000}"/>
    <cellStyle name="Normal 8 29" xfId="7833" xr:uid="{00000000-0005-0000-0000-00008F1E0000}"/>
    <cellStyle name="Normal 8 3" xfId="7834" xr:uid="{00000000-0005-0000-0000-0000901E0000}"/>
    <cellStyle name="Normal 8 30" xfId="7835" xr:uid="{00000000-0005-0000-0000-0000911E0000}"/>
    <cellStyle name="Normal 8 31" xfId="7836" xr:uid="{00000000-0005-0000-0000-0000921E0000}"/>
    <cellStyle name="Normal 8 32" xfId="7837" xr:uid="{00000000-0005-0000-0000-0000931E0000}"/>
    <cellStyle name="Normal 8 33" xfId="7838" xr:uid="{00000000-0005-0000-0000-0000941E0000}"/>
    <cellStyle name="Normal 8 34" xfId="7839" xr:uid="{00000000-0005-0000-0000-0000951E0000}"/>
    <cellStyle name="Normal 8 35" xfId="7840" xr:uid="{00000000-0005-0000-0000-0000961E0000}"/>
    <cellStyle name="Normal 8 36" xfId="7841" xr:uid="{00000000-0005-0000-0000-0000971E0000}"/>
    <cellStyle name="Normal 8 37" xfId="7842" xr:uid="{00000000-0005-0000-0000-0000981E0000}"/>
    <cellStyle name="Normal 8 38" xfId="7843" xr:uid="{00000000-0005-0000-0000-0000991E0000}"/>
    <cellStyle name="Normal 8 39" xfId="7844" xr:uid="{00000000-0005-0000-0000-00009A1E0000}"/>
    <cellStyle name="Normal 8 4" xfId="7845" xr:uid="{00000000-0005-0000-0000-00009B1E0000}"/>
    <cellStyle name="Normal 8 40" xfId="7846" xr:uid="{00000000-0005-0000-0000-00009C1E0000}"/>
    <cellStyle name="Normal 8 41" xfId="7847" xr:uid="{00000000-0005-0000-0000-00009D1E0000}"/>
    <cellStyle name="Normal 8 42" xfId="7848" xr:uid="{00000000-0005-0000-0000-00009E1E0000}"/>
    <cellStyle name="Normal 8 43" xfId="7849" xr:uid="{00000000-0005-0000-0000-00009F1E0000}"/>
    <cellStyle name="Normal 8 44" xfId="7850" xr:uid="{00000000-0005-0000-0000-0000A01E0000}"/>
    <cellStyle name="Normal 8 45" xfId="7851" xr:uid="{00000000-0005-0000-0000-0000A11E0000}"/>
    <cellStyle name="Normal 8 46" xfId="7852" xr:uid="{00000000-0005-0000-0000-0000A21E0000}"/>
    <cellStyle name="Normal 8 47" xfId="7853" xr:uid="{00000000-0005-0000-0000-0000A31E0000}"/>
    <cellStyle name="Normal 8 48" xfId="7854" xr:uid="{00000000-0005-0000-0000-0000A41E0000}"/>
    <cellStyle name="Normal 8 49" xfId="7855" xr:uid="{00000000-0005-0000-0000-0000A51E0000}"/>
    <cellStyle name="Normal 8 5" xfId="7856" xr:uid="{00000000-0005-0000-0000-0000A61E0000}"/>
    <cellStyle name="Normal 8 50" xfId="7857" xr:uid="{00000000-0005-0000-0000-0000A71E0000}"/>
    <cellStyle name="Normal 8 51" xfId="7858" xr:uid="{00000000-0005-0000-0000-0000A81E0000}"/>
    <cellStyle name="Normal 8 52" xfId="7859" xr:uid="{00000000-0005-0000-0000-0000A91E0000}"/>
    <cellStyle name="Normal 8 53" xfId="7860" xr:uid="{00000000-0005-0000-0000-0000AA1E0000}"/>
    <cellStyle name="Normal 8 54" xfId="7861" xr:uid="{00000000-0005-0000-0000-0000AB1E0000}"/>
    <cellStyle name="Normal 8 55" xfId="7862" xr:uid="{00000000-0005-0000-0000-0000AC1E0000}"/>
    <cellStyle name="Normal 8 56" xfId="7863" xr:uid="{00000000-0005-0000-0000-0000AD1E0000}"/>
    <cellStyle name="Normal 8 57" xfId="7864" xr:uid="{00000000-0005-0000-0000-0000AE1E0000}"/>
    <cellStyle name="Normal 8 58" xfId="7865" xr:uid="{00000000-0005-0000-0000-0000AF1E0000}"/>
    <cellStyle name="Normal 8 59" xfId="7866" xr:uid="{00000000-0005-0000-0000-0000B01E0000}"/>
    <cellStyle name="Normal 8 6" xfId="7867" xr:uid="{00000000-0005-0000-0000-0000B11E0000}"/>
    <cellStyle name="Normal 8 60" xfId="7868" xr:uid="{00000000-0005-0000-0000-0000B21E0000}"/>
    <cellStyle name="Normal 8 61" xfId="7869" xr:uid="{00000000-0005-0000-0000-0000B31E0000}"/>
    <cellStyle name="Normal 8 62" xfId="7870" xr:uid="{00000000-0005-0000-0000-0000B41E0000}"/>
    <cellStyle name="Normal 8 63" xfId="7871" xr:uid="{00000000-0005-0000-0000-0000B51E0000}"/>
    <cellStyle name="Normal 8 64" xfId="7872" xr:uid="{00000000-0005-0000-0000-0000B61E0000}"/>
    <cellStyle name="Normal 8 65" xfId="7873" xr:uid="{00000000-0005-0000-0000-0000B71E0000}"/>
    <cellStyle name="Normal 8 66" xfId="7874" xr:uid="{00000000-0005-0000-0000-0000B81E0000}"/>
    <cellStyle name="Normal 8 67" xfId="7875" xr:uid="{00000000-0005-0000-0000-0000B91E0000}"/>
    <cellStyle name="Normal 8 68" xfId="7876" xr:uid="{00000000-0005-0000-0000-0000BA1E0000}"/>
    <cellStyle name="Normal 8 69" xfId="7877" xr:uid="{00000000-0005-0000-0000-0000BB1E0000}"/>
    <cellStyle name="Normal 8 7" xfId="7878" xr:uid="{00000000-0005-0000-0000-0000BC1E0000}"/>
    <cellStyle name="Normal 8 70" xfId="7879" xr:uid="{00000000-0005-0000-0000-0000BD1E0000}"/>
    <cellStyle name="Normal 8 71" xfId="7880" xr:uid="{00000000-0005-0000-0000-0000BE1E0000}"/>
    <cellStyle name="Normal 8 72" xfId="7881" xr:uid="{00000000-0005-0000-0000-0000BF1E0000}"/>
    <cellStyle name="Normal 8 73" xfId="7882" xr:uid="{00000000-0005-0000-0000-0000C01E0000}"/>
    <cellStyle name="Normal 8 74" xfId="7883" xr:uid="{00000000-0005-0000-0000-0000C11E0000}"/>
    <cellStyle name="Normal 8 75" xfId="7884" xr:uid="{00000000-0005-0000-0000-0000C21E0000}"/>
    <cellStyle name="Normal 8 76" xfId="7885" xr:uid="{00000000-0005-0000-0000-0000C31E0000}"/>
    <cellStyle name="Normal 8 77" xfId="7886" xr:uid="{00000000-0005-0000-0000-0000C41E0000}"/>
    <cellStyle name="Normal 8 78" xfId="7887" xr:uid="{00000000-0005-0000-0000-0000C51E0000}"/>
    <cellStyle name="Normal 8 79" xfId="7888" xr:uid="{00000000-0005-0000-0000-0000C61E0000}"/>
    <cellStyle name="Normal 8 8" xfId="7889" xr:uid="{00000000-0005-0000-0000-0000C71E0000}"/>
    <cellStyle name="Normal 8 80" xfId="7890" xr:uid="{00000000-0005-0000-0000-0000C81E0000}"/>
    <cellStyle name="Normal 8 81" xfId="7891" xr:uid="{00000000-0005-0000-0000-0000C91E0000}"/>
    <cellStyle name="Normal 8 82" xfId="7892" xr:uid="{00000000-0005-0000-0000-0000CA1E0000}"/>
    <cellStyle name="Normal 8 83" xfId="7893" xr:uid="{00000000-0005-0000-0000-0000CB1E0000}"/>
    <cellStyle name="Normal 8 84" xfId="7894" xr:uid="{00000000-0005-0000-0000-0000CC1E0000}"/>
    <cellStyle name="Normal 8 85" xfId="7895" xr:uid="{00000000-0005-0000-0000-0000CD1E0000}"/>
    <cellStyle name="Normal 8 86" xfId="7896" xr:uid="{00000000-0005-0000-0000-0000CE1E0000}"/>
    <cellStyle name="Normal 8 87" xfId="7897" xr:uid="{00000000-0005-0000-0000-0000CF1E0000}"/>
    <cellStyle name="Normal 8 9" xfId="7898" xr:uid="{00000000-0005-0000-0000-0000D01E0000}"/>
    <cellStyle name="Normal 80" xfId="38" xr:uid="{00000000-0005-0000-0000-0000D11E0000}"/>
    <cellStyle name="Normal 80 10" xfId="7899" xr:uid="{00000000-0005-0000-0000-0000D21E0000}"/>
    <cellStyle name="Normal 80 2" xfId="7900" xr:uid="{00000000-0005-0000-0000-0000D31E0000}"/>
    <cellStyle name="Normal 80 3" xfId="7901" xr:uid="{00000000-0005-0000-0000-0000D41E0000}"/>
    <cellStyle name="Normal 80 4" xfId="7902" xr:uid="{00000000-0005-0000-0000-0000D51E0000}"/>
    <cellStyle name="Normal 80 5" xfId="7903" xr:uid="{00000000-0005-0000-0000-0000D61E0000}"/>
    <cellStyle name="Normal 80 6" xfId="7904" xr:uid="{00000000-0005-0000-0000-0000D71E0000}"/>
    <cellStyle name="Normal 80 7" xfId="7905" xr:uid="{00000000-0005-0000-0000-0000D81E0000}"/>
    <cellStyle name="Normal 80 8" xfId="7906" xr:uid="{00000000-0005-0000-0000-0000D91E0000}"/>
    <cellStyle name="Normal 80 9" xfId="7907" xr:uid="{00000000-0005-0000-0000-0000DA1E0000}"/>
    <cellStyle name="Normal 81" xfId="40" xr:uid="{00000000-0005-0000-0000-0000DB1E0000}"/>
    <cellStyle name="Normal 81 10" xfId="7908" xr:uid="{00000000-0005-0000-0000-0000DC1E0000}"/>
    <cellStyle name="Normal 81 2" xfId="7909" xr:uid="{00000000-0005-0000-0000-0000DD1E0000}"/>
    <cellStyle name="Normal 81 3" xfId="7910" xr:uid="{00000000-0005-0000-0000-0000DE1E0000}"/>
    <cellStyle name="Normal 81 4" xfId="7911" xr:uid="{00000000-0005-0000-0000-0000DF1E0000}"/>
    <cellStyle name="Normal 81 5" xfId="7912" xr:uid="{00000000-0005-0000-0000-0000E01E0000}"/>
    <cellStyle name="Normal 81 6" xfId="7913" xr:uid="{00000000-0005-0000-0000-0000E11E0000}"/>
    <cellStyle name="Normal 81 7" xfId="7914" xr:uid="{00000000-0005-0000-0000-0000E21E0000}"/>
    <cellStyle name="Normal 81 8" xfId="7915" xr:uid="{00000000-0005-0000-0000-0000E31E0000}"/>
    <cellStyle name="Normal 81 9" xfId="7916" xr:uid="{00000000-0005-0000-0000-0000E41E0000}"/>
    <cellStyle name="Normal 82" xfId="42" xr:uid="{00000000-0005-0000-0000-0000E51E0000}"/>
    <cellStyle name="Normal 82 10" xfId="7917" xr:uid="{00000000-0005-0000-0000-0000E61E0000}"/>
    <cellStyle name="Normal 82 2" xfId="7918" xr:uid="{00000000-0005-0000-0000-0000E71E0000}"/>
    <cellStyle name="Normal 82 3" xfId="7919" xr:uid="{00000000-0005-0000-0000-0000E81E0000}"/>
    <cellStyle name="Normal 82 4" xfId="7920" xr:uid="{00000000-0005-0000-0000-0000E91E0000}"/>
    <cellStyle name="Normal 82 5" xfId="7921" xr:uid="{00000000-0005-0000-0000-0000EA1E0000}"/>
    <cellStyle name="Normal 82 6" xfId="7922" xr:uid="{00000000-0005-0000-0000-0000EB1E0000}"/>
    <cellStyle name="Normal 82 7" xfId="7923" xr:uid="{00000000-0005-0000-0000-0000EC1E0000}"/>
    <cellStyle name="Normal 82 8" xfId="7924" xr:uid="{00000000-0005-0000-0000-0000ED1E0000}"/>
    <cellStyle name="Normal 82 9" xfId="7925" xr:uid="{00000000-0005-0000-0000-0000EE1E0000}"/>
    <cellStyle name="Normal 84 10" xfId="7926" xr:uid="{00000000-0005-0000-0000-0000EF1E0000}"/>
    <cellStyle name="Normal 84 2" xfId="7927" xr:uid="{00000000-0005-0000-0000-0000F01E0000}"/>
    <cellStyle name="Normal 84 3" xfId="7928" xr:uid="{00000000-0005-0000-0000-0000F11E0000}"/>
    <cellStyle name="Normal 84 4" xfId="7929" xr:uid="{00000000-0005-0000-0000-0000F21E0000}"/>
    <cellStyle name="Normal 84 5" xfId="7930" xr:uid="{00000000-0005-0000-0000-0000F31E0000}"/>
    <cellStyle name="Normal 84 6" xfId="7931" xr:uid="{00000000-0005-0000-0000-0000F41E0000}"/>
    <cellStyle name="Normal 84 7" xfId="7932" xr:uid="{00000000-0005-0000-0000-0000F51E0000}"/>
    <cellStyle name="Normal 84 8" xfId="7933" xr:uid="{00000000-0005-0000-0000-0000F61E0000}"/>
    <cellStyle name="Normal 84 9" xfId="7934" xr:uid="{00000000-0005-0000-0000-0000F71E0000}"/>
    <cellStyle name="Normal 85 10" xfId="7935" xr:uid="{00000000-0005-0000-0000-0000F81E0000}"/>
    <cellStyle name="Normal 85 2" xfId="7936" xr:uid="{00000000-0005-0000-0000-0000F91E0000}"/>
    <cellStyle name="Normal 85 3" xfId="7937" xr:uid="{00000000-0005-0000-0000-0000FA1E0000}"/>
    <cellStyle name="Normal 85 4" xfId="7938" xr:uid="{00000000-0005-0000-0000-0000FB1E0000}"/>
    <cellStyle name="Normal 85 5" xfId="7939" xr:uid="{00000000-0005-0000-0000-0000FC1E0000}"/>
    <cellStyle name="Normal 85 6" xfId="7940" xr:uid="{00000000-0005-0000-0000-0000FD1E0000}"/>
    <cellStyle name="Normal 85 7" xfId="7941" xr:uid="{00000000-0005-0000-0000-0000FE1E0000}"/>
    <cellStyle name="Normal 85 8" xfId="7942" xr:uid="{00000000-0005-0000-0000-0000FF1E0000}"/>
    <cellStyle name="Normal 85 9" xfId="7943" xr:uid="{00000000-0005-0000-0000-0000001F0000}"/>
    <cellStyle name="Normal 87 10" xfId="7944" xr:uid="{00000000-0005-0000-0000-0000011F0000}"/>
    <cellStyle name="Normal 87 2" xfId="7945" xr:uid="{00000000-0005-0000-0000-0000021F0000}"/>
    <cellStyle name="Normal 87 3" xfId="7946" xr:uid="{00000000-0005-0000-0000-0000031F0000}"/>
    <cellStyle name="Normal 87 4" xfId="7947" xr:uid="{00000000-0005-0000-0000-0000041F0000}"/>
    <cellStyle name="Normal 87 5" xfId="7948" xr:uid="{00000000-0005-0000-0000-0000051F0000}"/>
    <cellStyle name="Normal 87 6" xfId="7949" xr:uid="{00000000-0005-0000-0000-0000061F0000}"/>
    <cellStyle name="Normal 87 7" xfId="7950" xr:uid="{00000000-0005-0000-0000-0000071F0000}"/>
    <cellStyle name="Normal 87 8" xfId="7951" xr:uid="{00000000-0005-0000-0000-0000081F0000}"/>
    <cellStyle name="Normal 87 9" xfId="7952" xr:uid="{00000000-0005-0000-0000-0000091F0000}"/>
    <cellStyle name="Normal 88 10" xfId="7953" xr:uid="{00000000-0005-0000-0000-00000A1F0000}"/>
    <cellStyle name="Normal 88 2" xfId="7954" xr:uid="{00000000-0005-0000-0000-00000B1F0000}"/>
    <cellStyle name="Normal 88 3" xfId="7955" xr:uid="{00000000-0005-0000-0000-00000C1F0000}"/>
    <cellStyle name="Normal 88 4" xfId="7956" xr:uid="{00000000-0005-0000-0000-00000D1F0000}"/>
    <cellStyle name="Normal 88 5" xfId="7957" xr:uid="{00000000-0005-0000-0000-00000E1F0000}"/>
    <cellStyle name="Normal 88 6" xfId="7958" xr:uid="{00000000-0005-0000-0000-00000F1F0000}"/>
    <cellStyle name="Normal 88 7" xfId="7959" xr:uid="{00000000-0005-0000-0000-0000101F0000}"/>
    <cellStyle name="Normal 88 8" xfId="7960" xr:uid="{00000000-0005-0000-0000-0000111F0000}"/>
    <cellStyle name="Normal 88 9" xfId="7961" xr:uid="{00000000-0005-0000-0000-0000121F0000}"/>
    <cellStyle name="Normal 89" xfId="31" xr:uid="{00000000-0005-0000-0000-0000131F0000}"/>
    <cellStyle name="Normal 89 2" xfId="7962" xr:uid="{00000000-0005-0000-0000-0000141F0000}"/>
    <cellStyle name="Normal 89 3" xfId="7963" xr:uid="{00000000-0005-0000-0000-0000151F0000}"/>
    <cellStyle name="Normal 89 4" xfId="7964" xr:uid="{00000000-0005-0000-0000-0000161F0000}"/>
    <cellStyle name="Normal 89 5" xfId="7965" xr:uid="{00000000-0005-0000-0000-0000171F0000}"/>
    <cellStyle name="Normal 89 6" xfId="7966" xr:uid="{00000000-0005-0000-0000-0000181F0000}"/>
    <cellStyle name="Normal 9" xfId="11" xr:uid="{00000000-0005-0000-0000-0000191F0000}"/>
    <cellStyle name="Normal 9 2" xfId="7967" xr:uid="{00000000-0005-0000-0000-00001A1F0000}"/>
    <cellStyle name="Normal 90" xfId="37" xr:uid="{00000000-0005-0000-0000-00001B1F0000}"/>
    <cellStyle name="Normal 90 2" xfId="7968" xr:uid="{00000000-0005-0000-0000-00001C1F0000}"/>
    <cellStyle name="Normal 90 3" xfId="7969" xr:uid="{00000000-0005-0000-0000-00001D1F0000}"/>
    <cellStyle name="Normal 90 4" xfId="7970" xr:uid="{00000000-0005-0000-0000-00001E1F0000}"/>
    <cellStyle name="Normal 90 5" xfId="7971" xr:uid="{00000000-0005-0000-0000-00001F1F0000}"/>
    <cellStyle name="Normal 90 6" xfId="7972" xr:uid="{00000000-0005-0000-0000-0000201F0000}"/>
    <cellStyle name="Normal 91" xfId="39" xr:uid="{00000000-0005-0000-0000-0000211F0000}"/>
    <cellStyle name="Normal 91 2" xfId="7973" xr:uid="{00000000-0005-0000-0000-0000221F0000}"/>
    <cellStyle name="Normal 91 3" xfId="7974" xr:uid="{00000000-0005-0000-0000-0000231F0000}"/>
    <cellStyle name="Normal 91 4" xfId="7975" xr:uid="{00000000-0005-0000-0000-0000241F0000}"/>
    <cellStyle name="Normal 91 5" xfId="7976" xr:uid="{00000000-0005-0000-0000-0000251F0000}"/>
    <cellStyle name="Normal 91 6" xfId="7977" xr:uid="{00000000-0005-0000-0000-0000261F0000}"/>
    <cellStyle name="Normal 92" xfId="46" xr:uid="{00000000-0005-0000-0000-0000271F0000}"/>
    <cellStyle name="Normal 92 2" xfId="7978" xr:uid="{00000000-0005-0000-0000-0000281F0000}"/>
    <cellStyle name="Normal 92 3" xfId="7979" xr:uid="{00000000-0005-0000-0000-0000291F0000}"/>
    <cellStyle name="Normal 92 4" xfId="7980" xr:uid="{00000000-0005-0000-0000-00002A1F0000}"/>
    <cellStyle name="Normal 92 5" xfId="7981" xr:uid="{00000000-0005-0000-0000-00002B1F0000}"/>
    <cellStyle name="Normal 92 6" xfId="7982" xr:uid="{00000000-0005-0000-0000-00002C1F0000}"/>
    <cellStyle name="Normal_02-G_XGDP" xfId="7995" xr:uid="{437B9D46-BB29-44B4-92DB-7753A2E4DE08}"/>
    <cellStyle name="Normal_ACTV" xfId="26" xr:uid="{00000000-0005-0000-0000-00002D1F0000}"/>
    <cellStyle name="Normal_GFCYT" xfId="2" xr:uid="{00000000-0005-0000-0000-00002F1F0000}"/>
    <cellStyle name="Normal_gfobj" xfId="3" xr:uid="{00000000-0005-0000-0000-0000311F0000}"/>
    <cellStyle name="Normal_gfobj 2" xfId="7993" xr:uid="{00000000-0005-0000-0000-0000321F0000}"/>
    <cellStyle name="Normal_gfpart" xfId="7" xr:uid="{00000000-0005-0000-0000-0000331F0000}"/>
    <cellStyle name="Normal_gfsas" xfId="17" xr:uid="{00000000-0005-0000-0000-0000341F0000}"/>
    <cellStyle name="Normal_gfsasig" xfId="13" xr:uid="{00000000-0005-0000-0000-0000361F0000}"/>
    <cellStyle name="Normal_gfsecadm" xfId="5" xr:uid="{00000000-0005-0000-0000-0000381F0000}"/>
    <cellStyle name="Normal_Hoja2" xfId="7987" xr:uid="{00000000-0005-0000-0000-00003A1F0000}"/>
    <cellStyle name="Normal_MEXICO EN EL MUNDO2007" xfId="7996" xr:uid="{11603DBF-2543-4789-B6E9-D1D069167299}"/>
    <cellStyle name="Normal_PPP-C" xfId="7997" xr:uid="{6C85AF62-A22F-4D7C-8B5E-8157604ECAFB}"/>
    <cellStyle name="Normal_TSEC" xfId="6" xr:uid="{00000000-0005-0000-0000-00003B1F0000}"/>
    <cellStyle name="Normal_TSEC 2" xfId="7992" xr:uid="{00000000-0005-0000-0000-00003C1F0000}"/>
    <cellStyle name="Porcentual 2" xfId="7983" xr:uid="{00000000-0005-0000-0000-00003D1F0000}"/>
    <cellStyle name="Porcentual 2 2" xfId="7988" xr:uid="{00000000-0005-0000-0000-00003E1F0000}"/>
  </cellStyles>
  <dxfs count="0"/>
  <tableStyles count="0" defaultTableStyle="TableStyleMedium9" defaultPivotStyle="PivotStyleLight16"/>
  <colors>
    <mruColors>
      <color rgb="FFD4C19C"/>
      <color rgb="FF621132"/>
      <color rgb="FF648026"/>
      <color rgb="FF008000"/>
      <color rgb="FFBAD779"/>
      <color rgb="FFD9D9D9"/>
      <color rgb="FFD1E4A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sharedStrings" Target="sharedStrings.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61" Type="http://schemas.openxmlformats.org/officeDocument/2006/relationships/worksheet" Target="worksheets/sheet61.xml"/><Relationship Id="rId82"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0000"/>
            </a:solidFill>
            <a:ln w="12700">
              <a:solidFill>
                <a:srgbClr val="000000"/>
              </a:solidFill>
              <a:prstDash val="solid"/>
            </a:ln>
          </c:spPr>
          <c:invertIfNegative val="0"/>
          <c:val>
            <c:numLit>
              <c:formatCode>General</c:formatCode>
              <c:ptCount val="1"/>
              <c:pt idx="0">
                <c:v>0</c:v>
              </c:pt>
            </c:numLit>
          </c:val>
          <c:extLst>
            <c:ext xmlns:c16="http://schemas.microsoft.com/office/drawing/2014/chart" uri="{C3380CC4-5D6E-409C-BE32-E72D297353CC}">
              <c16:uniqueId val="{00000000-578F-4205-9DA5-E8BE15DFEFB2}"/>
            </c:ext>
          </c:extLst>
        </c:ser>
        <c:dLbls>
          <c:showLegendKey val="0"/>
          <c:showVal val="0"/>
          <c:showCatName val="0"/>
          <c:showSerName val="0"/>
          <c:showPercent val="0"/>
          <c:showBubbleSize val="0"/>
        </c:dLbls>
        <c:gapWidth val="50"/>
        <c:axId val="115716480"/>
        <c:axId val="115718016"/>
      </c:barChart>
      <c:catAx>
        <c:axId val="115716480"/>
        <c:scaling>
          <c:orientation val="minMax"/>
        </c:scaling>
        <c:delete val="0"/>
        <c:axPos val="b"/>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115718016"/>
        <c:crosses val="autoZero"/>
        <c:auto val="0"/>
        <c:lblAlgn val="ctr"/>
        <c:lblOffset val="100"/>
        <c:tickLblSkip val="1"/>
        <c:tickMarkSkip val="1"/>
        <c:noMultiLvlLbl val="0"/>
      </c:catAx>
      <c:valAx>
        <c:axId val="115718016"/>
        <c:scaling>
          <c:orientation val="minMax"/>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FFFFFF"/>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115716480"/>
        <c:crosses val="autoZero"/>
        <c:crossBetween val="between"/>
      </c:valAx>
      <c:spPr>
        <a:noFill/>
        <a:ln w="25400">
          <a:noFill/>
        </a:ln>
      </c:spPr>
    </c:plotArea>
    <c:plotVisOnly val="0"/>
    <c:dispBlanksAs val="gap"/>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spPr>
            <a:solidFill>
              <a:srgbClr val="FF0000"/>
            </a:solidFill>
            <a:ln w="12700">
              <a:solidFill>
                <a:srgbClr val="000000"/>
              </a:solidFill>
              <a:prstDash val="solid"/>
            </a:ln>
          </c:spPr>
          <c:val>
            <c:numLit>
              <c:formatCode>General</c:formatCode>
              <c:ptCount val="1"/>
              <c:pt idx="0">
                <c:v>0</c:v>
              </c:pt>
            </c:numLit>
          </c:val>
          <c:extLst>
            <c:ext xmlns:c16="http://schemas.microsoft.com/office/drawing/2014/chart" uri="{C3380CC4-5D6E-409C-BE32-E72D297353CC}">
              <c16:uniqueId val="{00000000-6785-4312-801C-D002BD2CF17D}"/>
            </c:ext>
          </c:extLst>
        </c:ser>
        <c:dLbls>
          <c:showLegendKey val="0"/>
          <c:showVal val="0"/>
          <c:showCatName val="0"/>
          <c:showSerName val="0"/>
          <c:showPercent val="0"/>
          <c:showBubbleSize val="0"/>
        </c:dLbls>
        <c:axId val="118178944"/>
        <c:axId val="118180480"/>
      </c:areaChart>
      <c:catAx>
        <c:axId val="118178944"/>
        <c:scaling>
          <c:orientation val="minMax"/>
        </c:scaling>
        <c:delete val="0"/>
        <c:axPos val="b"/>
        <c:numFmt formatCode="General" sourceLinked="1"/>
        <c:majorTickMark val="cross"/>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Helv"/>
                <a:ea typeface="Helv"/>
                <a:cs typeface="Helv"/>
              </a:defRPr>
            </a:pPr>
            <a:endParaRPr lang="es-MX"/>
          </a:p>
        </c:txPr>
        <c:crossAx val="118180480"/>
        <c:crosses val="autoZero"/>
        <c:auto val="0"/>
        <c:lblAlgn val="ctr"/>
        <c:lblOffset val="100"/>
        <c:tickLblSkip val="1"/>
        <c:tickMarkSkip val="1"/>
        <c:noMultiLvlLbl val="0"/>
      </c:catAx>
      <c:valAx>
        <c:axId val="118180480"/>
        <c:scaling>
          <c:orientation val="minMax"/>
          <c:min val="0.2"/>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FFFFFF"/>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118178944"/>
        <c:crosses val="autoZero"/>
        <c:crossBetween val="midCat"/>
      </c:valAx>
      <c:spPr>
        <a:noFill/>
        <a:ln w="25400">
          <a:noFill/>
        </a:ln>
      </c:spPr>
    </c:plotArea>
    <c:plotVisOnly val="0"/>
    <c:dispBlanksAs val="zero"/>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spPr>
            <a:solidFill>
              <a:srgbClr val="FF0000"/>
            </a:solidFill>
            <a:ln w="12700">
              <a:solidFill>
                <a:srgbClr val="000000"/>
              </a:solidFill>
              <a:prstDash val="solid"/>
            </a:ln>
          </c:spPr>
          <c:val>
            <c:numLit>
              <c:formatCode>General</c:formatCode>
              <c:ptCount val="1"/>
              <c:pt idx="0">
                <c:v>0</c:v>
              </c:pt>
            </c:numLit>
          </c:val>
          <c:extLst>
            <c:ext xmlns:c16="http://schemas.microsoft.com/office/drawing/2014/chart" uri="{C3380CC4-5D6E-409C-BE32-E72D297353CC}">
              <c16:uniqueId val="{00000000-5130-4DD6-8B73-8E5C4A52109C}"/>
            </c:ext>
          </c:extLst>
        </c:ser>
        <c:dLbls>
          <c:showLegendKey val="0"/>
          <c:showVal val="0"/>
          <c:showCatName val="0"/>
          <c:showSerName val="0"/>
          <c:showPercent val="0"/>
          <c:showBubbleSize val="0"/>
        </c:dLbls>
        <c:axId val="118192000"/>
        <c:axId val="118193536"/>
      </c:areaChart>
      <c:catAx>
        <c:axId val="118192000"/>
        <c:scaling>
          <c:orientation val="minMax"/>
        </c:scaling>
        <c:delete val="0"/>
        <c:axPos val="b"/>
        <c:numFmt formatCode="General" sourceLinked="1"/>
        <c:majorTickMark val="cross"/>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Helv"/>
                <a:ea typeface="Helv"/>
                <a:cs typeface="Helv"/>
              </a:defRPr>
            </a:pPr>
            <a:endParaRPr lang="es-MX"/>
          </a:p>
        </c:txPr>
        <c:crossAx val="118193536"/>
        <c:crosses val="autoZero"/>
        <c:auto val="0"/>
        <c:lblAlgn val="ctr"/>
        <c:lblOffset val="100"/>
        <c:tickLblSkip val="1"/>
        <c:tickMarkSkip val="1"/>
        <c:noMultiLvlLbl val="0"/>
      </c:catAx>
      <c:valAx>
        <c:axId val="118193536"/>
        <c:scaling>
          <c:orientation val="minMax"/>
          <c:max val="2.6"/>
          <c:min val="1"/>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118192000"/>
        <c:crosses val="autoZero"/>
        <c:crossBetween val="midCat"/>
        <c:majorUnit val="0.2"/>
      </c:valAx>
      <c:spPr>
        <a:noFill/>
        <a:ln w="25400">
          <a:noFill/>
        </a:ln>
      </c:spPr>
    </c:plotArea>
    <c:plotVisOnly val="0"/>
    <c:dispBlanksAs val="zero"/>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0000"/>
            </a:solidFill>
            <a:ln w="12700">
              <a:solidFill>
                <a:srgbClr val="000000"/>
              </a:solidFill>
              <a:prstDash val="solid"/>
            </a:ln>
          </c:spPr>
          <c:invertIfNegative val="0"/>
          <c:val>
            <c:numLit>
              <c:formatCode>General</c:formatCode>
              <c:ptCount val="1"/>
              <c:pt idx="0">
                <c:v>0</c:v>
              </c:pt>
            </c:numLit>
          </c:val>
          <c:extLst>
            <c:ext xmlns:c16="http://schemas.microsoft.com/office/drawing/2014/chart" uri="{C3380CC4-5D6E-409C-BE32-E72D297353CC}">
              <c16:uniqueId val="{00000000-FB8A-4230-A552-E40D817C6A3D}"/>
            </c:ext>
          </c:extLst>
        </c:ser>
        <c:dLbls>
          <c:showLegendKey val="0"/>
          <c:showVal val="0"/>
          <c:showCatName val="0"/>
          <c:showSerName val="0"/>
          <c:showPercent val="0"/>
          <c:showBubbleSize val="0"/>
        </c:dLbls>
        <c:gapWidth val="50"/>
        <c:axId val="118494336"/>
        <c:axId val="118495872"/>
      </c:barChart>
      <c:catAx>
        <c:axId val="118494336"/>
        <c:scaling>
          <c:orientation val="minMax"/>
        </c:scaling>
        <c:delete val="0"/>
        <c:axPos val="b"/>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118495872"/>
        <c:crosses val="autoZero"/>
        <c:auto val="0"/>
        <c:lblAlgn val="ctr"/>
        <c:lblOffset val="100"/>
        <c:tickLblSkip val="1"/>
        <c:tickMarkSkip val="1"/>
        <c:noMultiLvlLbl val="0"/>
      </c:catAx>
      <c:valAx>
        <c:axId val="118495872"/>
        <c:scaling>
          <c:orientation val="minMax"/>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FFFFFF"/>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118494336"/>
        <c:crosses val="autoZero"/>
        <c:crossBetween val="between"/>
      </c:valAx>
      <c:spPr>
        <a:noFill/>
        <a:ln w="25400">
          <a:noFill/>
        </a:ln>
      </c:spPr>
    </c:plotArea>
    <c:plotVisOnly val="0"/>
    <c:dispBlanksAs val="gap"/>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spPr>
            <a:solidFill>
              <a:srgbClr val="FF0000"/>
            </a:solidFill>
            <a:ln w="12700">
              <a:solidFill>
                <a:srgbClr val="000000"/>
              </a:solidFill>
              <a:prstDash val="solid"/>
            </a:ln>
          </c:spPr>
          <c:val>
            <c:numLit>
              <c:formatCode>General</c:formatCode>
              <c:ptCount val="1"/>
              <c:pt idx="0">
                <c:v>0</c:v>
              </c:pt>
            </c:numLit>
          </c:val>
          <c:extLst>
            <c:ext xmlns:c16="http://schemas.microsoft.com/office/drawing/2014/chart" uri="{C3380CC4-5D6E-409C-BE32-E72D297353CC}">
              <c16:uniqueId val="{00000000-E8B0-43DD-BC7D-3968F075ADE4}"/>
            </c:ext>
          </c:extLst>
        </c:ser>
        <c:dLbls>
          <c:showLegendKey val="0"/>
          <c:showVal val="0"/>
          <c:showCatName val="0"/>
          <c:showSerName val="0"/>
          <c:showPercent val="0"/>
          <c:showBubbleSize val="0"/>
        </c:dLbls>
        <c:axId val="118515968"/>
        <c:axId val="118550528"/>
      </c:areaChart>
      <c:catAx>
        <c:axId val="118515968"/>
        <c:scaling>
          <c:orientation val="minMax"/>
        </c:scaling>
        <c:delete val="0"/>
        <c:axPos val="b"/>
        <c:numFmt formatCode="General" sourceLinked="1"/>
        <c:majorTickMark val="cross"/>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Helv"/>
                <a:ea typeface="Helv"/>
                <a:cs typeface="Helv"/>
              </a:defRPr>
            </a:pPr>
            <a:endParaRPr lang="es-MX"/>
          </a:p>
        </c:txPr>
        <c:crossAx val="118550528"/>
        <c:crosses val="autoZero"/>
        <c:auto val="0"/>
        <c:lblAlgn val="ctr"/>
        <c:lblOffset val="100"/>
        <c:tickLblSkip val="1"/>
        <c:tickMarkSkip val="1"/>
        <c:noMultiLvlLbl val="0"/>
      </c:catAx>
      <c:valAx>
        <c:axId val="118550528"/>
        <c:scaling>
          <c:orientation val="minMax"/>
          <c:min val="0.2"/>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FFFFFF"/>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118515968"/>
        <c:crosses val="autoZero"/>
        <c:crossBetween val="midCat"/>
      </c:valAx>
      <c:spPr>
        <a:noFill/>
        <a:ln w="25400">
          <a:noFill/>
        </a:ln>
      </c:spPr>
    </c:plotArea>
    <c:plotVisOnly val="0"/>
    <c:dispBlanksAs val="zero"/>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areaChart>
        <c:grouping val="stacked"/>
        <c:varyColors val="0"/>
        <c:ser>
          <c:idx val="0"/>
          <c:order val="0"/>
          <c:spPr>
            <a:solidFill>
              <a:srgbClr val="FF0000"/>
            </a:solidFill>
            <a:ln w="12700">
              <a:solidFill>
                <a:srgbClr val="000000"/>
              </a:solidFill>
              <a:prstDash val="solid"/>
            </a:ln>
          </c:spPr>
          <c:val>
            <c:numLit>
              <c:formatCode>General</c:formatCode>
              <c:ptCount val="1"/>
              <c:pt idx="0">
                <c:v>0</c:v>
              </c:pt>
            </c:numLit>
          </c:val>
          <c:extLst>
            <c:ext xmlns:c16="http://schemas.microsoft.com/office/drawing/2014/chart" uri="{C3380CC4-5D6E-409C-BE32-E72D297353CC}">
              <c16:uniqueId val="{00000000-DA45-4634-BBBF-2FE8588CCB4A}"/>
            </c:ext>
          </c:extLst>
        </c:ser>
        <c:dLbls>
          <c:showLegendKey val="0"/>
          <c:showVal val="0"/>
          <c:showCatName val="0"/>
          <c:showSerName val="0"/>
          <c:showPercent val="0"/>
          <c:showBubbleSize val="0"/>
        </c:dLbls>
        <c:axId val="118246400"/>
        <c:axId val="118248192"/>
      </c:areaChart>
      <c:catAx>
        <c:axId val="118246400"/>
        <c:scaling>
          <c:orientation val="minMax"/>
        </c:scaling>
        <c:delete val="0"/>
        <c:axPos val="b"/>
        <c:numFmt formatCode="General" sourceLinked="1"/>
        <c:majorTickMark val="cross"/>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Helv"/>
                <a:ea typeface="Helv"/>
                <a:cs typeface="Helv"/>
              </a:defRPr>
            </a:pPr>
            <a:endParaRPr lang="es-MX"/>
          </a:p>
        </c:txPr>
        <c:crossAx val="118248192"/>
        <c:crosses val="autoZero"/>
        <c:auto val="0"/>
        <c:lblAlgn val="ctr"/>
        <c:lblOffset val="100"/>
        <c:tickLblSkip val="1"/>
        <c:tickMarkSkip val="1"/>
        <c:noMultiLvlLbl val="0"/>
      </c:catAx>
      <c:valAx>
        <c:axId val="118248192"/>
        <c:scaling>
          <c:orientation val="minMax"/>
          <c:max val="2.6"/>
          <c:min val="1"/>
        </c:scaling>
        <c:delete val="0"/>
        <c:axPos val="l"/>
        <c:majorGridlines>
          <c:spPr>
            <a:ln w="3175">
              <a:solidFill>
                <a:srgbClr val="000000"/>
              </a:solidFill>
              <a:prstDash val="solid"/>
            </a:ln>
          </c:spPr>
        </c:majorGridlines>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Helv"/>
                <a:ea typeface="Helv"/>
                <a:cs typeface="Helv"/>
              </a:defRPr>
            </a:pPr>
            <a:endParaRPr lang="es-MX"/>
          </a:p>
        </c:txPr>
        <c:crossAx val="118246400"/>
        <c:crosses val="autoZero"/>
        <c:crossBetween val="midCat"/>
        <c:majorUnit val="0.2"/>
      </c:valAx>
      <c:spPr>
        <a:noFill/>
        <a:ln w="25400">
          <a:noFill/>
        </a:ln>
      </c:spPr>
    </c:plotArea>
    <c:plotVisOnly val="0"/>
    <c:dispBlanksAs val="zero"/>
    <c:showDLblsOverMax val="0"/>
  </c:chart>
  <c:spPr>
    <a:solidFill>
      <a:srgbClr val="FFFFFF"/>
    </a:solidFill>
    <a:ln w="9525">
      <a:noFill/>
    </a:ln>
  </c:spPr>
  <c:txPr>
    <a:bodyPr/>
    <a:lstStyle/>
    <a:p>
      <a:pPr>
        <a:defRPr sz="1000" b="0" i="0" u="none" strike="noStrike" baseline="0">
          <a:solidFill>
            <a:srgbClr val="000000"/>
          </a:solidFill>
          <a:latin typeface="Geneva"/>
          <a:ea typeface="Geneva"/>
          <a:cs typeface="Geneva"/>
        </a:defRPr>
      </a:pPr>
      <a:endParaRPr lang="es-MX"/>
    </a:p>
  </c:txPr>
  <c:printSettings>
    <c:headerFooter alignWithMargins="0">
      <c:oddHeader>&amp;N</c:oddHeader>
      <c:oddFooter>Página &amp;P</c:oddFooter>
    </c:headerFooter>
    <c:pageMargins b="1" l="0.75000000000001121" r="0.75000000000001121" t="1" header="0.511811024" footer="0.511811024"/>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1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2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3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3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2.svg"/><Relationship Id="rId5" Type="http://schemas.openxmlformats.org/officeDocument/2006/relationships/image" Target="../media/image1.png"/><Relationship Id="rId4" Type="http://schemas.openxmlformats.org/officeDocument/2006/relationships/hyperlink" Target="#'INDICE '!A1"/></Relationships>
</file>

<file path=xl/drawings/_rels/drawing3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6" Type="http://schemas.openxmlformats.org/officeDocument/2006/relationships/image" Target="../media/image2.svg"/><Relationship Id="rId5" Type="http://schemas.openxmlformats.org/officeDocument/2006/relationships/image" Target="../media/image1.png"/><Relationship Id="rId4" Type="http://schemas.openxmlformats.org/officeDocument/2006/relationships/hyperlink" Target="#'INDICE '!A1"/></Relationships>
</file>

<file path=xl/drawings/_rels/drawing3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3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3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3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3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3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3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4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5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6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_rels/drawing7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 '!A1"/></Relationships>
</file>

<file path=xl/drawings/drawing1.xml><?xml version="1.0" encoding="utf-8"?>
<xdr:wsDr xmlns:xdr="http://schemas.openxmlformats.org/drawingml/2006/spreadsheetDrawing" xmlns:a="http://schemas.openxmlformats.org/drawingml/2006/main">
  <xdr:twoCellAnchor editAs="oneCell">
    <xdr:from>
      <xdr:col>11</xdr:col>
      <xdr:colOff>497419</xdr:colOff>
      <xdr:row>0</xdr:row>
      <xdr:rowOff>43089</xdr:rowOff>
    </xdr:from>
    <xdr:to>
      <xdr:col>12</xdr:col>
      <xdr:colOff>61669</xdr:colOff>
      <xdr:row>3</xdr:row>
      <xdr:rowOff>124410</xdr:rowOff>
    </xdr:to>
    <xdr:pic>
      <xdr:nvPicPr>
        <xdr:cNvPr id="6" name="Imagen 5" descr="Casa">
          <a:hlinkClick xmlns:r="http://schemas.openxmlformats.org/officeDocument/2006/relationships" r:id="rId1"/>
          <a:extLst>
            <a:ext uri="{FF2B5EF4-FFF2-40B4-BE49-F238E27FC236}">
              <a16:creationId xmlns:a16="http://schemas.microsoft.com/office/drawing/2014/main" id="{7B0F8B01-154C-4F23-B657-C77D56E4D00C}"/>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281205" y="43089"/>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435433</xdr:colOff>
      <xdr:row>0</xdr:row>
      <xdr:rowOff>54429</xdr:rowOff>
    </xdr:from>
    <xdr:to>
      <xdr:col>11</xdr:col>
      <xdr:colOff>1047433</xdr:colOff>
      <xdr:row>3</xdr:row>
      <xdr:rowOff>126225</xdr:rowOff>
    </xdr:to>
    <xdr:pic>
      <xdr:nvPicPr>
        <xdr:cNvPr id="2" name="Imagen 5" descr="Casa">
          <a:hlinkClick xmlns:r="http://schemas.openxmlformats.org/officeDocument/2006/relationships" r:id="rId1"/>
          <a:extLst>
            <a:ext uri="{FF2B5EF4-FFF2-40B4-BE49-F238E27FC236}">
              <a16:creationId xmlns:a16="http://schemas.microsoft.com/office/drawing/2014/main" id="{D75D5E10-2DE1-49E1-8F5E-91AFD16A574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974290" y="54429"/>
          <a:ext cx="612000" cy="602475"/>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435425</xdr:colOff>
      <xdr:row>0</xdr:row>
      <xdr:rowOff>54430</xdr:rowOff>
    </xdr:from>
    <xdr:to>
      <xdr:col>11</xdr:col>
      <xdr:colOff>1047425</xdr:colOff>
      <xdr:row>3</xdr:row>
      <xdr:rowOff>126226</xdr:rowOff>
    </xdr:to>
    <xdr:pic>
      <xdr:nvPicPr>
        <xdr:cNvPr id="4" name="Imagen 5" descr="Casa">
          <a:hlinkClick xmlns:r="http://schemas.openxmlformats.org/officeDocument/2006/relationships" r:id="rId1"/>
          <a:extLst>
            <a:ext uri="{FF2B5EF4-FFF2-40B4-BE49-F238E27FC236}">
              <a16:creationId xmlns:a16="http://schemas.microsoft.com/office/drawing/2014/main" id="{2D8A11FB-C9A2-4476-99BC-4F07ED06CF5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341675" y="54430"/>
          <a:ext cx="612000" cy="602475"/>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421818</xdr:colOff>
      <xdr:row>0</xdr:row>
      <xdr:rowOff>40824</xdr:rowOff>
    </xdr:from>
    <xdr:to>
      <xdr:col>11</xdr:col>
      <xdr:colOff>1033818</xdr:colOff>
      <xdr:row>3</xdr:row>
      <xdr:rowOff>112620</xdr:rowOff>
    </xdr:to>
    <xdr:pic>
      <xdr:nvPicPr>
        <xdr:cNvPr id="2" name="Imagen 5" descr="Casa">
          <a:hlinkClick xmlns:r="http://schemas.openxmlformats.org/officeDocument/2006/relationships" r:id="rId1"/>
          <a:extLst>
            <a:ext uri="{FF2B5EF4-FFF2-40B4-BE49-F238E27FC236}">
              <a16:creationId xmlns:a16="http://schemas.microsoft.com/office/drawing/2014/main" id="{55C9FD37-BDD8-4350-A110-60E08A8F6E5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110354" y="40824"/>
          <a:ext cx="612000" cy="602475"/>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367390</xdr:colOff>
      <xdr:row>0</xdr:row>
      <xdr:rowOff>68035</xdr:rowOff>
    </xdr:from>
    <xdr:to>
      <xdr:col>11</xdr:col>
      <xdr:colOff>979390</xdr:colOff>
      <xdr:row>3</xdr:row>
      <xdr:rowOff>108535</xdr:rowOff>
    </xdr:to>
    <xdr:pic>
      <xdr:nvPicPr>
        <xdr:cNvPr id="2" name="Imagen 5" descr="Casa">
          <a:hlinkClick xmlns:r="http://schemas.openxmlformats.org/officeDocument/2006/relationships" r:id="rId1"/>
          <a:extLst>
            <a:ext uri="{FF2B5EF4-FFF2-40B4-BE49-F238E27FC236}">
              <a16:creationId xmlns:a16="http://schemas.microsoft.com/office/drawing/2014/main" id="{8352E918-32F0-4118-ADB8-10FD8C477D8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110354" y="6803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340175</xdr:colOff>
      <xdr:row>0</xdr:row>
      <xdr:rowOff>68037</xdr:rowOff>
    </xdr:from>
    <xdr:to>
      <xdr:col>11</xdr:col>
      <xdr:colOff>952175</xdr:colOff>
      <xdr:row>3</xdr:row>
      <xdr:rowOff>108537</xdr:rowOff>
    </xdr:to>
    <xdr:pic>
      <xdr:nvPicPr>
        <xdr:cNvPr id="2" name="Imagen 5" descr="Casa">
          <a:hlinkClick xmlns:r="http://schemas.openxmlformats.org/officeDocument/2006/relationships" r:id="rId1"/>
          <a:extLst>
            <a:ext uri="{FF2B5EF4-FFF2-40B4-BE49-F238E27FC236}">
              <a16:creationId xmlns:a16="http://schemas.microsoft.com/office/drawing/2014/main" id="{2C2BDC32-C4D4-4953-AF91-214B230FAC0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117282" y="68037"/>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380995</xdr:colOff>
      <xdr:row>0</xdr:row>
      <xdr:rowOff>95250</xdr:rowOff>
    </xdr:from>
    <xdr:to>
      <xdr:col>11</xdr:col>
      <xdr:colOff>992995</xdr:colOff>
      <xdr:row>3</xdr:row>
      <xdr:rowOff>135750</xdr:rowOff>
    </xdr:to>
    <xdr:pic>
      <xdr:nvPicPr>
        <xdr:cNvPr id="2" name="Imagen 5" descr="Casa">
          <a:hlinkClick xmlns:r="http://schemas.openxmlformats.org/officeDocument/2006/relationships" r:id="rId1"/>
          <a:extLst>
            <a:ext uri="{FF2B5EF4-FFF2-40B4-BE49-F238E27FC236}">
              <a16:creationId xmlns:a16="http://schemas.microsoft.com/office/drawing/2014/main" id="{4A089A7A-1CCF-415D-BE0E-34AE3E58202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191995" y="952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419100</xdr:colOff>
      <xdr:row>0</xdr:row>
      <xdr:rowOff>85725</xdr:rowOff>
    </xdr:from>
    <xdr:to>
      <xdr:col>11</xdr:col>
      <xdr:colOff>1031100</xdr:colOff>
      <xdr:row>3</xdr:row>
      <xdr:rowOff>126225</xdr:rowOff>
    </xdr:to>
    <xdr:pic>
      <xdr:nvPicPr>
        <xdr:cNvPr id="2" name="Imagen 5" descr="Casa">
          <a:hlinkClick xmlns:r="http://schemas.openxmlformats.org/officeDocument/2006/relationships" r:id="rId1"/>
          <a:extLst>
            <a:ext uri="{FF2B5EF4-FFF2-40B4-BE49-F238E27FC236}">
              <a16:creationId xmlns:a16="http://schemas.microsoft.com/office/drawing/2014/main" id="{F673D681-4892-4679-A91C-1621BF43D75C}"/>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230100" y="8572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390525</xdr:colOff>
      <xdr:row>0</xdr:row>
      <xdr:rowOff>85725</xdr:rowOff>
    </xdr:from>
    <xdr:to>
      <xdr:col>11</xdr:col>
      <xdr:colOff>1002525</xdr:colOff>
      <xdr:row>3</xdr:row>
      <xdr:rowOff>126225</xdr:rowOff>
    </xdr:to>
    <xdr:pic>
      <xdr:nvPicPr>
        <xdr:cNvPr id="2" name="Imagen 5" descr="Casa">
          <a:hlinkClick xmlns:r="http://schemas.openxmlformats.org/officeDocument/2006/relationships" r:id="rId1"/>
          <a:extLst>
            <a:ext uri="{FF2B5EF4-FFF2-40B4-BE49-F238E27FC236}">
              <a16:creationId xmlns:a16="http://schemas.microsoft.com/office/drawing/2014/main" id="{6F04D905-0437-4556-849B-B869415E26C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201525" y="8572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419100</xdr:colOff>
      <xdr:row>0</xdr:row>
      <xdr:rowOff>95250</xdr:rowOff>
    </xdr:from>
    <xdr:to>
      <xdr:col>11</xdr:col>
      <xdr:colOff>1031100</xdr:colOff>
      <xdr:row>3</xdr:row>
      <xdr:rowOff>135750</xdr:rowOff>
    </xdr:to>
    <xdr:pic>
      <xdr:nvPicPr>
        <xdr:cNvPr id="3" name="Imagen 5" descr="Casa">
          <a:hlinkClick xmlns:r="http://schemas.openxmlformats.org/officeDocument/2006/relationships" r:id="rId1"/>
          <a:extLst>
            <a:ext uri="{FF2B5EF4-FFF2-40B4-BE49-F238E27FC236}">
              <a16:creationId xmlns:a16="http://schemas.microsoft.com/office/drawing/2014/main" id="{0908B75F-8648-4793-B0DF-F4FF5B5ABC84}"/>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782550" y="952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392902</xdr:colOff>
      <xdr:row>0</xdr:row>
      <xdr:rowOff>95252</xdr:rowOff>
    </xdr:from>
    <xdr:to>
      <xdr:col>11</xdr:col>
      <xdr:colOff>1004902</xdr:colOff>
      <xdr:row>3</xdr:row>
      <xdr:rowOff>135752</xdr:rowOff>
    </xdr:to>
    <xdr:pic>
      <xdr:nvPicPr>
        <xdr:cNvPr id="2" name="Imagen 5" descr="Casa">
          <a:hlinkClick xmlns:r="http://schemas.openxmlformats.org/officeDocument/2006/relationships" r:id="rId1"/>
          <a:extLst>
            <a:ext uri="{FF2B5EF4-FFF2-40B4-BE49-F238E27FC236}">
              <a16:creationId xmlns:a16="http://schemas.microsoft.com/office/drawing/2014/main" id="{137D57D3-6399-4476-B58C-4DB64B77206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751590" y="9525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400050</xdr:colOff>
      <xdr:row>0</xdr:row>
      <xdr:rowOff>95250</xdr:rowOff>
    </xdr:from>
    <xdr:to>
      <xdr:col>11</xdr:col>
      <xdr:colOff>1012050</xdr:colOff>
      <xdr:row>3</xdr:row>
      <xdr:rowOff>135750</xdr:rowOff>
    </xdr:to>
    <xdr:pic>
      <xdr:nvPicPr>
        <xdr:cNvPr id="2" name="Imagen 5" descr="Casa">
          <a:hlinkClick xmlns:r="http://schemas.openxmlformats.org/officeDocument/2006/relationships" r:id="rId1"/>
          <a:extLst>
            <a:ext uri="{FF2B5EF4-FFF2-40B4-BE49-F238E27FC236}">
              <a16:creationId xmlns:a16="http://schemas.microsoft.com/office/drawing/2014/main" id="{0E9C51C4-50A4-4FF3-AEDF-73E50B3DB6F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763500" y="952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825496</xdr:colOff>
      <xdr:row>0</xdr:row>
      <xdr:rowOff>105836</xdr:rowOff>
    </xdr:from>
    <xdr:to>
      <xdr:col>20</xdr:col>
      <xdr:colOff>389746</xdr:colOff>
      <xdr:row>3</xdr:row>
      <xdr:rowOff>146336</xdr:rowOff>
    </xdr:to>
    <xdr:pic>
      <xdr:nvPicPr>
        <xdr:cNvPr id="2" name="Imagen 5" descr="Casa">
          <a:hlinkClick xmlns:r="http://schemas.openxmlformats.org/officeDocument/2006/relationships" r:id="rId1"/>
          <a:extLst>
            <a:ext uri="{FF2B5EF4-FFF2-40B4-BE49-F238E27FC236}">
              <a16:creationId xmlns:a16="http://schemas.microsoft.com/office/drawing/2014/main" id="{E1D27D1D-ECC8-4617-8ABB-72D87E018B7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9759079" y="105836"/>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857250</xdr:colOff>
      <xdr:row>0</xdr:row>
      <xdr:rowOff>83344</xdr:rowOff>
    </xdr:from>
    <xdr:to>
      <xdr:col>20</xdr:col>
      <xdr:colOff>421500</xdr:colOff>
      <xdr:row>3</xdr:row>
      <xdr:rowOff>123844</xdr:rowOff>
    </xdr:to>
    <xdr:pic>
      <xdr:nvPicPr>
        <xdr:cNvPr id="2" name="Imagen 5" descr="Casa">
          <a:hlinkClick xmlns:r="http://schemas.openxmlformats.org/officeDocument/2006/relationships" r:id="rId1"/>
          <a:extLst>
            <a:ext uri="{FF2B5EF4-FFF2-40B4-BE49-F238E27FC236}">
              <a16:creationId xmlns:a16="http://schemas.microsoft.com/office/drawing/2014/main" id="{8C1F4B88-7E78-40ED-A8F4-02EB6620E68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21014531" y="83344"/>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19</xdr:col>
      <xdr:colOff>869154</xdr:colOff>
      <xdr:row>0</xdr:row>
      <xdr:rowOff>95252</xdr:rowOff>
    </xdr:from>
    <xdr:to>
      <xdr:col>20</xdr:col>
      <xdr:colOff>433404</xdr:colOff>
      <xdr:row>3</xdr:row>
      <xdr:rowOff>135752</xdr:rowOff>
    </xdr:to>
    <xdr:pic>
      <xdr:nvPicPr>
        <xdr:cNvPr id="2" name="Imagen 5" descr="Casa">
          <a:hlinkClick xmlns:r="http://schemas.openxmlformats.org/officeDocument/2006/relationships" r:id="rId1"/>
          <a:extLst>
            <a:ext uri="{FF2B5EF4-FFF2-40B4-BE49-F238E27FC236}">
              <a16:creationId xmlns:a16="http://schemas.microsoft.com/office/drawing/2014/main" id="{DAB9A288-29CD-4236-94EF-C66C02888D2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9931060" y="9525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1068908</xdr:colOff>
      <xdr:row>0</xdr:row>
      <xdr:rowOff>84665</xdr:rowOff>
    </xdr:from>
    <xdr:to>
      <xdr:col>2</xdr:col>
      <xdr:colOff>1680908</xdr:colOff>
      <xdr:row>3</xdr:row>
      <xdr:rowOff>125165</xdr:rowOff>
    </xdr:to>
    <xdr:pic>
      <xdr:nvPicPr>
        <xdr:cNvPr id="2" name="Imagen 5" descr="Casa">
          <a:hlinkClick xmlns:r="http://schemas.openxmlformats.org/officeDocument/2006/relationships" r:id="rId1"/>
          <a:extLst>
            <a:ext uri="{FF2B5EF4-FFF2-40B4-BE49-F238E27FC236}">
              <a16:creationId xmlns:a16="http://schemas.microsoft.com/office/drawing/2014/main" id="{F6D0BB42-83CD-4BC2-8C6F-25319D5D026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503325" y="8466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3</xdr:col>
      <xdr:colOff>206384</xdr:colOff>
      <xdr:row>0</xdr:row>
      <xdr:rowOff>103182</xdr:rowOff>
    </xdr:from>
    <xdr:to>
      <xdr:col>3</xdr:col>
      <xdr:colOff>818384</xdr:colOff>
      <xdr:row>3</xdr:row>
      <xdr:rowOff>143682</xdr:rowOff>
    </xdr:to>
    <xdr:pic>
      <xdr:nvPicPr>
        <xdr:cNvPr id="2" name="Imagen 5" descr="Casa">
          <a:hlinkClick xmlns:r="http://schemas.openxmlformats.org/officeDocument/2006/relationships" r:id="rId1"/>
          <a:extLst>
            <a:ext uri="{FF2B5EF4-FFF2-40B4-BE49-F238E27FC236}">
              <a16:creationId xmlns:a16="http://schemas.microsoft.com/office/drawing/2014/main" id="{A115F368-34B8-48B4-B01B-5F7E85FE0DE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4484697" y="10318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3</xdr:col>
      <xdr:colOff>822613</xdr:colOff>
      <xdr:row>0</xdr:row>
      <xdr:rowOff>43297</xdr:rowOff>
    </xdr:from>
    <xdr:to>
      <xdr:col>3</xdr:col>
      <xdr:colOff>1434613</xdr:colOff>
      <xdr:row>3</xdr:row>
      <xdr:rowOff>135752</xdr:rowOff>
    </xdr:to>
    <xdr:pic>
      <xdr:nvPicPr>
        <xdr:cNvPr id="2" name="Imagen 5" descr="Casa">
          <a:hlinkClick xmlns:r="http://schemas.openxmlformats.org/officeDocument/2006/relationships" r:id="rId1"/>
          <a:extLst>
            <a:ext uri="{FF2B5EF4-FFF2-40B4-BE49-F238E27FC236}">
              <a16:creationId xmlns:a16="http://schemas.microsoft.com/office/drawing/2014/main" id="{893FD50E-9F77-41A1-B0E5-21B75C90020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663045" y="43297"/>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3</xdr:col>
      <xdr:colOff>831273</xdr:colOff>
      <xdr:row>0</xdr:row>
      <xdr:rowOff>34638</xdr:rowOff>
    </xdr:from>
    <xdr:to>
      <xdr:col>3</xdr:col>
      <xdr:colOff>1443273</xdr:colOff>
      <xdr:row>3</xdr:row>
      <xdr:rowOff>127093</xdr:rowOff>
    </xdr:to>
    <xdr:pic>
      <xdr:nvPicPr>
        <xdr:cNvPr id="3" name="Imagen 5" descr="Casa">
          <a:hlinkClick xmlns:r="http://schemas.openxmlformats.org/officeDocument/2006/relationships" r:id="rId1"/>
          <a:extLst>
            <a:ext uri="{FF2B5EF4-FFF2-40B4-BE49-F238E27FC236}">
              <a16:creationId xmlns:a16="http://schemas.microsoft.com/office/drawing/2014/main" id="{93C1CE99-5223-4F6F-9842-76431706A10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870864" y="3463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3</xdr:col>
      <xdr:colOff>900545</xdr:colOff>
      <xdr:row>0</xdr:row>
      <xdr:rowOff>86592</xdr:rowOff>
    </xdr:from>
    <xdr:to>
      <xdr:col>4</xdr:col>
      <xdr:colOff>378204</xdr:colOff>
      <xdr:row>3</xdr:row>
      <xdr:rowOff>127092</xdr:rowOff>
    </xdr:to>
    <xdr:pic>
      <xdr:nvPicPr>
        <xdr:cNvPr id="2" name="Imagen 5" descr="Casa">
          <a:hlinkClick xmlns:r="http://schemas.openxmlformats.org/officeDocument/2006/relationships" r:id="rId1"/>
          <a:extLst>
            <a:ext uri="{FF2B5EF4-FFF2-40B4-BE49-F238E27FC236}">
              <a16:creationId xmlns:a16="http://schemas.microsoft.com/office/drawing/2014/main" id="{6B797A46-A654-40A7-B369-ED2A5B568BB2}"/>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6113318" y="8659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17</xdr:col>
      <xdr:colOff>317498</xdr:colOff>
      <xdr:row>0</xdr:row>
      <xdr:rowOff>21168</xdr:rowOff>
    </xdr:from>
    <xdr:to>
      <xdr:col>18</xdr:col>
      <xdr:colOff>209832</xdr:colOff>
      <xdr:row>3</xdr:row>
      <xdr:rowOff>125168</xdr:rowOff>
    </xdr:to>
    <xdr:pic>
      <xdr:nvPicPr>
        <xdr:cNvPr id="2" name="Imagen 5" descr="Casa">
          <a:hlinkClick xmlns:r="http://schemas.openxmlformats.org/officeDocument/2006/relationships" r:id="rId1"/>
          <a:extLst>
            <a:ext uri="{FF2B5EF4-FFF2-40B4-BE49-F238E27FC236}">
              <a16:creationId xmlns:a16="http://schemas.microsoft.com/office/drawing/2014/main" id="{43239077-6685-4E5E-9309-96D7A7C72C7C}"/>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927165" y="2116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17</xdr:col>
      <xdr:colOff>314325</xdr:colOff>
      <xdr:row>0</xdr:row>
      <xdr:rowOff>104775</xdr:rowOff>
    </xdr:from>
    <xdr:to>
      <xdr:col>18</xdr:col>
      <xdr:colOff>211950</xdr:colOff>
      <xdr:row>3</xdr:row>
      <xdr:rowOff>145275</xdr:rowOff>
    </xdr:to>
    <xdr:pic>
      <xdr:nvPicPr>
        <xdr:cNvPr id="2" name="Imagen 5" descr="Casa">
          <a:hlinkClick xmlns:r="http://schemas.openxmlformats.org/officeDocument/2006/relationships" r:id="rId1"/>
          <a:extLst>
            <a:ext uri="{FF2B5EF4-FFF2-40B4-BE49-F238E27FC236}">
              <a16:creationId xmlns:a16="http://schemas.microsoft.com/office/drawing/2014/main" id="{901BA93D-8F66-4E8A-97C3-5D542D10063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0163175" y="10477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17</xdr:col>
      <xdr:colOff>304800</xdr:colOff>
      <xdr:row>0</xdr:row>
      <xdr:rowOff>171450</xdr:rowOff>
    </xdr:from>
    <xdr:to>
      <xdr:col>18</xdr:col>
      <xdr:colOff>202425</xdr:colOff>
      <xdr:row>3</xdr:row>
      <xdr:rowOff>154800</xdr:rowOff>
    </xdr:to>
    <xdr:pic>
      <xdr:nvPicPr>
        <xdr:cNvPr id="2" name="Imagen 5" descr="Casa">
          <a:hlinkClick xmlns:r="http://schemas.openxmlformats.org/officeDocument/2006/relationships" r:id="rId1"/>
          <a:extLst>
            <a:ext uri="{FF2B5EF4-FFF2-40B4-BE49-F238E27FC236}">
              <a16:creationId xmlns:a16="http://schemas.microsoft.com/office/drawing/2014/main" id="{F985E9C4-8E7E-4DF5-AB44-FAA104C9AFF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810750" y="1714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17</xdr:col>
      <xdr:colOff>314325</xdr:colOff>
      <xdr:row>0</xdr:row>
      <xdr:rowOff>85725</xdr:rowOff>
    </xdr:from>
    <xdr:to>
      <xdr:col>18</xdr:col>
      <xdr:colOff>211950</xdr:colOff>
      <xdr:row>3</xdr:row>
      <xdr:rowOff>126225</xdr:rowOff>
    </xdr:to>
    <xdr:pic>
      <xdr:nvPicPr>
        <xdr:cNvPr id="2" name="Imagen 5" descr="Casa">
          <a:hlinkClick xmlns:r="http://schemas.openxmlformats.org/officeDocument/2006/relationships" r:id="rId1"/>
          <a:extLst>
            <a:ext uri="{FF2B5EF4-FFF2-40B4-BE49-F238E27FC236}">
              <a16:creationId xmlns:a16="http://schemas.microsoft.com/office/drawing/2014/main" id="{FB2D8A32-ECF9-47D5-877A-A61BE33880E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934575" y="8572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17</xdr:col>
      <xdr:colOff>314325</xdr:colOff>
      <xdr:row>0</xdr:row>
      <xdr:rowOff>38100</xdr:rowOff>
    </xdr:from>
    <xdr:to>
      <xdr:col>18</xdr:col>
      <xdr:colOff>211950</xdr:colOff>
      <xdr:row>3</xdr:row>
      <xdr:rowOff>135750</xdr:rowOff>
    </xdr:to>
    <xdr:pic>
      <xdr:nvPicPr>
        <xdr:cNvPr id="2" name="Imagen 5" descr="Casa">
          <a:hlinkClick xmlns:r="http://schemas.openxmlformats.org/officeDocument/2006/relationships" r:id="rId1"/>
          <a:extLst>
            <a:ext uri="{FF2B5EF4-FFF2-40B4-BE49-F238E27FC236}">
              <a16:creationId xmlns:a16="http://schemas.microsoft.com/office/drawing/2014/main" id="{B83C3407-CAD8-43BB-A8F9-61910173034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963150" y="3810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17</xdr:col>
      <xdr:colOff>200025</xdr:colOff>
      <xdr:row>0</xdr:row>
      <xdr:rowOff>95250</xdr:rowOff>
    </xdr:from>
    <xdr:to>
      <xdr:col>18</xdr:col>
      <xdr:colOff>97650</xdr:colOff>
      <xdr:row>3</xdr:row>
      <xdr:rowOff>135750</xdr:rowOff>
    </xdr:to>
    <xdr:pic>
      <xdr:nvPicPr>
        <xdr:cNvPr id="2" name="Imagen 5" descr="Casa">
          <a:hlinkClick xmlns:r="http://schemas.openxmlformats.org/officeDocument/2006/relationships" r:id="rId1"/>
          <a:extLst>
            <a:ext uri="{FF2B5EF4-FFF2-40B4-BE49-F238E27FC236}">
              <a16:creationId xmlns:a16="http://schemas.microsoft.com/office/drawing/2014/main" id="{04DE89F7-2652-413C-9257-BC4D6A3E32D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544050" y="952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17</xdr:col>
      <xdr:colOff>314325</xdr:colOff>
      <xdr:row>0</xdr:row>
      <xdr:rowOff>38100</xdr:rowOff>
    </xdr:from>
    <xdr:to>
      <xdr:col>18</xdr:col>
      <xdr:colOff>211950</xdr:colOff>
      <xdr:row>3</xdr:row>
      <xdr:rowOff>135750</xdr:rowOff>
    </xdr:to>
    <xdr:pic>
      <xdr:nvPicPr>
        <xdr:cNvPr id="2" name="Imagen 5" descr="Casa">
          <a:hlinkClick xmlns:r="http://schemas.openxmlformats.org/officeDocument/2006/relationships" r:id="rId1"/>
          <a:extLst>
            <a:ext uri="{FF2B5EF4-FFF2-40B4-BE49-F238E27FC236}">
              <a16:creationId xmlns:a16="http://schemas.microsoft.com/office/drawing/2014/main" id="{4254EE1E-4B2B-4B85-B63E-CDA0699D108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906000" y="3810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17</xdr:col>
      <xdr:colOff>304800</xdr:colOff>
      <xdr:row>1</xdr:row>
      <xdr:rowOff>9525</xdr:rowOff>
    </xdr:from>
    <xdr:to>
      <xdr:col>18</xdr:col>
      <xdr:colOff>202425</xdr:colOff>
      <xdr:row>3</xdr:row>
      <xdr:rowOff>164325</xdr:rowOff>
    </xdr:to>
    <xdr:pic>
      <xdr:nvPicPr>
        <xdr:cNvPr id="2" name="Imagen 5" descr="Casa">
          <a:hlinkClick xmlns:r="http://schemas.openxmlformats.org/officeDocument/2006/relationships" r:id="rId1"/>
          <a:extLst>
            <a:ext uri="{FF2B5EF4-FFF2-40B4-BE49-F238E27FC236}">
              <a16:creationId xmlns:a16="http://schemas.microsoft.com/office/drawing/2014/main" id="{F23FC0DE-E9D2-43C3-AE57-1A34028308F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0010775" y="23812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17</xdr:col>
      <xdr:colOff>317498</xdr:colOff>
      <xdr:row>1</xdr:row>
      <xdr:rowOff>31749</xdr:rowOff>
    </xdr:from>
    <xdr:to>
      <xdr:col>18</xdr:col>
      <xdr:colOff>209831</xdr:colOff>
      <xdr:row>3</xdr:row>
      <xdr:rowOff>178082</xdr:rowOff>
    </xdr:to>
    <xdr:pic>
      <xdr:nvPicPr>
        <xdr:cNvPr id="2" name="Imagen 5" descr="Casa">
          <a:hlinkClick xmlns:r="http://schemas.openxmlformats.org/officeDocument/2006/relationships" r:id="rId1"/>
          <a:extLst>
            <a:ext uri="{FF2B5EF4-FFF2-40B4-BE49-F238E27FC236}">
              <a16:creationId xmlns:a16="http://schemas.microsoft.com/office/drawing/2014/main" id="{DD8FEDF4-A4AA-4A6C-A5DE-A4399BEB16A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969498" y="26458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17</xdr:col>
      <xdr:colOff>306912</xdr:colOff>
      <xdr:row>1</xdr:row>
      <xdr:rowOff>31751</xdr:rowOff>
    </xdr:from>
    <xdr:to>
      <xdr:col>18</xdr:col>
      <xdr:colOff>199245</xdr:colOff>
      <xdr:row>3</xdr:row>
      <xdr:rowOff>178084</xdr:rowOff>
    </xdr:to>
    <xdr:pic>
      <xdr:nvPicPr>
        <xdr:cNvPr id="2" name="Imagen 5" descr="Casa">
          <a:hlinkClick xmlns:r="http://schemas.openxmlformats.org/officeDocument/2006/relationships" r:id="rId1"/>
          <a:extLst>
            <a:ext uri="{FF2B5EF4-FFF2-40B4-BE49-F238E27FC236}">
              <a16:creationId xmlns:a16="http://schemas.microsoft.com/office/drawing/2014/main" id="{910C2285-CEE4-4AA4-9A17-BB726327BCC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905995" y="264584"/>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31</xdr:row>
      <xdr:rowOff>0</xdr:rowOff>
    </xdr:from>
    <xdr:to>
      <xdr:col>0</xdr:col>
      <xdr:colOff>0</xdr:colOff>
      <xdr:row>31</xdr:row>
      <xdr:rowOff>0</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31</xdr:row>
      <xdr:rowOff>0</xdr:rowOff>
    </xdr:from>
    <xdr:to>
      <xdr:col>0</xdr:col>
      <xdr:colOff>0</xdr:colOff>
      <xdr:row>31</xdr:row>
      <xdr:rowOff>0</xdr:rowOff>
    </xdr:to>
    <xdr:graphicFrame macro="">
      <xdr:nvGraphicFramePr>
        <xdr:cNvPr id="3"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31</xdr:row>
      <xdr:rowOff>0</xdr:rowOff>
    </xdr:from>
    <xdr:to>
      <xdr:col>0</xdr:col>
      <xdr:colOff>0</xdr:colOff>
      <xdr:row>31</xdr:row>
      <xdr:rowOff>0</xdr:rowOff>
    </xdr:to>
    <xdr:graphicFrame macro="">
      <xdr:nvGraphicFramePr>
        <xdr:cNvPr id="4" name="Chart 3">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11</xdr:col>
      <xdr:colOff>523874</xdr:colOff>
      <xdr:row>1</xdr:row>
      <xdr:rowOff>35718</xdr:rowOff>
    </xdr:from>
    <xdr:to>
      <xdr:col>11</xdr:col>
      <xdr:colOff>1135874</xdr:colOff>
      <xdr:row>3</xdr:row>
      <xdr:rowOff>171468</xdr:rowOff>
    </xdr:to>
    <xdr:pic>
      <xdr:nvPicPr>
        <xdr:cNvPr id="5" name="Imagen 5" descr="Casa">
          <a:hlinkClick xmlns:r="http://schemas.openxmlformats.org/officeDocument/2006/relationships" r:id="rId4"/>
          <a:extLst>
            <a:ext uri="{FF2B5EF4-FFF2-40B4-BE49-F238E27FC236}">
              <a16:creationId xmlns:a16="http://schemas.microsoft.com/office/drawing/2014/main" id="{94E72BA2-F5D6-4299-8D29-907F776DDBE6}"/>
            </a:ext>
          </a:extLst>
        </xdr:cNvPr>
        <xdr:cNvPicPr>
          <a:picLocks noChangeAspect="1" noChangeArrowheads="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bwMode="auto">
        <a:xfrm>
          <a:off x="10918030" y="273843"/>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30</xdr:row>
      <xdr:rowOff>0</xdr:rowOff>
    </xdr:from>
    <xdr:to>
      <xdr:col>0</xdr:col>
      <xdr:colOff>0</xdr:colOff>
      <xdr:row>30</xdr:row>
      <xdr:rowOff>0</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30</xdr:row>
      <xdr:rowOff>0</xdr:rowOff>
    </xdr:from>
    <xdr:to>
      <xdr:col>0</xdr:col>
      <xdr:colOff>0</xdr:colOff>
      <xdr:row>30</xdr:row>
      <xdr:rowOff>0</xdr:rowOff>
    </xdr:to>
    <xdr:graphicFrame macro="">
      <xdr:nvGraphicFramePr>
        <xdr:cNvPr id="3" name="Chart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30</xdr:row>
      <xdr:rowOff>0</xdr:rowOff>
    </xdr:from>
    <xdr:to>
      <xdr:col>0</xdr:col>
      <xdr:colOff>0</xdr:colOff>
      <xdr:row>30</xdr:row>
      <xdr:rowOff>0</xdr:rowOff>
    </xdr:to>
    <xdr:graphicFrame macro="">
      <xdr:nvGraphicFramePr>
        <xdr:cNvPr id="4" name="Chart 3">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11</xdr:col>
      <xdr:colOff>523874</xdr:colOff>
      <xdr:row>1</xdr:row>
      <xdr:rowOff>11906</xdr:rowOff>
    </xdr:from>
    <xdr:to>
      <xdr:col>11</xdr:col>
      <xdr:colOff>1135874</xdr:colOff>
      <xdr:row>3</xdr:row>
      <xdr:rowOff>147656</xdr:rowOff>
    </xdr:to>
    <xdr:pic>
      <xdr:nvPicPr>
        <xdr:cNvPr id="5" name="Imagen 5" descr="Casa">
          <a:hlinkClick xmlns:r="http://schemas.openxmlformats.org/officeDocument/2006/relationships" r:id="rId4"/>
          <a:extLst>
            <a:ext uri="{FF2B5EF4-FFF2-40B4-BE49-F238E27FC236}">
              <a16:creationId xmlns:a16="http://schemas.microsoft.com/office/drawing/2014/main" id="{BC0CA505-70DE-4DFA-B7ED-BE1BF978BBC0}"/>
            </a:ext>
          </a:extLst>
        </xdr:cNvPr>
        <xdr:cNvPicPr>
          <a:picLocks noChangeAspect="1" noChangeArrowheads="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bwMode="auto">
        <a:xfrm>
          <a:off x="10632280" y="250031"/>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11</xdr:col>
      <xdr:colOff>369092</xdr:colOff>
      <xdr:row>1</xdr:row>
      <xdr:rowOff>11908</xdr:rowOff>
    </xdr:from>
    <xdr:to>
      <xdr:col>11</xdr:col>
      <xdr:colOff>981092</xdr:colOff>
      <xdr:row>3</xdr:row>
      <xdr:rowOff>147658</xdr:rowOff>
    </xdr:to>
    <xdr:pic>
      <xdr:nvPicPr>
        <xdr:cNvPr id="2" name="Imagen 5" descr="Casa">
          <a:hlinkClick xmlns:r="http://schemas.openxmlformats.org/officeDocument/2006/relationships" r:id="rId1"/>
          <a:extLst>
            <a:ext uri="{FF2B5EF4-FFF2-40B4-BE49-F238E27FC236}">
              <a16:creationId xmlns:a16="http://schemas.microsoft.com/office/drawing/2014/main" id="{B8C89C71-0DC8-4155-933A-7171FEC37670}"/>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585155" y="250033"/>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11</xdr:col>
      <xdr:colOff>370414</xdr:colOff>
      <xdr:row>1</xdr:row>
      <xdr:rowOff>31749</xdr:rowOff>
    </xdr:from>
    <xdr:to>
      <xdr:col>11</xdr:col>
      <xdr:colOff>982414</xdr:colOff>
      <xdr:row>3</xdr:row>
      <xdr:rowOff>156916</xdr:rowOff>
    </xdr:to>
    <xdr:pic>
      <xdr:nvPicPr>
        <xdr:cNvPr id="3" name="Imagen 5" descr="Casa">
          <a:hlinkClick xmlns:r="http://schemas.openxmlformats.org/officeDocument/2006/relationships" r:id="rId1"/>
          <a:extLst>
            <a:ext uri="{FF2B5EF4-FFF2-40B4-BE49-F238E27FC236}">
              <a16:creationId xmlns:a16="http://schemas.microsoft.com/office/drawing/2014/main" id="{A407A45D-055E-4E83-9129-EE42381E5FA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171081" y="275166"/>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11</xdr:col>
      <xdr:colOff>370413</xdr:colOff>
      <xdr:row>0</xdr:row>
      <xdr:rowOff>0</xdr:rowOff>
    </xdr:from>
    <xdr:to>
      <xdr:col>11</xdr:col>
      <xdr:colOff>982413</xdr:colOff>
      <xdr:row>3</xdr:row>
      <xdr:rowOff>104000</xdr:rowOff>
    </xdr:to>
    <xdr:pic>
      <xdr:nvPicPr>
        <xdr:cNvPr id="3" name="Imagen 5" descr="Casa">
          <a:hlinkClick xmlns:r="http://schemas.openxmlformats.org/officeDocument/2006/relationships" r:id="rId1"/>
          <a:extLst>
            <a:ext uri="{FF2B5EF4-FFF2-40B4-BE49-F238E27FC236}">
              <a16:creationId xmlns:a16="http://schemas.microsoft.com/office/drawing/2014/main" id="{FA241AE3-9CA5-4BCE-881B-4487B0A24FF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678830" y="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11</xdr:col>
      <xdr:colOff>352296</xdr:colOff>
      <xdr:row>0</xdr:row>
      <xdr:rowOff>221814</xdr:rowOff>
    </xdr:from>
    <xdr:to>
      <xdr:col>11</xdr:col>
      <xdr:colOff>964296</xdr:colOff>
      <xdr:row>3</xdr:row>
      <xdr:rowOff>129225</xdr:rowOff>
    </xdr:to>
    <xdr:pic>
      <xdr:nvPicPr>
        <xdr:cNvPr id="4" name="Imagen 5" descr="Casa">
          <a:hlinkClick xmlns:r="http://schemas.openxmlformats.org/officeDocument/2006/relationships" r:id="rId1"/>
          <a:extLst>
            <a:ext uri="{FF2B5EF4-FFF2-40B4-BE49-F238E27FC236}">
              <a16:creationId xmlns:a16="http://schemas.microsoft.com/office/drawing/2014/main" id="{AE0EB052-2A34-4051-9007-18F992466DC4}"/>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039591" y="221814"/>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11</xdr:col>
      <xdr:colOff>409795</xdr:colOff>
      <xdr:row>1</xdr:row>
      <xdr:rowOff>33225</xdr:rowOff>
    </xdr:from>
    <xdr:to>
      <xdr:col>11</xdr:col>
      <xdr:colOff>1021795</xdr:colOff>
      <xdr:row>3</xdr:row>
      <xdr:rowOff>157900</xdr:rowOff>
    </xdr:to>
    <xdr:pic>
      <xdr:nvPicPr>
        <xdr:cNvPr id="4" name="Imagen 5" descr="Casa">
          <a:hlinkClick xmlns:r="http://schemas.openxmlformats.org/officeDocument/2006/relationships" r:id="rId1"/>
          <a:extLst>
            <a:ext uri="{FF2B5EF4-FFF2-40B4-BE49-F238E27FC236}">
              <a16:creationId xmlns:a16="http://schemas.microsoft.com/office/drawing/2014/main" id="{30E9D30B-DA90-4A1E-AE2C-9AD8A196D870}"/>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929882" y="27688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11</xdr:col>
      <xdr:colOff>71436</xdr:colOff>
      <xdr:row>1</xdr:row>
      <xdr:rowOff>35721</xdr:rowOff>
    </xdr:from>
    <xdr:to>
      <xdr:col>11</xdr:col>
      <xdr:colOff>683436</xdr:colOff>
      <xdr:row>3</xdr:row>
      <xdr:rowOff>171471</xdr:rowOff>
    </xdr:to>
    <xdr:pic>
      <xdr:nvPicPr>
        <xdr:cNvPr id="4" name="Imagen 5" descr="Casa">
          <a:hlinkClick xmlns:r="http://schemas.openxmlformats.org/officeDocument/2006/relationships" r:id="rId1"/>
          <a:extLst>
            <a:ext uri="{FF2B5EF4-FFF2-40B4-BE49-F238E27FC236}">
              <a16:creationId xmlns:a16="http://schemas.microsoft.com/office/drawing/2014/main" id="{D4FD4BC7-F98D-46A3-84A6-E16780F27C4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310936" y="273846"/>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4</xdr:col>
      <xdr:colOff>857253</xdr:colOff>
      <xdr:row>1</xdr:row>
      <xdr:rowOff>42332</xdr:rowOff>
    </xdr:from>
    <xdr:to>
      <xdr:col>4</xdr:col>
      <xdr:colOff>1469253</xdr:colOff>
      <xdr:row>3</xdr:row>
      <xdr:rowOff>167499</xdr:rowOff>
    </xdr:to>
    <xdr:pic>
      <xdr:nvPicPr>
        <xdr:cNvPr id="3" name="Imagen 5" descr="Casa">
          <a:hlinkClick xmlns:r="http://schemas.openxmlformats.org/officeDocument/2006/relationships" r:id="rId1"/>
          <a:extLst>
            <a:ext uri="{FF2B5EF4-FFF2-40B4-BE49-F238E27FC236}">
              <a16:creationId xmlns:a16="http://schemas.microsoft.com/office/drawing/2014/main" id="{CA66E92A-733A-4ACB-A3E8-1EAE30880584}"/>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397503" y="285749"/>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4</xdr:col>
      <xdr:colOff>433918</xdr:colOff>
      <xdr:row>1</xdr:row>
      <xdr:rowOff>52915</xdr:rowOff>
    </xdr:from>
    <xdr:to>
      <xdr:col>4</xdr:col>
      <xdr:colOff>1045918</xdr:colOff>
      <xdr:row>3</xdr:row>
      <xdr:rowOff>178082</xdr:rowOff>
    </xdr:to>
    <xdr:pic>
      <xdr:nvPicPr>
        <xdr:cNvPr id="3" name="Imagen 5" descr="Casa">
          <a:hlinkClick xmlns:r="http://schemas.openxmlformats.org/officeDocument/2006/relationships" r:id="rId1"/>
          <a:extLst>
            <a:ext uri="{FF2B5EF4-FFF2-40B4-BE49-F238E27FC236}">
              <a16:creationId xmlns:a16="http://schemas.microsoft.com/office/drawing/2014/main" id="{C7E18EA4-7C9F-4DF9-BB7E-801DB780EC9C}"/>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4984751" y="29633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4</xdr:col>
      <xdr:colOff>402164</xdr:colOff>
      <xdr:row>1</xdr:row>
      <xdr:rowOff>63501</xdr:rowOff>
    </xdr:from>
    <xdr:to>
      <xdr:col>4</xdr:col>
      <xdr:colOff>1014164</xdr:colOff>
      <xdr:row>3</xdr:row>
      <xdr:rowOff>188668</xdr:rowOff>
    </xdr:to>
    <xdr:pic>
      <xdr:nvPicPr>
        <xdr:cNvPr id="3" name="Imagen 5" descr="Casa">
          <a:hlinkClick xmlns:r="http://schemas.openxmlformats.org/officeDocument/2006/relationships" r:id="rId1"/>
          <a:extLst>
            <a:ext uri="{FF2B5EF4-FFF2-40B4-BE49-F238E27FC236}">
              <a16:creationId xmlns:a16="http://schemas.microsoft.com/office/drawing/2014/main" id="{B10BBA0F-4829-412C-8662-53347B502CB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4952997" y="30691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7</xdr:col>
      <xdr:colOff>631030</xdr:colOff>
      <xdr:row>1</xdr:row>
      <xdr:rowOff>35718</xdr:rowOff>
    </xdr:from>
    <xdr:to>
      <xdr:col>8</xdr:col>
      <xdr:colOff>219092</xdr:colOff>
      <xdr:row>3</xdr:row>
      <xdr:rowOff>171468</xdr:rowOff>
    </xdr:to>
    <xdr:pic>
      <xdr:nvPicPr>
        <xdr:cNvPr id="3" name="Imagen 5" descr="Casa">
          <a:hlinkClick xmlns:r="http://schemas.openxmlformats.org/officeDocument/2006/relationships" r:id="rId1"/>
          <a:extLst>
            <a:ext uri="{FF2B5EF4-FFF2-40B4-BE49-F238E27FC236}">
              <a16:creationId xmlns:a16="http://schemas.microsoft.com/office/drawing/2014/main" id="{CB7734D3-B75E-408F-9413-206B74DB1E8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715499" y="273843"/>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7</xdr:col>
      <xdr:colOff>592665</xdr:colOff>
      <xdr:row>1</xdr:row>
      <xdr:rowOff>52915</xdr:rowOff>
    </xdr:from>
    <xdr:to>
      <xdr:col>8</xdr:col>
      <xdr:colOff>209832</xdr:colOff>
      <xdr:row>3</xdr:row>
      <xdr:rowOff>178082</xdr:rowOff>
    </xdr:to>
    <xdr:pic>
      <xdr:nvPicPr>
        <xdr:cNvPr id="3" name="Imagen 5" descr="Casa">
          <a:hlinkClick xmlns:r="http://schemas.openxmlformats.org/officeDocument/2006/relationships" r:id="rId1"/>
          <a:extLst>
            <a:ext uri="{FF2B5EF4-FFF2-40B4-BE49-F238E27FC236}">
              <a16:creationId xmlns:a16="http://schemas.microsoft.com/office/drawing/2014/main" id="{400254BC-D128-4F57-8820-5B04AA64B1C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524998" y="29633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7</xdr:col>
      <xdr:colOff>607216</xdr:colOff>
      <xdr:row>1</xdr:row>
      <xdr:rowOff>11907</xdr:rowOff>
    </xdr:from>
    <xdr:to>
      <xdr:col>7</xdr:col>
      <xdr:colOff>1219216</xdr:colOff>
      <xdr:row>3</xdr:row>
      <xdr:rowOff>147657</xdr:rowOff>
    </xdr:to>
    <xdr:pic>
      <xdr:nvPicPr>
        <xdr:cNvPr id="3" name="Imagen 5" descr="Casa">
          <a:hlinkClick xmlns:r="http://schemas.openxmlformats.org/officeDocument/2006/relationships" r:id="rId1"/>
          <a:extLst>
            <a:ext uri="{FF2B5EF4-FFF2-40B4-BE49-F238E27FC236}">
              <a16:creationId xmlns:a16="http://schemas.microsoft.com/office/drawing/2014/main" id="{54348FC9-BC24-4982-9D20-7C625AA24BD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751091" y="25003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7</xdr:col>
      <xdr:colOff>635000</xdr:colOff>
      <xdr:row>1</xdr:row>
      <xdr:rowOff>52915</xdr:rowOff>
    </xdr:from>
    <xdr:to>
      <xdr:col>7</xdr:col>
      <xdr:colOff>1247000</xdr:colOff>
      <xdr:row>3</xdr:row>
      <xdr:rowOff>178082</xdr:rowOff>
    </xdr:to>
    <xdr:pic>
      <xdr:nvPicPr>
        <xdr:cNvPr id="4" name="Imagen 5" descr="Casa">
          <a:hlinkClick xmlns:r="http://schemas.openxmlformats.org/officeDocument/2006/relationships" r:id="rId1"/>
          <a:extLst>
            <a:ext uri="{FF2B5EF4-FFF2-40B4-BE49-F238E27FC236}">
              <a16:creationId xmlns:a16="http://schemas.microsoft.com/office/drawing/2014/main" id="{4308356E-6877-4C8B-A209-FD028FA18F4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355667" y="29633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7</xdr:col>
      <xdr:colOff>603244</xdr:colOff>
      <xdr:row>1</xdr:row>
      <xdr:rowOff>63500</xdr:rowOff>
    </xdr:from>
    <xdr:to>
      <xdr:col>7</xdr:col>
      <xdr:colOff>1215244</xdr:colOff>
      <xdr:row>3</xdr:row>
      <xdr:rowOff>188667</xdr:rowOff>
    </xdr:to>
    <xdr:pic>
      <xdr:nvPicPr>
        <xdr:cNvPr id="3" name="Imagen 5" descr="Casa">
          <a:hlinkClick xmlns:r="http://schemas.openxmlformats.org/officeDocument/2006/relationships" r:id="rId1"/>
          <a:extLst>
            <a:ext uri="{FF2B5EF4-FFF2-40B4-BE49-F238E27FC236}">
              <a16:creationId xmlns:a16="http://schemas.microsoft.com/office/drawing/2014/main" id="{5ED06843-ABB8-48B0-97EA-C8962F6141C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456077" y="306917"/>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7</xdr:col>
      <xdr:colOff>602055</xdr:colOff>
      <xdr:row>1</xdr:row>
      <xdr:rowOff>62900</xdr:rowOff>
    </xdr:from>
    <xdr:to>
      <xdr:col>7</xdr:col>
      <xdr:colOff>1214055</xdr:colOff>
      <xdr:row>3</xdr:row>
      <xdr:rowOff>189664</xdr:rowOff>
    </xdr:to>
    <xdr:pic>
      <xdr:nvPicPr>
        <xdr:cNvPr id="3" name="Imagen 5" descr="Casa">
          <a:hlinkClick xmlns:r="http://schemas.openxmlformats.org/officeDocument/2006/relationships" r:id="rId1"/>
          <a:extLst>
            <a:ext uri="{FF2B5EF4-FFF2-40B4-BE49-F238E27FC236}">
              <a16:creationId xmlns:a16="http://schemas.microsoft.com/office/drawing/2014/main" id="{EC6A653F-931B-4F4A-AD51-14C83F0B8283}"/>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572503" y="30551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5</xdr:col>
      <xdr:colOff>899582</xdr:colOff>
      <xdr:row>0</xdr:row>
      <xdr:rowOff>95250</xdr:rowOff>
    </xdr:from>
    <xdr:to>
      <xdr:col>5</xdr:col>
      <xdr:colOff>1511582</xdr:colOff>
      <xdr:row>3</xdr:row>
      <xdr:rowOff>135750</xdr:rowOff>
    </xdr:to>
    <xdr:pic>
      <xdr:nvPicPr>
        <xdr:cNvPr id="3" name="Imagen 5" descr="Casa">
          <a:hlinkClick xmlns:r="http://schemas.openxmlformats.org/officeDocument/2006/relationships" r:id="rId1"/>
          <a:extLst>
            <a:ext uri="{FF2B5EF4-FFF2-40B4-BE49-F238E27FC236}">
              <a16:creationId xmlns:a16="http://schemas.microsoft.com/office/drawing/2014/main" id="{A3E7BC24-A910-4AA0-BFED-5818B3AD1FD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847665" y="952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5</xdr:col>
      <xdr:colOff>592665</xdr:colOff>
      <xdr:row>0</xdr:row>
      <xdr:rowOff>95248</xdr:rowOff>
    </xdr:from>
    <xdr:to>
      <xdr:col>5</xdr:col>
      <xdr:colOff>1204665</xdr:colOff>
      <xdr:row>3</xdr:row>
      <xdr:rowOff>135748</xdr:rowOff>
    </xdr:to>
    <xdr:pic>
      <xdr:nvPicPr>
        <xdr:cNvPr id="3" name="Imagen 5" descr="Casa">
          <a:hlinkClick xmlns:r="http://schemas.openxmlformats.org/officeDocument/2006/relationships" r:id="rId1"/>
          <a:extLst>
            <a:ext uri="{FF2B5EF4-FFF2-40B4-BE49-F238E27FC236}">
              <a16:creationId xmlns:a16="http://schemas.microsoft.com/office/drawing/2014/main" id="{E097FBEB-180C-4048-BFFD-E792A845C4F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752415" y="9524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5</xdr:col>
      <xdr:colOff>560916</xdr:colOff>
      <xdr:row>0</xdr:row>
      <xdr:rowOff>84667</xdr:rowOff>
    </xdr:from>
    <xdr:to>
      <xdr:col>5</xdr:col>
      <xdr:colOff>1172916</xdr:colOff>
      <xdr:row>3</xdr:row>
      <xdr:rowOff>125167</xdr:rowOff>
    </xdr:to>
    <xdr:pic>
      <xdr:nvPicPr>
        <xdr:cNvPr id="4" name="Imagen 5" descr="Casa">
          <a:hlinkClick xmlns:r="http://schemas.openxmlformats.org/officeDocument/2006/relationships" r:id="rId1"/>
          <a:extLst>
            <a:ext uri="{FF2B5EF4-FFF2-40B4-BE49-F238E27FC236}">
              <a16:creationId xmlns:a16="http://schemas.microsoft.com/office/drawing/2014/main" id="{FEF51694-AC97-4DC9-AE15-BA44C2D45C5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625416" y="84667"/>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11</xdr:col>
      <xdr:colOff>357186</xdr:colOff>
      <xdr:row>1</xdr:row>
      <xdr:rowOff>11906</xdr:rowOff>
    </xdr:from>
    <xdr:to>
      <xdr:col>11</xdr:col>
      <xdr:colOff>969186</xdr:colOff>
      <xdr:row>3</xdr:row>
      <xdr:rowOff>147656</xdr:rowOff>
    </xdr:to>
    <xdr:pic>
      <xdr:nvPicPr>
        <xdr:cNvPr id="4" name="Imagen 5" descr="Casa">
          <a:hlinkClick xmlns:r="http://schemas.openxmlformats.org/officeDocument/2006/relationships" r:id="rId1"/>
          <a:extLst>
            <a:ext uri="{FF2B5EF4-FFF2-40B4-BE49-F238E27FC236}">
              <a16:creationId xmlns:a16="http://schemas.microsoft.com/office/drawing/2014/main" id="{496BCC59-87CA-4854-B7D6-E492AE5AAFE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680405" y="250031"/>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11</xdr:col>
      <xdr:colOff>369088</xdr:colOff>
      <xdr:row>1</xdr:row>
      <xdr:rowOff>35722</xdr:rowOff>
    </xdr:from>
    <xdr:to>
      <xdr:col>11</xdr:col>
      <xdr:colOff>981088</xdr:colOff>
      <xdr:row>3</xdr:row>
      <xdr:rowOff>171472</xdr:rowOff>
    </xdr:to>
    <xdr:pic>
      <xdr:nvPicPr>
        <xdr:cNvPr id="4" name="Imagen 5" descr="Casa">
          <a:hlinkClick xmlns:r="http://schemas.openxmlformats.org/officeDocument/2006/relationships" r:id="rId1"/>
          <a:extLst>
            <a:ext uri="{FF2B5EF4-FFF2-40B4-BE49-F238E27FC236}">
              <a16:creationId xmlns:a16="http://schemas.microsoft.com/office/drawing/2014/main" id="{2C5CCA79-7F72-4BD5-8087-515A74E6FC2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930307" y="273847"/>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11</xdr:col>
      <xdr:colOff>369090</xdr:colOff>
      <xdr:row>1</xdr:row>
      <xdr:rowOff>35718</xdr:rowOff>
    </xdr:from>
    <xdr:to>
      <xdr:col>11</xdr:col>
      <xdr:colOff>981090</xdr:colOff>
      <xdr:row>3</xdr:row>
      <xdr:rowOff>171468</xdr:rowOff>
    </xdr:to>
    <xdr:pic>
      <xdr:nvPicPr>
        <xdr:cNvPr id="4" name="Imagen 5" descr="Casa">
          <a:hlinkClick xmlns:r="http://schemas.openxmlformats.org/officeDocument/2006/relationships" r:id="rId1"/>
          <a:extLst>
            <a:ext uri="{FF2B5EF4-FFF2-40B4-BE49-F238E27FC236}">
              <a16:creationId xmlns:a16="http://schemas.microsoft.com/office/drawing/2014/main" id="{E1718580-22D0-4314-B7D6-6F1783DF553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966028" y="273843"/>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11</xdr:col>
      <xdr:colOff>416717</xdr:colOff>
      <xdr:row>1</xdr:row>
      <xdr:rowOff>23814</xdr:rowOff>
    </xdr:from>
    <xdr:to>
      <xdr:col>11</xdr:col>
      <xdr:colOff>1028717</xdr:colOff>
      <xdr:row>3</xdr:row>
      <xdr:rowOff>159564</xdr:rowOff>
    </xdr:to>
    <xdr:pic>
      <xdr:nvPicPr>
        <xdr:cNvPr id="3" name="Imagen 5" descr="Casa">
          <a:hlinkClick xmlns:r="http://schemas.openxmlformats.org/officeDocument/2006/relationships" r:id="rId1"/>
          <a:extLst>
            <a:ext uri="{FF2B5EF4-FFF2-40B4-BE49-F238E27FC236}">
              <a16:creationId xmlns:a16="http://schemas.microsoft.com/office/drawing/2014/main" id="{D9462BDA-21E6-46DA-B6E4-096622E31DE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037467" y="261939"/>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11</xdr:col>
      <xdr:colOff>369088</xdr:colOff>
      <xdr:row>1</xdr:row>
      <xdr:rowOff>23813</xdr:rowOff>
    </xdr:from>
    <xdr:to>
      <xdr:col>11</xdr:col>
      <xdr:colOff>981088</xdr:colOff>
      <xdr:row>3</xdr:row>
      <xdr:rowOff>159563</xdr:rowOff>
    </xdr:to>
    <xdr:pic>
      <xdr:nvPicPr>
        <xdr:cNvPr id="4" name="Imagen 5" descr="Casa">
          <a:hlinkClick xmlns:r="http://schemas.openxmlformats.org/officeDocument/2006/relationships" r:id="rId1"/>
          <a:extLst>
            <a:ext uri="{FF2B5EF4-FFF2-40B4-BE49-F238E27FC236}">
              <a16:creationId xmlns:a16="http://schemas.microsoft.com/office/drawing/2014/main" id="{C4C5CD57-6713-4429-BF3C-1DA77CA12364}"/>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001744" y="26193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11</xdr:col>
      <xdr:colOff>380999</xdr:colOff>
      <xdr:row>1</xdr:row>
      <xdr:rowOff>35720</xdr:rowOff>
    </xdr:from>
    <xdr:to>
      <xdr:col>11</xdr:col>
      <xdr:colOff>992999</xdr:colOff>
      <xdr:row>3</xdr:row>
      <xdr:rowOff>171470</xdr:rowOff>
    </xdr:to>
    <xdr:pic>
      <xdr:nvPicPr>
        <xdr:cNvPr id="4" name="Imagen 5" descr="Casa">
          <a:hlinkClick xmlns:r="http://schemas.openxmlformats.org/officeDocument/2006/relationships" r:id="rId1"/>
          <a:extLst>
            <a:ext uri="{FF2B5EF4-FFF2-40B4-BE49-F238E27FC236}">
              <a16:creationId xmlns:a16="http://schemas.microsoft.com/office/drawing/2014/main" id="{9C61A8DA-5EA9-4B78-9DC0-50184973340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013655" y="27384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11</xdr:col>
      <xdr:colOff>380994</xdr:colOff>
      <xdr:row>1</xdr:row>
      <xdr:rowOff>47625</xdr:rowOff>
    </xdr:from>
    <xdr:to>
      <xdr:col>11</xdr:col>
      <xdr:colOff>992994</xdr:colOff>
      <xdr:row>3</xdr:row>
      <xdr:rowOff>183375</xdr:rowOff>
    </xdr:to>
    <xdr:pic>
      <xdr:nvPicPr>
        <xdr:cNvPr id="4" name="Imagen 5" descr="Casa">
          <a:hlinkClick xmlns:r="http://schemas.openxmlformats.org/officeDocument/2006/relationships" r:id="rId1"/>
          <a:extLst>
            <a:ext uri="{FF2B5EF4-FFF2-40B4-BE49-F238E27FC236}">
              <a16:creationId xmlns:a16="http://schemas.microsoft.com/office/drawing/2014/main" id="{FDFEE5BC-C8D5-43A6-A9FE-91192D21D07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454057" y="2857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11</xdr:col>
      <xdr:colOff>380996</xdr:colOff>
      <xdr:row>1</xdr:row>
      <xdr:rowOff>35721</xdr:rowOff>
    </xdr:from>
    <xdr:to>
      <xdr:col>11</xdr:col>
      <xdr:colOff>992996</xdr:colOff>
      <xdr:row>3</xdr:row>
      <xdr:rowOff>171471</xdr:rowOff>
    </xdr:to>
    <xdr:pic>
      <xdr:nvPicPr>
        <xdr:cNvPr id="3" name="Imagen 5" descr="Casa">
          <a:hlinkClick xmlns:r="http://schemas.openxmlformats.org/officeDocument/2006/relationships" r:id="rId1"/>
          <a:extLst>
            <a:ext uri="{FF2B5EF4-FFF2-40B4-BE49-F238E27FC236}">
              <a16:creationId xmlns:a16="http://schemas.microsoft.com/office/drawing/2014/main" id="{4242FD02-3A0C-41DE-9B18-C344F490613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775527" y="273846"/>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11</xdr:col>
      <xdr:colOff>380999</xdr:colOff>
      <xdr:row>1</xdr:row>
      <xdr:rowOff>52917</xdr:rowOff>
    </xdr:from>
    <xdr:to>
      <xdr:col>11</xdr:col>
      <xdr:colOff>992999</xdr:colOff>
      <xdr:row>3</xdr:row>
      <xdr:rowOff>178084</xdr:rowOff>
    </xdr:to>
    <xdr:pic>
      <xdr:nvPicPr>
        <xdr:cNvPr id="4" name="Imagen 5" descr="Casa">
          <a:hlinkClick xmlns:r="http://schemas.openxmlformats.org/officeDocument/2006/relationships" r:id="rId1"/>
          <a:extLst>
            <a:ext uri="{FF2B5EF4-FFF2-40B4-BE49-F238E27FC236}">
              <a16:creationId xmlns:a16="http://schemas.microsoft.com/office/drawing/2014/main" id="{58D95EA7-DC58-4208-8760-380AD7D58CF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790082" y="296334"/>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10</xdr:col>
      <xdr:colOff>359831</xdr:colOff>
      <xdr:row>1</xdr:row>
      <xdr:rowOff>52915</xdr:rowOff>
    </xdr:from>
    <xdr:to>
      <xdr:col>10</xdr:col>
      <xdr:colOff>971831</xdr:colOff>
      <xdr:row>3</xdr:row>
      <xdr:rowOff>178082</xdr:rowOff>
    </xdr:to>
    <xdr:pic>
      <xdr:nvPicPr>
        <xdr:cNvPr id="3" name="Imagen 5" descr="Casa">
          <a:hlinkClick xmlns:r="http://schemas.openxmlformats.org/officeDocument/2006/relationships" r:id="rId1"/>
          <a:extLst>
            <a:ext uri="{FF2B5EF4-FFF2-40B4-BE49-F238E27FC236}">
              <a16:creationId xmlns:a16="http://schemas.microsoft.com/office/drawing/2014/main" id="{8A4B0CB8-DF40-4822-A3F5-F4C6A982D8C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02831" y="29633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10</xdr:col>
      <xdr:colOff>409800</xdr:colOff>
      <xdr:row>1</xdr:row>
      <xdr:rowOff>55377</xdr:rowOff>
    </xdr:from>
    <xdr:to>
      <xdr:col>10</xdr:col>
      <xdr:colOff>1021800</xdr:colOff>
      <xdr:row>3</xdr:row>
      <xdr:rowOff>180052</xdr:rowOff>
    </xdr:to>
    <xdr:pic>
      <xdr:nvPicPr>
        <xdr:cNvPr id="3" name="Imagen 5" descr="Casa">
          <a:hlinkClick xmlns:r="http://schemas.openxmlformats.org/officeDocument/2006/relationships" r:id="rId1"/>
          <a:extLst>
            <a:ext uri="{FF2B5EF4-FFF2-40B4-BE49-F238E27FC236}">
              <a16:creationId xmlns:a16="http://schemas.microsoft.com/office/drawing/2014/main" id="{80F4B957-13C8-48BB-A6A2-E6A5675110E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309655" y="29904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10</xdr:col>
      <xdr:colOff>376812</xdr:colOff>
      <xdr:row>1</xdr:row>
      <xdr:rowOff>62802</xdr:rowOff>
    </xdr:from>
    <xdr:to>
      <xdr:col>10</xdr:col>
      <xdr:colOff>988812</xdr:colOff>
      <xdr:row>3</xdr:row>
      <xdr:rowOff>193319</xdr:rowOff>
    </xdr:to>
    <xdr:pic>
      <xdr:nvPicPr>
        <xdr:cNvPr id="4" name="Imagen 5" descr="Casa">
          <a:hlinkClick xmlns:r="http://schemas.openxmlformats.org/officeDocument/2006/relationships" r:id="rId1"/>
          <a:extLst>
            <a:ext uri="{FF2B5EF4-FFF2-40B4-BE49-F238E27FC236}">
              <a16:creationId xmlns:a16="http://schemas.microsoft.com/office/drawing/2014/main" id="{AB021022-4FA3-4778-B149-A4FB6CAFB5F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24697" y="303544"/>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10</xdr:col>
      <xdr:colOff>383326</xdr:colOff>
      <xdr:row>1</xdr:row>
      <xdr:rowOff>46461</xdr:rowOff>
    </xdr:from>
    <xdr:to>
      <xdr:col>10</xdr:col>
      <xdr:colOff>995326</xdr:colOff>
      <xdr:row>3</xdr:row>
      <xdr:rowOff>170595</xdr:rowOff>
    </xdr:to>
    <xdr:pic>
      <xdr:nvPicPr>
        <xdr:cNvPr id="4" name="Imagen 5" descr="Casa">
          <a:hlinkClick xmlns:r="http://schemas.openxmlformats.org/officeDocument/2006/relationships" r:id="rId1"/>
          <a:extLst>
            <a:ext uri="{FF2B5EF4-FFF2-40B4-BE49-F238E27FC236}">
              <a16:creationId xmlns:a16="http://schemas.microsoft.com/office/drawing/2014/main" id="{A7561094-4A8D-4DD1-B2A2-4754ADD23421}"/>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29424" y="290394"/>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10</xdr:col>
      <xdr:colOff>385536</xdr:colOff>
      <xdr:row>1</xdr:row>
      <xdr:rowOff>45357</xdr:rowOff>
    </xdr:from>
    <xdr:to>
      <xdr:col>10</xdr:col>
      <xdr:colOff>997536</xdr:colOff>
      <xdr:row>3</xdr:row>
      <xdr:rowOff>181107</xdr:rowOff>
    </xdr:to>
    <xdr:pic>
      <xdr:nvPicPr>
        <xdr:cNvPr id="3" name="Imagen 5" descr="Casa">
          <a:hlinkClick xmlns:r="http://schemas.openxmlformats.org/officeDocument/2006/relationships" r:id="rId1"/>
          <a:extLst>
            <a:ext uri="{FF2B5EF4-FFF2-40B4-BE49-F238E27FC236}">
              <a16:creationId xmlns:a16="http://schemas.microsoft.com/office/drawing/2014/main" id="{14941586-93F6-4D6F-B930-56FF4DAFD31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53482" y="28348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10</xdr:col>
      <xdr:colOff>376812</xdr:colOff>
      <xdr:row>0</xdr:row>
      <xdr:rowOff>115138</xdr:rowOff>
    </xdr:from>
    <xdr:to>
      <xdr:col>10</xdr:col>
      <xdr:colOff>988812</xdr:colOff>
      <xdr:row>3</xdr:row>
      <xdr:rowOff>4913</xdr:rowOff>
    </xdr:to>
    <xdr:pic>
      <xdr:nvPicPr>
        <xdr:cNvPr id="4" name="Imagen 5" descr="Casa">
          <a:hlinkClick xmlns:r="http://schemas.openxmlformats.org/officeDocument/2006/relationships" r:id="rId1"/>
          <a:extLst>
            <a:ext uri="{FF2B5EF4-FFF2-40B4-BE49-F238E27FC236}">
              <a16:creationId xmlns:a16="http://schemas.microsoft.com/office/drawing/2014/main" id="{535DFEF7-41ED-44CE-9A9F-A09FC79E354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24697" y="11513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10</xdr:col>
      <xdr:colOff>380999</xdr:colOff>
      <xdr:row>1</xdr:row>
      <xdr:rowOff>52915</xdr:rowOff>
    </xdr:from>
    <xdr:to>
      <xdr:col>10</xdr:col>
      <xdr:colOff>992999</xdr:colOff>
      <xdr:row>3</xdr:row>
      <xdr:rowOff>178082</xdr:rowOff>
    </xdr:to>
    <xdr:pic>
      <xdr:nvPicPr>
        <xdr:cNvPr id="4" name="Imagen 5" descr="Casa">
          <a:hlinkClick xmlns:r="http://schemas.openxmlformats.org/officeDocument/2006/relationships" r:id="rId1"/>
          <a:extLst>
            <a:ext uri="{FF2B5EF4-FFF2-40B4-BE49-F238E27FC236}">
              <a16:creationId xmlns:a16="http://schemas.microsoft.com/office/drawing/2014/main" id="{F4153332-4392-4C83-BFF6-CDE60A1BA360}"/>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98082" y="29633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10</xdr:col>
      <xdr:colOff>396875</xdr:colOff>
      <xdr:row>1</xdr:row>
      <xdr:rowOff>34017</xdr:rowOff>
    </xdr:from>
    <xdr:to>
      <xdr:col>10</xdr:col>
      <xdr:colOff>1008875</xdr:colOff>
      <xdr:row>3</xdr:row>
      <xdr:rowOff>169767</xdr:rowOff>
    </xdr:to>
    <xdr:pic>
      <xdr:nvPicPr>
        <xdr:cNvPr id="4" name="Imagen 5" descr="Casa">
          <a:hlinkClick xmlns:r="http://schemas.openxmlformats.org/officeDocument/2006/relationships" r:id="rId1"/>
          <a:extLst>
            <a:ext uri="{FF2B5EF4-FFF2-40B4-BE49-F238E27FC236}">
              <a16:creationId xmlns:a16="http://schemas.microsoft.com/office/drawing/2014/main" id="{314C5144-A509-4812-B444-2FB631C29BA1}"/>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19464" y="27214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10</xdr:col>
      <xdr:colOff>395842</xdr:colOff>
      <xdr:row>1</xdr:row>
      <xdr:rowOff>24743</xdr:rowOff>
    </xdr:from>
    <xdr:to>
      <xdr:col>10</xdr:col>
      <xdr:colOff>1007842</xdr:colOff>
      <xdr:row>3</xdr:row>
      <xdr:rowOff>166678</xdr:rowOff>
    </xdr:to>
    <xdr:pic>
      <xdr:nvPicPr>
        <xdr:cNvPr id="4" name="Imagen 5" descr="Casa">
          <a:hlinkClick xmlns:r="http://schemas.openxmlformats.org/officeDocument/2006/relationships" r:id="rId1"/>
          <a:extLst>
            <a:ext uri="{FF2B5EF4-FFF2-40B4-BE49-F238E27FC236}">
              <a16:creationId xmlns:a16="http://schemas.microsoft.com/office/drawing/2014/main" id="{2C13808A-BB8C-42C5-AB83-4575C20C3B4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99868" y="25977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10</xdr:col>
      <xdr:colOff>369089</xdr:colOff>
      <xdr:row>1</xdr:row>
      <xdr:rowOff>35718</xdr:rowOff>
    </xdr:from>
    <xdr:to>
      <xdr:col>10</xdr:col>
      <xdr:colOff>981089</xdr:colOff>
      <xdr:row>3</xdr:row>
      <xdr:rowOff>171468</xdr:rowOff>
    </xdr:to>
    <xdr:pic>
      <xdr:nvPicPr>
        <xdr:cNvPr id="3" name="Imagen 5" descr="Casa">
          <a:hlinkClick xmlns:r="http://schemas.openxmlformats.org/officeDocument/2006/relationships" r:id="rId1"/>
          <a:extLst>
            <a:ext uri="{FF2B5EF4-FFF2-40B4-BE49-F238E27FC236}">
              <a16:creationId xmlns:a16="http://schemas.microsoft.com/office/drawing/2014/main" id="{035AFE22-A278-49D2-B96A-513FE258752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39870" y="273843"/>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10</xdr:col>
      <xdr:colOff>428625</xdr:colOff>
      <xdr:row>1</xdr:row>
      <xdr:rowOff>47625</xdr:rowOff>
    </xdr:from>
    <xdr:to>
      <xdr:col>10</xdr:col>
      <xdr:colOff>1040625</xdr:colOff>
      <xdr:row>3</xdr:row>
      <xdr:rowOff>183375</xdr:rowOff>
    </xdr:to>
    <xdr:pic>
      <xdr:nvPicPr>
        <xdr:cNvPr id="4" name="Imagen 5" descr="Casa">
          <a:hlinkClick xmlns:r="http://schemas.openxmlformats.org/officeDocument/2006/relationships" r:id="rId1"/>
          <a:extLst>
            <a:ext uri="{FF2B5EF4-FFF2-40B4-BE49-F238E27FC236}">
              <a16:creationId xmlns:a16="http://schemas.microsoft.com/office/drawing/2014/main" id="{8693E896-C3C3-4BC6-9550-C898273796D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68450" y="2857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10</xdr:col>
      <xdr:colOff>380997</xdr:colOff>
      <xdr:row>1</xdr:row>
      <xdr:rowOff>35720</xdr:rowOff>
    </xdr:from>
    <xdr:to>
      <xdr:col>10</xdr:col>
      <xdr:colOff>992997</xdr:colOff>
      <xdr:row>3</xdr:row>
      <xdr:rowOff>171470</xdr:rowOff>
    </xdr:to>
    <xdr:pic>
      <xdr:nvPicPr>
        <xdr:cNvPr id="4" name="Imagen 5" descr="Casa">
          <a:hlinkClick xmlns:r="http://schemas.openxmlformats.org/officeDocument/2006/relationships" r:id="rId1"/>
          <a:extLst>
            <a:ext uri="{FF2B5EF4-FFF2-40B4-BE49-F238E27FC236}">
              <a16:creationId xmlns:a16="http://schemas.microsoft.com/office/drawing/2014/main" id="{D0293EDC-6C0B-4064-B52A-78D0F4ACD79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4239872" y="27384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16</xdr:col>
      <xdr:colOff>1000125</xdr:colOff>
      <xdr:row>0</xdr:row>
      <xdr:rowOff>222250</xdr:rowOff>
    </xdr:from>
    <xdr:to>
      <xdr:col>16</xdr:col>
      <xdr:colOff>1612125</xdr:colOff>
      <xdr:row>3</xdr:row>
      <xdr:rowOff>119875</xdr:rowOff>
    </xdr:to>
    <xdr:pic>
      <xdr:nvPicPr>
        <xdr:cNvPr id="3" name="Imagen 5" descr="Casa">
          <a:hlinkClick xmlns:r="http://schemas.openxmlformats.org/officeDocument/2006/relationships" r:id="rId1"/>
          <a:extLst>
            <a:ext uri="{FF2B5EF4-FFF2-40B4-BE49-F238E27FC236}">
              <a16:creationId xmlns:a16="http://schemas.microsoft.com/office/drawing/2014/main" id="{DD1955F1-A7CB-4FC7-9B5F-56D4BF544BE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27813000" y="2222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10</xdr:col>
      <xdr:colOff>380996</xdr:colOff>
      <xdr:row>1</xdr:row>
      <xdr:rowOff>52915</xdr:rowOff>
    </xdr:from>
    <xdr:to>
      <xdr:col>10</xdr:col>
      <xdr:colOff>992996</xdr:colOff>
      <xdr:row>3</xdr:row>
      <xdr:rowOff>178082</xdr:rowOff>
    </xdr:to>
    <xdr:pic>
      <xdr:nvPicPr>
        <xdr:cNvPr id="3" name="Imagen 5" descr="Casa">
          <a:hlinkClick xmlns:r="http://schemas.openxmlformats.org/officeDocument/2006/relationships" r:id="rId1"/>
          <a:extLst>
            <a:ext uri="{FF2B5EF4-FFF2-40B4-BE49-F238E27FC236}">
              <a16:creationId xmlns:a16="http://schemas.microsoft.com/office/drawing/2014/main" id="{9405FEAD-F24C-49E2-99AB-DA2EB1AC190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662829" y="29633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8</xdr:col>
      <xdr:colOff>380996</xdr:colOff>
      <xdr:row>0</xdr:row>
      <xdr:rowOff>84666</xdr:rowOff>
    </xdr:from>
    <xdr:to>
      <xdr:col>8</xdr:col>
      <xdr:colOff>992996</xdr:colOff>
      <xdr:row>3</xdr:row>
      <xdr:rowOff>125166</xdr:rowOff>
    </xdr:to>
    <xdr:pic>
      <xdr:nvPicPr>
        <xdr:cNvPr id="4" name="Imagen 5" descr="Casa">
          <a:hlinkClick xmlns:r="http://schemas.openxmlformats.org/officeDocument/2006/relationships" r:id="rId1"/>
          <a:extLst>
            <a:ext uri="{FF2B5EF4-FFF2-40B4-BE49-F238E27FC236}">
              <a16:creationId xmlns:a16="http://schemas.microsoft.com/office/drawing/2014/main" id="{692EFEA4-49B1-41B1-97C9-7CA0F2CEFB5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762996" y="84666"/>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8</xdr:col>
      <xdr:colOff>428625</xdr:colOff>
      <xdr:row>0</xdr:row>
      <xdr:rowOff>28575</xdr:rowOff>
    </xdr:from>
    <xdr:to>
      <xdr:col>8</xdr:col>
      <xdr:colOff>1040625</xdr:colOff>
      <xdr:row>3</xdr:row>
      <xdr:rowOff>126225</xdr:rowOff>
    </xdr:to>
    <xdr:pic>
      <xdr:nvPicPr>
        <xdr:cNvPr id="4" name="Imagen 5" descr="Casa">
          <a:hlinkClick xmlns:r="http://schemas.openxmlformats.org/officeDocument/2006/relationships" r:id="rId1"/>
          <a:extLst>
            <a:ext uri="{FF2B5EF4-FFF2-40B4-BE49-F238E27FC236}">
              <a16:creationId xmlns:a16="http://schemas.microsoft.com/office/drawing/2014/main" id="{8A4013BF-9D71-42B4-8F30-6E955C55D7E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810625" y="2857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8</xdr:col>
      <xdr:colOff>419100</xdr:colOff>
      <xdr:row>0</xdr:row>
      <xdr:rowOff>0</xdr:rowOff>
    </xdr:from>
    <xdr:to>
      <xdr:col>8</xdr:col>
      <xdr:colOff>1031100</xdr:colOff>
      <xdr:row>3</xdr:row>
      <xdr:rowOff>126225</xdr:rowOff>
    </xdr:to>
    <xdr:pic>
      <xdr:nvPicPr>
        <xdr:cNvPr id="3" name="Imagen 5" descr="Casa">
          <a:hlinkClick xmlns:r="http://schemas.openxmlformats.org/officeDocument/2006/relationships" r:id="rId1"/>
          <a:extLst>
            <a:ext uri="{FF2B5EF4-FFF2-40B4-BE49-F238E27FC236}">
              <a16:creationId xmlns:a16="http://schemas.microsoft.com/office/drawing/2014/main" id="{AB088363-1DE7-4340-BFA3-2F31D801289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801100" y="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7.xml><?xml version="1.0" encoding="utf-8"?>
<xdr:wsDr xmlns:xdr="http://schemas.openxmlformats.org/drawingml/2006/spreadsheetDrawing" xmlns:a="http://schemas.openxmlformats.org/drawingml/2006/main">
  <xdr:twoCellAnchor editAs="oneCell">
    <xdr:from>
      <xdr:col>5</xdr:col>
      <xdr:colOff>409575</xdr:colOff>
      <xdr:row>0</xdr:row>
      <xdr:rowOff>95250</xdr:rowOff>
    </xdr:from>
    <xdr:to>
      <xdr:col>5</xdr:col>
      <xdr:colOff>1021575</xdr:colOff>
      <xdr:row>3</xdr:row>
      <xdr:rowOff>135750</xdr:rowOff>
    </xdr:to>
    <xdr:pic>
      <xdr:nvPicPr>
        <xdr:cNvPr id="4" name="Imagen 5" descr="Casa">
          <a:hlinkClick xmlns:r="http://schemas.openxmlformats.org/officeDocument/2006/relationships" r:id="rId1"/>
          <a:extLst>
            <a:ext uri="{FF2B5EF4-FFF2-40B4-BE49-F238E27FC236}">
              <a16:creationId xmlns:a16="http://schemas.microsoft.com/office/drawing/2014/main" id="{F3D482B2-03C4-46E8-AC90-32752479051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648325" y="9525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8.xml><?xml version="1.0" encoding="utf-8"?>
<xdr:wsDr xmlns:xdr="http://schemas.openxmlformats.org/drawingml/2006/spreadsheetDrawing" xmlns:a="http://schemas.openxmlformats.org/drawingml/2006/main">
  <xdr:twoCellAnchor editAs="oneCell">
    <xdr:from>
      <xdr:col>5</xdr:col>
      <xdr:colOff>485775</xdr:colOff>
      <xdr:row>0</xdr:row>
      <xdr:rowOff>0</xdr:rowOff>
    </xdr:from>
    <xdr:to>
      <xdr:col>5</xdr:col>
      <xdr:colOff>1097775</xdr:colOff>
      <xdr:row>3</xdr:row>
      <xdr:rowOff>126225</xdr:rowOff>
    </xdr:to>
    <xdr:pic>
      <xdr:nvPicPr>
        <xdr:cNvPr id="4" name="Imagen 5" descr="Casa">
          <a:hlinkClick xmlns:r="http://schemas.openxmlformats.org/officeDocument/2006/relationships" r:id="rId1"/>
          <a:extLst>
            <a:ext uri="{FF2B5EF4-FFF2-40B4-BE49-F238E27FC236}">
              <a16:creationId xmlns:a16="http://schemas.microsoft.com/office/drawing/2014/main" id="{3E518FB9-CAE4-461A-A094-06C43D6B2665}"/>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705475" y="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9.xml><?xml version="1.0" encoding="utf-8"?>
<xdr:wsDr xmlns:xdr="http://schemas.openxmlformats.org/drawingml/2006/spreadsheetDrawing" xmlns:a="http://schemas.openxmlformats.org/drawingml/2006/main">
  <xdr:twoCellAnchor editAs="oneCell">
    <xdr:from>
      <xdr:col>5</xdr:col>
      <xdr:colOff>428625</xdr:colOff>
      <xdr:row>0</xdr:row>
      <xdr:rowOff>38100</xdr:rowOff>
    </xdr:from>
    <xdr:to>
      <xdr:col>5</xdr:col>
      <xdr:colOff>1040625</xdr:colOff>
      <xdr:row>3</xdr:row>
      <xdr:rowOff>135750</xdr:rowOff>
    </xdr:to>
    <xdr:pic>
      <xdr:nvPicPr>
        <xdr:cNvPr id="4" name="Imagen 5" descr="Casa">
          <a:hlinkClick xmlns:r="http://schemas.openxmlformats.org/officeDocument/2006/relationships" r:id="rId1"/>
          <a:extLst>
            <a:ext uri="{FF2B5EF4-FFF2-40B4-BE49-F238E27FC236}">
              <a16:creationId xmlns:a16="http://schemas.microsoft.com/office/drawing/2014/main" id="{4D047D80-D4D4-4EF7-B27D-80178164A6D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5667375" y="3810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orios/Mis%20documentos/Ocde/Tablas%20M/2007-1/CQ_ME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ddenSettings"/>
      <sheetName val="Templates"/>
      <sheetName val="HiddenErrors"/>
      <sheetName val="Settings"/>
      <sheetName val="List of tables"/>
      <sheetName val="CE10sample"/>
      <sheetName val="CE11sample"/>
      <sheetName val="CG1Template"/>
      <sheetName val="FLAGS"/>
      <sheetName val="Explanatory notes"/>
      <sheetName val="CP1"/>
      <sheetName val="CP2"/>
      <sheetName val="CP3"/>
      <sheetName val="CP4"/>
      <sheetName val="CP5"/>
      <sheetName val="CP6"/>
      <sheetName val="CP7"/>
      <sheetName val="CP8"/>
      <sheetName val="CP9"/>
      <sheetName val="CP10"/>
      <sheetName val="CP11"/>
      <sheetName val="CP12"/>
      <sheetName val="CP13"/>
      <sheetName val="CP14"/>
      <sheetName val="CP15"/>
      <sheetName val="CP16"/>
      <sheetName val="CP17"/>
      <sheetName val="CE1"/>
      <sheetName val="CE2"/>
      <sheetName val="CE3"/>
      <sheetName val="CE4.1"/>
      <sheetName val="CE4.2"/>
      <sheetName val="CE5"/>
      <sheetName val="CE6"/>
      <sheetName val="CE7"/>
      <sheetName val="CE8.1"/>
      <sheetName val="CE8.2"/>
      <sheetName val="CE9"/>
      <sheetName val="CE10_2002"/>
      <sheetName val="CE10_2003"/>
      <sheetName val="CE10_2004"/>
      <sheetName val="CE10_2005"/>
      <sheetName val="CE11_2002"/>
      <sheetName val="CE11_2003"/>
      <sheetName val="CE11_2004"/>
      <sheetName val="CE11_2005"/>
      <sheetName val="CE12"/>
      <sheetName val="CE13"/>
      <sheetName val="CG1"/>
      <sheetName val="1.30"/>
      <sheetName val="1.33"/>
    </sheetNames>
    <sheetDataSet>
      <sheetData sheetId="0">
        <row r="4">
          <cell r="B4">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8.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9.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10.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11.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12.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13.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14.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15.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16.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17.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18.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19.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20.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21.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23.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24.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25.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2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2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28.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29.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30.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31.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32.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33.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34.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35.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36.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37.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38.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39.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40.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41.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42.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43.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44.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45.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46.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47.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48.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49.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50.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51.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52.bin"/></Relationships>
</file>

<file path=xl/worksheets/_rels/sheet75.xml.rels><?xml version="1.0" encoding="UTF-8" standalone="yes"?>
<Relationships xmlns="http://schemas.openxmlformats.org/package/2006/relationships"><Relationship Id="rId1" Type="http://schemas.openxmlformats.org/officeDocument/2006/relationships/drawing" Target="../drawings/drawing74.xml"/></Relationships>
</file>

<file path=xl/worksheets/_rels/sheet76.xml.rels><?xml version="1.0" encoding="UTF-8" standalone="yes"?>
<Relationships xmlns="http://schemas.openxmlformats.org/package/2006/relationships"><Relationship Id="rId1" Type="http://schemas.openxmlformats.org/officeDocument/2006/relationships/drawing" Target="../drawings/drawing75.xml"/></Relationships>
</file>

<file path=xl/worksheets/_rels/sheet77.xml.rels><?xml version="1.0" encoding="UTF-8" standalone="yes"?>
<Relationships xmlns="http://schemas.openxmlformats.org/package/2006/relationships"><Relationship Id="rId1" Type="http://schemas.openxmlformats.org/officeDocument/2006/relationships/drawing" Target="../drawings/drawing76.xml"/></Relationships>
</file>

<file path=xl/worksheets/_rels/sheet78.xml.rels><?xml version="1.0" encoding="UTF-8" standalone="yes"?>
<Relationships xmlns="http://schemas.openxmlformats.org/package/2006/relationships"><Relationship Id="rId1" Type="http://schemas.openxmlformats.org/officeDocument/2006/relationships/drawing" Target="../drawings/drawing77.xml"/></Relationships>
</file>

<file path=xl/worksheets/_rels/sheet79.xml.rels><?xml version="1.0" encoding="UTF-8" standalone="yes"?>
<Relationships xmlns="http://schemas.openxmlformats.org/package/2006/relationships"><Relationship Id="rId1" Type="http://schemas.openxmlformats.org/officeDocument/2006/relationships/drawing" Target="../drawings/drawing78.xml"/></Relationships>
</file>

<file path=xl/worksheets/_rels/sheet80.xml.rels><?xml version="1.0" encoding="UTF-8" standalone="yes"?>
<Relationships xmlns="http://schemas.openxmlformats.org/package/2006/relationships"><Relationship Id="rId1" Type="http://schemas.openxmlformats.org/officeDocument/2006/relationships/drawing" Target="../drawings/drawing7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7"/>
  <sheetViews>
    <sheetView showGridLines="0" topLeftCell="A4" zoomScale="68" zoomScaleNormal="68" zoomScalePageLayoutView="70" workbookViewId="0">
      <selection activeCell="A15" sqref="A15"/>
    </sheetView>
  </sheetViews>
  <sheetFormatPr baseColWidth="10" defaultRowHeight="18.75" customHeight="1"/>
  <cols>
    <col min="1" max="1" width="5.7109375" style="1226" customWidth="1"/>
    <col min="2" max="2" width="122.5703125" style="221" customWidth="1"/>
    <col min="3" max="255" width="11.42578125" style="227"/>
    <col min="256" max="256" width="9" style="227" customWidth="1"/>
    <col min="257" max="257" width="173.140625" style="227" customWidth="1"/>
    <col min="258" max="511" width="11.42578125" style="227"/>
    <col min="512" max="512" width="9" style="227" customWidth="1"/>
    <col min="513" max="513" width="173.140625" style="227" customWidth="1"/>
    <col min="514" max="767" width="11.42578125" style="227"/>
    <col min="768" max="768" width="9" style="227" customWidth="1"/>
    <col min="769" max="769" width="173.140625" style="227" customWidth="1"/>
    <col min="770" max="1023" width="11.42578125" style="227"/>
    <col min="1024" max="1024" width="9" style="227" customWidth="1"/>
    <col min="1025" max="1025" width="173.140625" style="227" customWidth="1"/>
    <col min="1026" max="1279" width="11.42578125" style="227"/>
    <col min="1280" max="1280" width="9" style="227" customWidth="1"/>
    <col min="1281" max="1281" width="173.140625" style="227" customWidth="1"/>
    <col min="1282" max="1535" width="11.42578125" style="227"/>
    <col min="1536" max="1536" width="9" style="227" customWidth="1"/>
    <col min="1537" max="1537" width="173.140625" style="227" customWidth="1"/>
    <col min="1538" max="1791" width="11.42578125" style="227"/>
    <col min="1792" max="1792" width="9" style="227" customWidth="1"/>
    <col min="1793" max="1793" width="173.140625" style="227" customWidth="1"/>
    <col min="1794" max="2047" width="11.42578125" style="227"/>
    <col min="2048" max="2048" width="9" style="227" customWidth="1"/>
    <col min="2049" max="2049" width="173.140625" style="227" customWidth="1"/>
    <col min="2050" max="2303" width="11.42578125" style="227"/>
    <col min="2304" max="2304" width="9" style="227" customWidth="1"/>
    <col min="2305" max="2305" width="173.140625" style="227" customWidth="1"/>
    <col min="2306" max="2559" width="11.42578125" style="227"/>
    <col min="2560" max="2560" width="9" style="227" customWidth="1"/>
    <col min="2561" max="2561" width="173.140625" style="227" customWidth="1"/>
    <col min="2562" max="2815" width="11.42578125" style="227"/>
    <col min="2816" max="2816" width="9" style="227" customWidth="1"/>
    <col min="2817" max="2817" width="173.140625" style="227" customWidth="1"/>
    <col min="2818" max="3071" width="11.42578125" style="227"/>
    <col min="3072" max="3072" width="9" style="227" customWidth="1"/>
    <col min="3073" max="3073" width="173.140625" style="227" customWidth="1"/>
    <col min="3074" max="3327" width="11.42578125" style="227"/>
    <col min="3328" max="3328" width="9" style="227" customWidth="1"/>
    <col min="3329" max="3329" width="173.140625" style="227" customWidth="1"/>
    <col min="3330" max="3583" width="11.42578125" style="227"/>
    <col min="3584" max="3584" width="9" style="227" customWidth="1"/>
    <col min="3585" max="3585" width="173.140625" style="227" customWidth="1"/>
    <col min="3586" max="3839" width="11.42578125" style="227"/>
    <col min="3840" max="3840" width="9" style="227" customWidth="1"/>
    <col min="3841" max="3841" width="173.140625" style="227" customWidth="1"/>
    <col min="3842" max="4095" width="11.42578125" style="227"/>
    <col min="4096" max="4096" width="9" style="227" customWidth="1"/>
    <col min="4097" max="4097" width="173.140625" style="227" customWidth="1"/>
    <col min="4098" max="4351" width="11.42578125" style="227"/>
    <col min="4352" max="4352" width="9" style="227" customWidth="1"/>
    <col min="4353" max="4353" width="173.140625" style="227" customWidth="1"/>
    <col min="4354" max="4607" width="11.42578125" style="227"/>
    <col min="4608" max="4608" width="9" style="227" customWidth="1"/>
    <col min="4609" max="4609" width="173.140625" style="227" customWidth="1"/>
    <col min="4610" max="4863" width="11.42578125" style="227"/>
    <col min="4864" max="4864" width="9" style="227" customWidth="1"/>
    <col min="4865" max="4865" width="173.140625" style="227" customWidth="1"/>
    <col min="4866" max="5119" width="11.42578125" style="227"/>
    <col min="5120" max="5120" width="9" style="227" customWidth="1"/>
    <col min="5121" max="5121" width="173.140625" style="227" customWidth="1"/>
    <col min="5122" max="5375" width="11.42578125" style="227"/>
    <col min="5376" max="5376" width="9" style="227" customWidth="1"/>
    <col min="5377" max="5377" width="173.140625" style="227" customWidth="1"/>
    <col min="5378" max="5631" width="11.42578125" style="227"/>
    <col min="5632" max="5632" width="9" style="227" customWidth="1"/>
    <col min="5633" max="5633" width="173.140625" style="227" customWidth="1"/>
    <col min="5634" max="5887" width="11.42578125" style="227"/>
    <col min="5888" max="5888" width="9" style="227" customWidth="1"/>
    <col min="5889" max="5889" width="173.140625" style="227" customWidth="1"/>
    <col min="5890" max="6143" width="11.42578125" style="227"/>
    <col min="6144" max="6144" width="9" style="227" customWidth="1"/>
    <col min="6145" max="6145" width="173.140625" style="227" customWidth="1"/>
    <col min="6146" max="6399" width="11.42578125" style="227"/>
    <col min="6400" max="6400" width="9" style="227" customWidth="1"/>
    <col min="6401" max="6401" width="173.140625" style="227" customWidth="1"/>
    <col min="6402" max="6655" width="11.42578125" style="227"/>
    <col min="6656" max="6656" width="9" style="227" customWidth="1"/>
    <col min="6657" max="6657" width="173.140625" style="227" customWidth="1"/>
    <col min="6658" max="6911" width="11.42578125" style="227"/>
    <col min="6912" max="6912" width="9" style="227" customWidth="1"/>
    <col min="6913" max="6913" width="173.140625" style="227" customWidth="1"/>
    <col min="6914" max="7167" width="11.42578125" style="227"/>
    <col min="7168" max="7168" width="9" style="227" customWidth="1"/>
    <col min="7169" max="7169" width="173.140625" style="227" customWidth="1"/>
    <col min="7170" max="7423" width="11.42578125" style="227"/>
    <col min="7424" max="7424" width="9" style="227" customWidth="1"/>
    <col min="7425" max="7425" width="173.140625" style="227" customWidth="1"/>
    <col min="7426" max="7679" width="11.42578125" style="227"/>
    <col min="7680" max="7680" width="9" style="227" customWidth="1"/>
    <col min="7681" max="7681" width="173.140625" style="227" customWidth="1"/>
    <col min="7682" max="7935" width="11.42578125" style="227"/>
    <col min="7936" max="7936" width="9" style="227" customWidth="1"/>
    <col min="7937" max="7937" width="173.140625" style="227" customWidth="1"/>
    <col min="7938" max="8191" width="11.42578125" style="227"/>
    <col min="8192" max="8192" width="9" style="227" customWidth="1"/>
    <col min="8193" max="8193" width="173.140625" style="227" customWidth="1"/>
    <col min="8194" max="8447" width="11.42578125" style="227"/>
    <col min="8448" max="8448" width="9" style="227" customWidth="1"/>
    <col min="8449" max="8449" width="173.140625" style="227" customWidth="1"/>
    <col min="8450" max="8703" width="11.42578125" style="227"/>
    <col min="8704" max="8704" width="9" style="227" customWidth="1"/>
    <col min="8705" max="8705" width="173.140625" style="227" customWidth="1"/>
    <col min="8706" max="8959" width="11.42578125" style="227"/>
    <col min="8960" max="8960" width="9" style="227" customWidth="1"/>
    <col min="8961" max="8961" width="173.140625" style="227" customWidth="1"/>
    <col min="8962" max="9215" width="11.42578125" style="227"/>
    <col min="9216" max="9216" width="9" style="227" customWidth="1"/>
    <col min="9217" max="9217" width="173.140625" style="227" customWidth="1"/>
    <col min="9218" max="9471" width="11.42578125" style="227"/>
    <col min="9472" max="9472" width="9" style="227" customWidth="1"/>
    <col min="9473" max="9473" width="173.140625" style="227" customWidth="1"/>
    <col min="9474" max="9727" width="11.42578125" style="227"/>
    <col min="9728" max="9728" width="9" style="227" customWidth="1"/>
    <col min="9729" max="9729" width="173.140625" style="227" customWidth="1"/>
    <col min="9730" max="9983" width="11.42578125" style="227"/>
    <col min="9984" max="9984" width="9" style="227" customWidth="1"/>
    <col min="9985" max="9985" width="173.140625" style="227" customWidth="1"/>
    <col min="9986" max="10239" width="11.42578125" style="227"/>
    <col min="10240" max="10240" width="9" style="227" customWidth="1"/>
    <col min="10241" max="10241" width="173.140625" style="227" customWidth="1"/>
    <col min="10242" max="10495" width="11.42578125" style="227"/>
    <col min="10496" max="10496" width="9" style="227" customWidth="1"/>
    <col min="10497" max="10497" width="173.140625" style="227" customWidth="1"/>
    <col min="10498" max="10751" width="11.42578125" style="227"/>
    <col min="10752" max="10752" width="9" style="227" customWidth="1"/>
    <col min="10753" max="10753" width="173.140625" style="227" customWidth="1"/>
    <col min="10754" max="11007" width="11.42578125" style="227"/>
    <col min="11008" max="11008" width="9" style="227" customWidth="1"/>
    <col min="11009" max="11009" width="173.140625" style="227" customWidth="1"/>
    <col min="11010" max="11263" width="11.42578125" style="227"/>
    <col min="11264" max="11264" width="9" style="227" customWidth="1"/>
    <col min="11265" max="11265" width="173.140625" style="227" customWidth="1"/>
    <col min="11266" max="11519" width="11.42578125" style="227"/>
    <col min="11520" max="11520" width="9" style="227" customWidth="1"/>
    <col min="11521" max="11521" width="173.140625" style="227" customWidth="1"/>
    <col min="11522" max="11775" width="11.42578125" style="227"/>
    <col min="11776" max="11776" width="9" style="227" customWidth="1"/>
    <col min="11777" max="11777" width="173.140625" style="227" customWidth="1"/>
    <col min="11778" max="12031" width="11.42578125" style="227"/>
    <col min="12032" max="12032" width="9" style="227" customWidth="1"/>
    <col min="12033" max="12033" width="173.140625" style="227" customWidth="1"/>
    <col min="12034" max="12287" width="11.42578125" style="227"/>
    <col min="12288" max="12288" width="9" style="227" customWidth="1"/>
    <col min="12289" max="12289" width="173.140625" style="227" customWidth="1"/>
    <col min="12290" max="12543" width="11.42578125" style="227"/>
    <col min="12544" max="12544" width="9" style="227" customWidth="1"/>
    <col min="12545" max="12545" width="173.140625" style="227" customWidth="1"/>
    <col min="12546" max="12799" width="11.42578125" style="227"/>
    <col min="12800" max="12800" width="9" style="227" customWidth="1"/>
    <col min="12801" max="12801" width="173.140625" style="227" customWidth="1"/>
    <col min="12802" max="13055" width="11.42578125" style="227"/>
    <col min="13056" max="13056" width="9" style="227" customWidth="1"/>
    <col min="13057" max="13057" width="173.140625" style="227" customWidth="1"/>
    <col min="13058" max="13311" width="11.42578125" style="227"/>
    <col min="13312" max="13312" width="9" style="227" customWidth="1"/>
    <col min="13313" max="13313" width="173.140625" style="227" customWidth="1"/>
    <col min="13314" max="13567" width="11.42578125" style="227"/>
    <col min="13568" max="13568" width="9" style="227" customWidth="1"/>
    <col min="13569" max="13569" width="173.140625" style="227" customWidth="1"/>
    <col min="13570" max="13823" width="11.42578125" style="227"/>
    <col min="13824" max="13824" width="9" style="227" customWidth="1"/>
    <col min="13825" max="13825" width="173.140625" style="227" customWidth="1"/>
    <col min="13826" max="14079" width="11.42578125" style="227"/>
    <col min="14080" max="14080" width="9" style="227" customWidth="1"/>
    <col min="14081" max="14081" width="173.140625" style="227" customWidth="1"/>
    <col min="14082" max="14335" width="11.42578125" style="227"/>
    <col min="14336" max="14336" width="9" style="227" customWidth="1"/>
    <col min="14337" max="14337" width="173.140625" style="227" customWidth="1"/>
    <col min="14338" max="14591" width="11.42578125" style="227"/>
    <col min="14592" max="14592" width="9" style="227" customWidth="1"/>
    <col min="14593" max="14593" width="173.140625" style="227" customWidth="1"/>
    <col min="14594" max="14847" width="11.42578125" style="227"/>
    <col min="14848" max="14848" width="9" style="227" customWidth="1"/>
    <col min="14849" max="14849" width="173.140625" style="227" customWidth="1"/>
    <col min="14850" max="15103" width="11.42578125" style="227"/>
    <col min="15104" max="15104" width="9" style="227" customWidth="1"/>
    <col min="15105" max="15105" width="173.140625" style="227" customWidth="1"/>
    <col min="15106" max="15359" width="11.42578125" style="227"/>
    <col min="15360" max="15360" width="9" style="227" customWidth="1"/>
    <col min="15361" max="15361" width="173.140625" style="227" customWidth="1"/>
    <col min="15362" max="15615" width="11.42578125" style="227"/>
    <col min="15616" max="15616" width="9" style="227" customWidth="1"/>
    <col min="15617" max="15617" width="173.140625" style="227" customWidth="1"/>
    <col min="15618" max="15871" width="11.42578125" style="227"/>
    <col min="15872" max="15872" width="9" style="227" customWidth="1"/>
    <col min="15873" max="15873" width="173.140625" style="227" customWidth="1"/>
    <col min="15874" max="16127" width="11.42578125" style="227"/>
    <col min="16128" max="16128" width="9" style="227" customWidth="1"/>
    <col min="16129" max="16129" width="173.140625" style="227" customWidth="1"/>
    <col min="16130" max="16384" width="11.42578125" style="227"/>
  </cols>
  <sheetData>
    <row r="1" spans="1:14" s="213" customFormat="1" ht="18.75" customHeight="1">
      <c r="A1" s="1220"/>
      <c r="B1" s="221"/>
    </row>
    <row r="2" spans="1:14" s="213" customFormat="1" ht="18.75" customHeight="1">
      <c r="A2" s="1220"/>
      <c r="B2" s="224" t="s">
        <v>93</v>
      </c>
    </row>
    <row r="3" spans="1:14" s="213" customFormat="1" ht="18.75" customHeight="1">
      <c r="A3" s="1220"/>
      <c r="B3" s="224" t="s">
        <v>446</v>
      </c>
    </row>
    <row r="4" spans="1:14" s="213" customFormat="1" ht="18.75" customHeight="1">
      <c r="A4" s="1220"/>
      <c r="B4" s="224" t="s">
        <v>94</v>
      </c>
    </row>
    <row r="5" spans="1:14" s="213" customFormat="1" ht="18.75" customHeight="1">
      <c r="A5" s="1221" t="s">
        <v>509</v>
      </c>
      <c r="B5" s="225" t="s">
        <v>686</v>
      </c>
      <c r="N5" s="220"/>
    </row>
    <row r="6" spans="1:14" s="213" customFormat="1" ht="18.75" customHeight="1">
      <c r="A6" s="1221" t="s">
        <v>510</v>
      </c>
      <c r="B6" s="225" t="s">
        <v>687</v>
      </c>
      <c r="N6" s="220"/>
    </row>
    <row r="7" spans="1:14" s="213" customFormat="1" ht="18.75" customHeight="1">
      <c r="A7" s="1221" t="s">
        <v>511</v>
      </c>
      <c r="B7" s="225" t="s">
        <v>688</v>
      </c>
      <c r="N7" s="220"/>
    </row>
    <row r="8" spans="1:14" s="213" customFormat="1" ht="18.75" customHeight="1">
      <c r="A8" s="1221" t="s">
        <v>512</v>
      </c>
      <c r="B8" s="225" t="s">
        <v>689</v>
      </c>
      <c r="N8" s="220"/>
    </row>
    <row r="9" spans="1:14" s="213" customFormat="1" ht="18.75" customHeight="1">
      <c r="A9" s="1221" t="s">
        <v>513</v>
      </c>
      <c r="B9" s="225" t="s">
        <v>690</v>
      </c>
      <c r="N9" s="220"/>
    </row>
    <row r="10" spans="1:14" s="213" customFormat="1" ht="18.75" customHeight="1">
      <c r="A10" s="1221" t="s">
        <v>514</v>
      </c>
      <c r="B10" s="225" t="s">
        <v>691</v>
      </c>
    </row>
    <row r="11" spans="1:14" s="213" customFormat="1" ht="18.75" customHeight="1">
      <c r="A11" s="1221" t="s">
        <v>515</v>
      </c>
      <c r="B11" s="225" t="s">
        <v>692</v>
      </c>
    </row>
    <row r="12" spans="1:14" s="213" customFormat="1" ht="18.75" customHeight="1">
      <c r="A12" s="1221" t="s">
        <v>516</v>
      </c>
      <c r="B12" s="225" t="s">
        <v>693</v>
      </c>
    </row>
    <row r="13" spans="1:14" s="213" customFormat="1" ht="18.75" customHeight="1">
      <c r="A13" s="1221" t="s">
        <v>517</v>
      </c>
      <c r="B13" s="225" t="s">
        <v>694</v>
      </c>
    </row>
    <row r="14" spans="1:14" s="213" customFormat="1" ht="18.75" customHeight="1">
      <c r="A14" s="1221" t="s">
        <v>518</v>
      </c>
      <c r="B14" s="225" t="s">
        <v>695</v>
      </c>
    </row>
    <row r="15" spans="1:14" s="213" customFormat="1" ht="18.75" customHeight="1">
      <c r="A15" s="1221" t="s">
        <v>519</v>
      </c>
      <c r="B15" s="225" t="s">
        <v>696</v>
      </c>
    </row>
    <row r="16" spans="1:14" s="213" customFormat="1" ht="18.75" customHeight="1">
      <c r="A16" s="1221" t="s">
        <v>520</v>
      </c>
      <c r="B16" s="225" t="s">
        <v>697</v>
      </c>
    </row>
    <row r="17" spans="1:2" s="213" customFormat="1" ht="18.75" customHeight="1">
      <c r="A17" s="1221" t="s">
        <v>521</v>
      </c>
      <c r="B17" s="225" t="s">
        <v>698</v>
      </c>
    </row>
    <row r="18" spans="1:2" s="213" customFormat="1" ht="18.75" customHeight="1">
      <c r="A18" s="1221" t="s">
        <v>522</v>
      </c>
      <c r="B18" s="225" t="s">
        <v>699</v>
      </c>
    </row>
    <row r="19" spans="1:2" s="213" customFormat="1" ht="18.75" customHeight="1">
      <c r="A19" s="1221" t="s">
        <v>523</v>
      </c>
      <c r="B19" s="225" t="s">
        <v>700</v>
      </c>
    </row>
    <row r="20" spans="1:2" s="213" customFormat="1" ht="18.75" customHeight="1">
      <c r="A20" s="1221" t="s">
        <v>524</v>
      </c>
      <c r="B20" s="225" t="s">
        <v>701</v>
      </c>
    </row>
    <row r="21" spans="1:2" s="213" customFormat="1" ht="18.75" customHeight="1">
      <c r="A21" s="1221" t="s">
        <v>525</v>
      </c>
      <c r="B21" s="225" t="s">
        <v>702</v>
      </c>
    </row>
    <row r="22" spans="1:2" s="213" customFormat="1" ht="18.75" customHeight="1">
      <c r="A22" s="1221" t="s">
        <v>526</v>
      </c>
      <c r="B22" s="225" t="s">
        <v>703</v>
      </c>
    </row>
    <row r="23" spans="1:2" s="213" customFormat="1" ht="18.75" customHeight="1">
      <c r="A23" s="1221" t="s">
        <v>527</v>
      </c>
      <c r="B23" s="225" t="s">
        <v>704</v>
      </c>
    </row>
    <row r="24" spans="1:2" s="213" customFormat="1" ht="18.75" customHeight="1">
      <c r="A24" s="1221" t="s">
        <v>528</v>
      </c>
      <c r="B24" s="225" t="s">
        <v>705</v>
      </c>
    </row>
    <row r="25" spans="1:2" s="213" customFormat="1" ht="18.75" customHeight="1">
      <c r="A25" s="1221" t="s">
        <v>529</v>
      </c>
      <c r="B25" s="225" t="s">
        <v>706</v>
      </c>
    </row>
    <row r="26" spans="1:2" s="213" customFormat="1" ht="18.75" customHeight="1">
      <c r="A26" s="1221" t="s">
        <v>530</v>
      </c>
      <c r="B26" s="225" t="s">
        <v>707</v>
      </c>
    </row>
    <row r="27" spans="1:2" s="213" customFormat="1" ht="18.75" customHeight="1">
      <c r="A27" s="1221" t="s">
        <v>531</v>
      </c>
      <c r="B27" s="225" t="s">
        <v>708</v>
      </c>
    </row>
    <row r="28" spans="1:2" s="213" customFormat="1" ht="18.75" customHeight="1">
      <c r="A28" s="1221" t="s">
        <v>532</v>
      </c>
      <c r="B28" s="225" t="s">
        <v>709</v>
      </c>
    </row>
    <row r="29" spans="1:2" s="213" customFormat="1" ht="18.75" customHeight="1">
      <c r="A29" s="1221" t="s">
        <v>533</v>
      </c>
      <c r="B29" s="225" t="s">
        <v>710</v>
      </c>
    </row>
    <row r="30" spans="1:2" s="213" customFormat="1" ht="18.75" customHeight="1">
      <c r="A30" s="1221" t="s">
        <v>534</v>
      </c>
      <c r="B30" s="225" t="s">
        <v>711</v>
      </c>
    </row>
    <row r="31" spans="1:2" s="213" customFormat="1" ht="18.75" customHeight="1">
      <c r="A31" s="1221" t="s">
        <v>535</v>
      </c>
      <c r="B31" s="225" t="s">
        <v>712</v>
      </c>
    </row>
    <row r="32" spans="1:2" s="213" customFormat="1" ht="18.75" customHeight="1">
      <c r="A32" s="1221" t="s">
        <v>536</v>
      </c>
      <c r="B32" s="225" t="s">
        <v>713</v>
      </c>
    </row>
    <row r="33" spans="1:2" s="213" customFormat="1" ht="18.75" customHeight="1">
      <c r="A33" s="1221" t="s">
        <v>117</v>
      </c>
      <c r="B33" s="225" t="s">
        <v>714</v>
      </c>
    </row>
    <row r="34" spans="1:2" s="213" customFormat="1" ht="18.75" customHeight="1">
      <c r="A34" s="1221" t="s">
        <v>537</v>
      </c>
      <c r="B34" s="225" t="s">
        <v>715</v>
      </c>
    </row>
    <row r="35" spans="1:2" s="213" customFormat="1" ht="18.75" customHeight="1">
      <c r="A35" s="1221" t="s">
        <v>538</v>
      </c>
      <c r="B35" s="226" t="s">
        <v>716</v>
      </c>
    </row>
    <row r="36" spans="1:2" s="213" customFormat="1" ht="18.75" customHeight="1">
      <c r="A36" s="1221" t="s">
        <v>539</v>
      </c>
      <c r="B36" s="226" t="s">
        <v>717</v>
      </c>
    </row>
    <row r="37" spans="1:2" s="213" customFormat="1" ht="18.75" customHeight="1">
      <c r="A37" s="1221" t="s">
        <v>540</v>
      </c>
      <c r="B37" s="218" t="s">
        <v>718</v>
      </c>
    </row>
    <row r="38" spans="1:2" s="213" customFormat="1" ht="18.75" customHeight="1">
      <c r="A38" s="1221" t="s">
        <v>541</v>
      </c>
      <c r="B38" s="218" t="s">
        <v>719</v>
      </c>
    </row>
    <row r="39" spans="1:2" s="213" customFormat="1" ht="18.75" customHeight="1">
      <c r="A39" s="1221" t="s">
        <v>542</v>
      </c>
      <c r="B39" s="218" t="s">
        <v>720</v>
      </c>
    </row>
    <row r="40" spans="1:2" s="213" customFormat="1" ht="18.75" customHeight="1">
      <c r="A40" s="1221" t="s">
        <v>543</v>
      </c>
      <c r="B40" s="218" t="s">
        <v>721</v>
      </c>
    </row>
    <row r="41" spans="1:2" s="213" customFormat="1" ht="18.75" customHeight="1">
      <c r="A41" s="1221" t="s">
        <v>544</v>
      </c>
      <c r="B41" s="218" t="s">
        <v>722</v>
      </c>
    </row>
    <row r="42" spans="1:2" s="213" customFormat="1" ht="18.75" customHeight="1">
      <c r="A42" s="1221" t="s">
        <v>545</v>
      </c>
      <c r="B42" s="218" t="s">
        <v>723</v>
      </c>
    </row>
    <row r="43" spans="1:2" s="213" customFormat="1" ht="18.75" customHeight="1">
      <c r="A43" s="1221" t="s">
        <v>546</v>
      </c>
      <c r="B43" s="218" t="s">
        <v>724</v>
      </c>
    </row>
    <row r="44" spans="1:2" s="213" customFormat="1" ht="18.75" customHeight="1">
      <c r="A44" s="1221" t="s">
        <v>547</v>
      </c>
      <c r="B44" s="218" t="s">
        <v>725</v>
      </c>
    </row>
    <row r="45" spans="1:2" s="213" customFormat="1" ht="18.75" customHeight="1">
      <c r="A45" s="1221" t="s">
        <v>548</v>
      </c>
      <c r="B45" s="218" t="s">
        <v>726</v>
      </c>
    </row>
    <row r="46" spans="1:2" s="213" customFormat="1" ht="18.75" customHeight="1">
      <c r="A46" s="1221" t="s">
        <v>549</v>
      </c>
      <c r="B46" s="218" t="s">
        <v>727</v>
      </c>
    </row>
    <row r="47" spans="1:2" s="213" customFormat="1" ht="18.75" customHeight="1">
      <c r="A47" s="1221" t="s">
        <v>550</v>
      </c>
      <c r="B47" s="218" t="s">
        <v>728</v>
      </c>
    </row>
    <row r="48" spans="1:2" s="213" customFormat="1" ht="18.75" customHeight="1">
      <c r="A48" s="1221" t="s">
        <v>551</v>
      </c>
      <c r="B48" s="218" t="s">
        <v>729</v>
      </c>
    </row>
    <row r="49" spans="1:2" s="213" customFormat="1" ht="18.75" customHeight="1">
      <c r="A49" s="1221" t="s">
        <v>552</v>
      </c>
      <c r="B49" s="218" t="s">
        <v>730</v>
      </c>
    </row>
    <row r="50" spans="1:2" s="213" customFormat="1" ht="18.75" customHeight="1">
      <c r="A50" s="1221" t="s">
        <v>553</v>
      </c>
      <c r="B50" s="218" t="s">
        <v>731</v>
      </c>
    </row>
    <row r="51" spans="1:2" s="213" customFormat="1" ht="18.75" customHeight="1">
      <c r="A51" s="1221" t="s">
        <v>554</v>
      </c>
      <c r="B51" s="218" t="s">
        <v>732</v>
      </c>
    </row>
    <row r="52" spans="1:2" s="213" customFormat="1" ht="18.75" customHeight="1">
      <c r="A52" s="1221" t="s">
        <v>555</v>
      </c>
      <c r="B52" s="218" t="s">
        <v>733</v>
      </c>
    </row>
    <row r="53" spans="1:2" s="213" customFormat="1" ht="18.75" customHeight="1">
      <c r="A53" s="1221" t="s">
        <v>556</v>
      </c>
      <c r="B53" s="218" t="s">
        <v>734</v>
      </c>
    </row>
    <row r="54" spans="1:2" s="213" customFormat="1" ht="18.75" customHeight="1">
      <c r="A54" s="1221" t="s">
        <v>557</v>
      </c>
      <c r="B54" s="218" t="s">
        <v>735</v>
      </c>
    </row>
    <row r="55" spans="1:2" s="213" customFormat="1" ht="18.75" customHeight="1">
      <c r="A55" s="1221" t="s">
        <v>558</v>
      </c>
      <c r="B55" s="214" t="s">
        <v>736</v>
      </c>
    </row>
    <row r="56" spans="1:2" s="213" customFormat="1" ht="18.75" customHeight="1">
      <c r="A56" s="1221" t="s">
        <v>559</v>
      </c>
      <c r="B56" s="214" t="s">
        <v>737</v>
      </c>
    </row>
    <row r="57" spans="1:2" s="213" customFormat="1" ht="18.75" customHeight="1">
      <c r="A57" s="1221" t="s">
        <v>560</v>
      </c>
      <c r="B57" s="214" t="s">
        <v>738</v>
      </c>
    </row>
    <row r="58" spans="1:2" s="213" customFormat="1" ht="18.75" customHeight="1">
      <c r="A58" s="1221" t="s">
        <v>561</v>
      </c>
      <c r="B58" s="214" t="s">
        <v>739</v>
      </c>
    </row>
    <row r="59" spans="1:2" s="213" customFormat="1" ht="18.75" customHeight="1">
      <c r="A59" s="1221" t="s">
        <v>562</v>
      </c>
      <c r="B59" s="214" t="s">
        <v>740</v>
      </c>
    </row>
    <row r="60" spans="1:2" s="213" customFormat="1" ht="18.75" customHeight="1">
      <c r="A60" s="1221" t="s">
        <v>563</v>
      </c>
      <c r="B60" s="214" t="s">
        <v>741</v>
      </c>
    </row>
    <row r="61" spans="1:2" s="213" customFormat="1" ht="18.75" customHeight="1">
      <c r="A61" s="1221" t="s">
        <v>564</v>
      </c>
      <c r="B61" s="214" t="s">
        <v>742</v>
      </c>
    </row>
    <row r="62" spans="1:2" s="213" customFormat="1" ht="18.75" customHeight="1">
      <c r="A62" s="1221" t="s">
        <v>565</v>
      </c>
      <c r="B62" s="214" t="s">
        <v>743</v>
      </c>
    </row>
    <row r="63" spans="1:2" s="213" customFormat="1" ht="18.75" customHeight="1">
      <c r="A63" s="1221" t="s">
        <v>566</v>
      </c>
      <c r="B63" s="214" t="s">
        <v>744</v>
      </c>
    </row>
    <row r="64" spans="1:2" s="213" customFormat="1" ht="18.75" customHeight="1">
      <c r="A64" s="1221" t="s">
        <v>567</v>
      </c>
      <c r="B64" s="215" t="s">
        <v>745</v>
      </c>
    </row>
    <row r="65" spans="1:2" s="213" customFormat="1" ht="18.75" customHeight="1">
      <c r="A65" s="1221" t="s">
        <v>568</v>
      </c>
      <c r="B65" s="215" t="s">
        <v>746</v>
      </c>
    </row>
    <row r="66" spans="1:2" s="213" customFormat="1" ht="18.75" customHeight="1">
      <c r="A66" s="1221" t="s">
        <v>569</v>
      </c>
      <c r="B66" s="215" t="s">
        <v>747</v>
      </c>
    </row>
    <row r="67" spans="1:2" s="213" customFormat="1" ht="18.75" customHeight="1">
      <c r="A67" s="1221" t="s">
        <v>570</v>
      </c>
      <c r="B67" s="214" t="s">
        <v>748</v>
      </c>
    </row>
    <row r="68" spans="1:2" s="213" customFormat="1" ht="18.75" customHeight="1">
      <c r="A68" s="1221" t="s">
        <v>571</v>
      </c>
      <c r="B68" s="214" t="s">
        <v>749</v>
      </c>
    </row>
    <row r="69" spans="1:2" s="213" customFormat="1" ht="18.75" customHeight="1">
      <c r="A69" s="1221" t="s">
        <v>572</v>
      </c>
      <c r="B69" s="214" t="s">
        <v>750</v>
      </c>
    </row>
    <row r="70" spans="1:2" s="213" customFormat="1" ht="18.75" customHeight="1">
      <c r="A70" s="1221" t="s">
        <v>573</v>
      </c>
      <c r="B70" s="214" t="s">
        <v>751</v>
      </c>
    </row>
    <row r="71" spans="1:2" s="213" customFormat="1" ht="18.75" customHeight="1">
      <c r="A71" s="1221" t="s">
        <v>574</v>
      </c>
      <c r="B71" s="214" t="s">
        <v>752</v>
      </c>
    </row>
    <row r="72" spans="1:2" s="213" customFormat="1" ht="18.75" customHeight="1">
      <c r="A72" s="1221" t="s">
        <v>575</v>
      </c>
      <c r="B72" s="214" t="s">
        <v>753</v>
      </c>
    </row>
    <row r="73" spans="1:2" s="213" customFormat="1" ht="18.75" customHeight="1">
      <c r="A73" s="1221" t="s">
        <v>576</v>
      </c>
      <c r="B73" s="214" t="s">
        <v>754</v>
      </c>
    </row>
    <row r="74" spans="1:2" s="213" customFormat="1" ht="18.75" customHeight="1">
      <c r="A74" s="1221" t="s">
        <v>577</v>
      </c>
      <c r="B74" s="214" t="s">
        <v>755</v>
      </c>
    </row>
    <row r="75" spans="1:2" s="213" customFormat="1" ht="18.75" customHeight="1">
      <c r="A75" s="1221" t="s">
        <v>578</v>
      </c>
      <c r="B75" s="214" t="s">
        <v>756</v>
      </c>
    </row>
    <row r="76" spans="1:2" s="213" customFormat="1" ht="18.75" customHeight="1">
      <c r="A76" s="1221" t="s">
        <v>579</v>
      </c>
      <c r="B76" s="214" t="s">
        <v>757</v>
      </c>
    </row>
    <row r="77" spans="1:2" s="213" customFormat="1" ht="18.75" customHeight="1">
      <c r="A77" s="1221" t="s">
        <v>580</v>
      </c>
      <c r="B77" s="216" t="s">
        <v>758</v>
      </c>
    </row>
    <row r="78" spans="1:2" s="213" customFormat="1" ht="18.75" customHeight="1">
      <c r="A78" s="1222" t="s">
        <v>581</v>
      </c>
      <c r="B78" s="217" t="s">
        <v>759</v>
      </c>
    </row>
    <row r="79" spans="1:2" s="213" customFormat="1" ht="18.75" customHeight="1">
      <c r="A79" s="1222" t="s">
        <v>582</v>
      </c>
      <c r="B79" s="217" t="s">
        <v>760</v>
      </c>
    </row>
    <row r="80" spans="1:2" s="213" customFormat="1" ht="18.75" customHeight="1">
      <c r="A80" s="1222" t="s">
        <v>583</v>
      </c>
      <c r="B80" s="217" t="s">
        <v>761</v>
      </c>
    </row>
    <row r="81" spans="1:2" s="213" customFormat="1" ht="18.75" customHeight="1">
      <c r="A81" s="1222" t="s">
        <v>584</v>
      </c>
      <c r="B81" s="218" t="s">
        <v>762</v>
      </c>
    </row>
    <row r="82" spans="1:2" s="213" customFormat="1" ht="18.75" customHeight="1">
      <c r="A82" s="1222" t="s">
        <v>585</v>
      </c>
      <c r="B82" s="218" t="s">
        <v>763</v>
      </c>
    </row>
    <row r="83" spans="1:2" s="213" customFormat="1" ht="18.75" customHeight="1">
      <c r="A83" s="1222" t="s">
        <v>586</v>
      </c>
      <c r="B83" s="218" t="s">
        <v>764</v>
      </c>
    </row>
    <row r="84" spans="1:2" s="213" customFormat="1" ht="18.75" customHeight="1">
      <c r="A84" s="1220"/>
      <c r="B84" s="218"/>
    </row>
    <row r="85" spans="1:2" s="213" customFormat="1" ht="18.75" customHeight="1">
      <c r="A85" s="1220"/>
      <c r="B85" s="219"/>
    </row>
    <row r="86" spans="1:2" s="213" customFormat="1" ht="18.75" customHeight="1">
      <c r="A86" s="1220"/>
      <c r="B86" s="219"/>
    </row>
    <row r="87" spans="1:2" s="213" customFormat="1" ht="18.75" customHeight="1">
      <c r="A87" s="1220"/>
      <c r="B87" s="219"/>
    </row>
    <row r="88" spans="1:2" s="213" customFormat="1" ht="18.75" customHeight="1">
      <c r="A88" s="1220"/>
      <c r="B88" s="219"/>
    </row>
    <row r="89" spans="1:2" s="213" customFormat="1" ht="18.75" customHeight="1">
      <c r="A89" s="1220"/>
      <c r="B89" s="219"/>
    </row>
    <row r="90" spans="1:2" s="220" customFormat="1" ht="18.75" customHeight="1">
      <c r="A90" s="1223"/>
      <c r="B90" s="219"/>
    </row>
    <row r="91" spans="1:2" s="220" customFormat="1" ht="18.75" customHeight="1">
      <c r="A91" s="1223"/>
      <c r="B91" s="219"/>
    </row>
    <row r="92" spans="1:2" s="220" customFormat="1" ht="18.75" customHeight="1">
      <c r="A92" s="1223"/>
      <c r="B92" s="218"/>
    </row>
    <row r="93" spans="1:2" s="220" customFormat="1" ht="18.75" customHeight="1">
      <c r="A93" s="1223"/>
      <c r="B93" s="218"/>
    </row>
    <row r="94" spans="1:2" s="220" customFormat="1" ht="18.75" customHeight="1">
      <c r="A94" s="1224"/>
      <c r="B94" s="221"/>
    </row>
    <row r="95" spans="1:2" s="220" customFormat="1" ht="18.75" customHeight="1">
      <c r="A95" s="1223"/>
      <c r="B95" s="222"/>
    </row>
    <row r="96" spans="1:2" s="213" customFormat="1" ht="18.75" customHeight="1">
      <c r="A96" s="1220"/>
      <c r="B96" s="221"/>
    </row>
    <row r="97" spans="1:6" s="213" customFormat="1" ht="18.75" customHeight="1">
      <c r="A97" s="1225"/>
      <c r="B97" s="221"/>
      <c r="C97" s="223"/>
      <c r="D97" s="223"/>
      <c r="E97" s="223"/>
      <c r="F97" s="223"/>
    </row>
    <row r="98" spans="1:6" s="213" customFormat="1" ht="18.75" customHeight="1">
      <c r="A98" s="1220"/>
      <c r="B98" s="221"/>
    </row>
    <row r="99" spans="1:6" s="213" customFormat="1" ht="18.75" customHeight="1">
      <c r="A99" s="1220"/>
      <c r="B99" s="221"/>
    </row>
    <row r="100" spans="1:6" s="213" customFormat="1" ht="18.75" customHeight="1">
      <c r="A100" s="1220"/>
      <c r="B100" s="221"/>
    </row>
    <row r="101" spans="1:6" s="213" customFormat="1" ht="18.75" customHeight="1">
      <c r="A101" s="1220"/>
      <c r="B101" s="221"/>
    </row>
    <row r="102" spans="1:6" s="213" customFormat="1" ht="18.75" customHeight="1">
      <c r="A102" s="1220"/>
      <c r="B102" s="221"/>
    </row>
    <row r="103" spans="1:6" s="213" customFormat="1" ht="18.75" customHeight="1">
      <c r="A103" s="1220"/>
      <c r="B103" s="221"/>
    </row>
    <row r="104" spans="1:6" s="213" customFormat="1" ht="18.75" customHeight="1">
      <c r="A104" s="1220"/>
      <c r="B104" s="221"/>
    </row>
    <row r="105" spans="1:6" s="213" customFormat="1" ht="18.75" customHeight="1">
      <c r="A105" s="1220"/>
      <c r="B105" s="221"/>
    </row>
    <row r="106" spans="1:6" s="213" customFormat="1" ht="18.75" customHeight="1">
      <c r="A106" s="1220"/>
      <c r="B106" s="221"/>
    </row>
    <row r="107" spans="1:6" s="213" customFormat="1" ht="18.75" customHeight="1">
      <c r="A107" s="1220"/>
      <c r="B107" s="221"/>
    </row>
    <row r="108" spans="1:6" s="213" customFormat="1" ht="18.75" customHeight="1">
      <c r="A108" s="1220"/>
      <c r="B108" s="221"/>
    </row>
    <row r="109" spans="1:6" s="213" customFormat="1" ht="18.75" customHeight="1">
      <c r="A109" s="1220"/>
      <c r="B109" s="221"/>
    </row>
    <row r="110" spans="1:6" s="213" customFormat="1" ht="18.75" customHeight="1">
      <c r="A110" s="1220"/>
      <c r="B110" s="221"/>
    </row>
    <row r="111" spans="1:6" s="213" customFormat="1" ht="18.75" customHeight="1">
      <c r="A111" s="1220"/>
      <c r="B111" s="221"/>
    </row>
    <row r="112" spans="1:6" s="213" customFormat="1" ht="18.75" customHeight="1">
      <c r="A112" s="1220"/>
      <c r="B112" s="221"/>
    </row>
    <row r="113" spans="1:2" s="213" customFormat="1" ht="18.75" customHeight="1">
      <c r="A113" s="1220"/>
      <c r="B113" s="221"/>
    </row>
    <row r="114" spans="1:2" s="213" customFormat="1" ht="18.75" customHeight="1">
      <c r="A114" s="1220"/>
      <c r="B114" s="221"/>
    </row>
    <row r="115" spans="1:2" s="213" customFormat="1" ht="18.75" customHeight="1">
      <c r="A115" s="1220"/>
      <c r="B115" s="221"/>
    </row>
    <row r="116" spans="1:2" s="213" customFormat="1" ht="18.75" customHeight="1">
      <c r="A116" s="1220"/>
      <c r="B116" s="221"/>
    </row>
    <row r="117" spans="1:2" s="213" customFormat="1" ht="18.75" customHeight="1">
      <c r="A117" s="1220"/>
      <c r="B117" s="221"/>
    </row>
    <row r="118" spans="1:2" s="213" customFormat="1" ht="18.75" customHeight="1">
      <c r="A118" s="1220"/>
      <c r="B118" s="221"/>
    </row>
    <row r="119" spans="1:2" s="213" customFormat="1" ht="18.75" customHeight="1">
      <c r="A119" s="1220"/>
      <c r="B119" s="221"/>
    </row>
    <row r="120" spans="1:2" s="213" customFormat="1" ht="18.75" customHeight="1">
      <c r="A120" s="1220"/>
      <c r="B120" s="221"/>
    </row>
    <row r="121" spans="1:2" s="213" customFormat="1" ht="18.75" customHeight="1">
      <c r="A121" s="1220"/>
      <c r="B121" s="221"/>
    </row>
    <row r="122" spans="1:2" s="213" customFormat="1" ht="18.75" customHeight="1">
      <c r="A122" s="1220"/>
      <c r="B122" s="221"/>
    </row>
    <row r="123" spans="1:2" s="213" customFormat="1" ht="18.75" customHeight="1">
      <c r="A123" s="1220"/>
      <c r="B123" s="221"/>
    </row>
    <row r="124" spans="1:2" s="213" customFormat="1" ht="18.75" customHeight="1">
      <c r="A124" s="1220"/>
      <c r="B124" s="221"/>
    </row>
    <row r="125" spans="1:2" s="213" customFormat="1" ht="18.75" customHeight="1">
      <c r="A125" s="1220"/>
      <c r="B125" s="221"/>
    </row>
    <row r="126" spans="1:2" s="213" customFormat="1" ht="18.75" customHeight="1">
      <c r="A126" s="1220"/>
      <c r="B126" s="221"/>
    </row>
    <row r="127" spans="1:2" s="213" customFormat="1" ht="18.75" customHeight="1">
      <c r="A127" s="1220"/>
      <c r="B127" s="221"/>
    </row>
  </sheetData>
  <phoneticPr fontId="8" type="noConversion"/>
  <hyperlinks>
    <hyperlink ref="A5" location="I.1!A1" display="I.1" xr:uid="{390ADB70-D667-4271-A84E-723B08C91D19}"/>
    <hyperlink ref="A7" location="I.3!A1" display="I.3" xr:uid="{3F2D5CB6-68AE-4D80-9430-AFF8808040DB}"/>
    <hyperlink ref="A6" location="I.2!A1" display="I.2" xr:uid="{042592FF-EC7F-4193-AFB0-6FEDE7A9F616}"/>
    <hyperlink ref="A8" location="I.4!A1" display="I.4" xr:uid="{14288227-FCB9-46B2-A9AA-EB6FB99EDDBB}"/>
    <hyperlink ref="A10" location="I.6!A1" display="I.6" xr:uid="{60408A49-3D36-4C56-B0CD-F59B27A2364C}"/>
    <hyperlink ref="A9" location="I.5!A1" display="I.5" xr:uid="{5FE269DC-2788-40C8-BAE6-5EC0FA442D07}"/>
    <hyperlink ref="A11" location="I.7!A1" display="I.7" xr:uid="{8A971EBA-72FF-451F-897A-62CC2DEB5421}"/>
    <hyperlink ref="A17" location="I.13!A1" display="I.13" xr:uid="{0B790B26-17B8-4B41-BBF2-8D3376313669}"/>
    <hyperlink ref="A23" location="I.19!A1" display="I.19" xr:uid="{40C88DF8-3A3B-477C-85B3-BCFC83BB0EA5}"/>
    <hyperlink ref="A29" location="I.25!A1" display="I.25" xr:uid="{2A4B8CB7-B8B0-460B-A4BB-EC513A6B6B3F}"/>
    <hyperlink ref="A13" location="I.9!A1" display="I.9" xr:uid="{7E8A55E8-5479-4BF9-ADD5-C13DC3101E1A}"/>
    <hyperlink ref="A19" location="I.15!A1" display="I.15" xr:uid="{40623E6A-BA25-45B3-A4A2-47C32FF312D3}"/>
    <hyperlink ref="A25" location="I.21!A1" display="I.21" xr:uid="{A436A51F-43AA-438B-BE99-6F3E5510DEFD}"/>
    <hyperlink ref="A12" location="I.8!A1" display="I.8" xr:uid="{DD29CA81-A144-4EA1-B02D-3735DB2F8C43}"/>
    <hyperlink ref="A18" location="I.14!A1" display="I.14" xr:uid="{BC292249-E17D-4B9B-9CB3-5788BAC0FBAB}"/>
    <hyperlink ref="A24" location="I.20!A1" display="I.20" xr:uid="{535C2433-DA1B-4C13-BE06-F5F11A1303FC}"/>
    <hyperlink ref="A14" location="I.10!A1" display="I.10" xr:uid="{CB067C68-D2AD-4CC0-A25A-BFCC25EA95FF}"/>
    <hyperlink ref="A20" location="I.16!A1" display="I.16" xr:uid="{6D6A365E-B3B1-4BA0-BA81-965E86F44575}"/>
    <hyperlink ref="A26" location="I.22!A1" display="I.22" xr:uid="{F255BF3F-ABC8-44D7-9302-1C13FD42AACE}"/>
    <hyperlink ref="A32" location="I.28!A1" display="I.28" xr:uid="{BB6FC4AD-5109-4D30-9041-00B9AFB0BF81}"/>
    <hyperlink ref="A16" location="I.12!A1" display="I.12" xr:uid="{2245A39E-B9AF-4CF2-B56C-3B4A1DFF23A9}"/>
    <hyperlink ref="A22" location="I.18!A1" display="I.18" xr:uid="{5166DF99-9989-4DB9-903A-80222990B544}"/>
    <hyperlink ref="A28" location="I.24!A1" display="I.24" xr:uid="{A702234A-7E21-451A-BBE2-D3A7C5B72F9C}"/>
    <hyperlink ref="A34" location="I.30!A1" display="I.30" xr:uid="{EDE241EB-884B-4F53-999D-F1F485909A79}"/>
    <hyperlink ref="A15" location="I.11!A1" display="I.11" xr:uid="{CA0DA65B-FE51-45F5-A78F-1AD35AF0282E}"/>
    <hyperlink ref="A21" location="I.17!A1" display="I.17" xr:uid="{2BBEA0A0-FF29-4401-97FF-D3F57A3283BE}"/>
    <hyperlink ref="A27" location="I.23!A1" display="I.23" xr:uid="{17E9AFB4-A89E-4760-8248-6662BC73B412}"/>
    <hyperlink ref="A33" location="I.29!A1" display="I.29" xr:uid="{3419CD0E-6131-43FC-A11D-1CA75884899D}"/>
    <hyperlink ref="A35" location="I.31!A1" display="I.31" xr:uid="{92AFA41D-84D8-4C3B-9A3D-006B2A89BCAB}"/>
    <hyperlink ref="A38" location="I.34!A1" display="I.34" xr:uid="{AFC055BA-7712-40C4-852A-A5EFEECFFDFF}"/>
    <hyperlink ref="A41" location="I.37!A1" display="I.37" xr:uid="{97B860D3-6C39-428A-963A-D3F80ACAB6BD}"/>
    <hyperlink ref="A44" location="I.40!A1" display="I.40" xr:uid="{75B3699F-319A-4389-8F94-19CF21A2762D}"/>
    <hyperlink ref="A47" location="I.43!A1" display="I.43" xr:uid="{ECB2DD8F-189A-4B93-84D2-4CC2C7F9AA55}"/>
    <hyperlink ref="A50" location="I.46!A1" display="I.46" xr:uid="{4EDD8636-46C9-4661-A7D4-6BE71F7C861B}"/>
    <hyperlink ref="A53" location="I.49!A1" display="I.49" xr:uid="{26D8174C-5976-45DB-B6AC-BFFC792A2058}"/>
    <hyperlink ref="A56" location="I.52!A1" display="I.52" xr:uid="{FA041CDD-D859-45B7-B487-E5F6F89FB93F}"/>
    <hyperlink ref="A59" location="I.55!A1" display="I.55" xr:uid="{9D953707-6124-4F29-84FB-F865B108BF80}"/>
    <hyperlink ref="A62" location="I.58!A1" display="I.58" xr:uid="{FF075021-F39B-4354-A8DC-E44F22756E32}"/>
    <hyperlink ref="A65" location="I.61!A1" display="I.61" xr:uid="{B78FE97D-3701-4D6E-A363-50C95400DC52}"/>
    <hyperlink ref="A68" location="I.64!A1" display="I.64" xr:uid="{333C77B4-19D6-413A-996C-6106F5F70BB8}"/>
    <hyperlink ref="A71" location="I.67!A1" display="I.67" xr:uid="{93B0652C-9A77-4213-B6B7-DD7AFC854E94}"/>
    <hyperlink ref="A74" location="I.70!A1" display="I.70" xr:uid="{BB9E1E5E-02D8-4CA8-A15B-47128BD7495D}"/>
    <hyperlink ref="A77" location="I.73!A1" display="I.73" xr:uid="{839F360B-C181-4234-B588-0C8D81C8AC18}"/>
    <hyperlink ref="A37" location="I.33!A1" display="I.33" xr:uid="{6B1BADB5-F158-4CEE-9C6A-C21F750821C9}"/>
    <hyperlink ref="A40" location="I.36!A1" display="I.36" xr:uid="{E84CAFD1-E0ED-44AE-9EFF-5431E76D3EBD}"/>
    <hyperlink ref="A43" location="I.39!A1" display="I.39" xr:uid="{45CBF4D9-35A0-4FAA-ACE8-350107FF162A}"/>
    <hyperlink ref="A46" location="I.42!A1" display="I.42" xr:uid="{17367DA0-0532-4282-A56D-C1A9F2C99105}"/>
    <hyperlink ref="A49" location="I.45!A1" display="I.45" xr:uid="{9421645F-C8A4-424F-8CDC-FE883A7761A5}"/>
    <hyperlink ref="A52" location="I.48!A1" display="I.48" xr:uid="{F9209940-55E6-4D53-89B6-9A6379AD60FD}"/>
    <hyperlink ref="A55" location="I.51!A1" display="I.51" xr:uid="{4B8F0D5A-CBA6-4B80-A449-1FA497B917F4}"/>
    <hyperlink ref="A58" location="I.54!A1" display="I.54" xr:uid="{1D7ACEF2-2F6F-4F33-9285-E80272C6255E}"/>
    <hyperlink ref="A61" location="I.57!A1" display="I.57" xr:uid="{84FD306C-D937-4B6D-8766-1E5853F297D3}"/>
    <hyperlink ref="A64" location="I.60!A1" display="I.60" xr:uid="{50D85E12-50A4-4DD2-B508-BD66461C11F4}"/>
    <hyperlink ref="A67" location="I.63!A1" display="I.63" xr:uid="{7ED2EB1D-C34F-4BB4-A226-E8C2FB7C9052}"/>
    <hyperlink ref="A70" location="I.66!A1" display="I.66" xr:uid="{DFD438E6-1153-4CEF-8ED2-D8A1D8687B0F}"/>
    <hyperlink ref="A73" location="I.69!A1" display="I.69" xr:uid="{01F832B3-1B4B-4367-90C1-1C0641FF00AF}"/>
    <hyperlink ref="A76" location="I.72!A1" display="I.72" xr:uid="{DC407C66-DC31-446E-B357-273F481849ED}"/>
    <hyperlink ref="A36" location="I.32!A1" display="I.32" xr:uid="{6E84A5D5-EF53-41E8-9A3F-A22953F46814}"/>
    <hyperlink ref="A39" location="I.35!A1" display="I.35" xr:uid="{6119FB2C-47C2-4B3E-92AE-B2E36CA45729}"/>
    <hyperlink ref="A42" location="I.38!A1" display="I.38" xr:uid="{21304AE7-6955-400E-81A3-2755CCE77CCC}"/>
    <hyperlink ref="A45" location="I.41!A1" display="I.41" xr:uid="{BF27E68E-4BE5-45A9-8EF7-1F1F61C078C7}"/>
    <hyperlink ref="A48" location="I.44!A1" display="I.44" xr:uid="{D5B71576-3EED-40AA-A6B4-E9371EA621A9}"/>
    <hyperlink ref="A51" location="I.47!A1" display="I.47" xr:uid="{FA983DBE-FEBF-45CC-96CA-5C1699DFBD01}"/>
    <hyperlink ref="A54" location="I.50!A1" display="I.50" xr:uid="{7E4E07A6-8191-4AF0-84F3-D261C76AC7F4}"/>
    <hyperlink ref="A57" location="I.53!A1" display="I.53" xr:uid="{B25ABC88-69DE-4943-9B94-A862E8FDE36C}"/>
    <hyperlink ref="A60" location="I.56!A1" display="I.56" xr:uid="{9A8FC590-9B60-491C-862A-3E2878EFAD24}"/>
    <hyperlink ref="A63" location="I.59!A1" display="I.59" xr:uid="{FEBD0274-4771-4C8E-914B-ECA55E3AA90E}"/>
    <hyperlink ref="A66" location="I.62!A1" display="I.62" xr:uid="{B9360EDA-E72B-47EC-A714-87D7EC8F68DE}"/>
    <hyperlink ref="A69" location="I.65!A1" display="I.65" xr:uid="{67DD1E0B-4A35-49A4-93FB-987A03528B6C}"/>
    <hyperlink ref="A72" location="I.68!A1" display="I.68" xr:uid="{AACBA021-51F5-4AFC-8FA1-DF0EA65FA56E}"/>
    <hyperlink ref="A75" location="I.71!A1" display="I.71" xr:uid="{B723B810-0FFC-4C34-97F9-C5723FEED76A}"/>
    <hyperlink ref="A31" location="I.27!A1" display="I.27" xr:uid="{53E1610D-C35D-421D-8C82-0C349F369FC3}"/>
    <hyperlink ref="A30" location="I.26!A1" display="I.26" xr:uid="{0CCAC664-F0DF-4F62-AAFD-6155525453E7}"/>
    <hyperlink ref="A78" location="I.74!A1" display="I.74" xr:uid="{6786511A-A32F-4D32-9625-896627DA8AD0}"/>
    <hyperlink ref="A79" location="I.75!A1" display="I.75" xr:uid="{C171DECB-E24F-4FCA-83D1-566725E7F92B}"/>
    <hyperlink ref="A80" location="I.76!A1" display="I.76" xr:uid="{0A327940-4B6C-40E3-A691-FB049D9088C0}"/>
    <hyperlink ref="A82" location="I.78!A1" display="I.78" xr:uid="{B26E43A4-87F6-4B53-AB46-34343909D27C}"/>
    <hyperlink ref="A81" location="I.77!A1" display="I.77" xr:uid="{262D77C7-048B-46DB-8052-99C3C549AFAA}"/>
    <hyperlink ref="A83" location="I.79!A1" display="I.79" xr:uid="{603BDA74-6833-447A-889D-D2D10E79C6EF}"/>
  </hyperlinks>
  <pageMargins left="0.39370078740157483" right="0.39370078740157483" top="0.39370078740157483" bottom="0.39370078740157483" header="0.39370078740157483" footer="0"/>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B130D-E1B1-4802-BA6F-0ADC472ED474}">
  <sheetPr>
    <pageSetUpPr fitToPage="1"/>
  </sheetPr>
  <dimension ref="A4:N54"/>
  <sheetViews>
    <sheetView showGridLines="0" tabSelected="1" topLeftCell="A19" zoomScale="70" zoomScaleNormal="70" workbookViewId="0">
      <selection activeCell="J37" sqref="J37"/>
    </sheetView>
  </sheetViews>
  <sheetFormatPr baseColWidth="10" defaultRowHeight="13.5"/>
  <cols>
    <col min="1" max="1" width="8" style="41" customWidth="1"/>
    <col min="2" max="2" width="27.28515625" style="41" customWidth="1"/>
    <col min="3" max="12" width="15.7109375" style="41" customWidth="1"/>
    <col min="13" max="16384" width="11.42578125" style="41"/>
  </cols>
  <sheetData>
    <row r="4" spans="1:14" ht="15">
      <c r="G4" s="604"/>
    </row>
    <row r="5" spans="1:14">
      <c r="A5" s="242" t="s">
        <v>208</v>
      </c>
      <c r="B5" s="235"/>
      <c r="C5" s="236"/>
      <c r="D5" s="236"/>
      <c r="E5" s="236"/>
      <c r="F5" s="236"/>
      <c r="G5" s="236"/>
      <c r="H5" s="236"/>
      <c r="I5" s="236"/>
      <c r="J5" s="236"/>
      <c r="K5" s="236"/>
      <c r="L5" s="237"/>
      <c r="N5" s="1017"/>
    </row>
    <row r="6" spans="1:14">
      <c r="A6" s="243" t="s">
        <v>181</v>
      </c>
      <c r="B6" s="238"/>
      <c r="C6" s="239"/>
      <c r="D6" s="239"/>
      <c r="E6" s="239"/>
      <c r="F6" s="239"/>
      <c r="G6" s="239"/>
      <c r="H6" s="239"/>
      <c r="I6" s="239"/>
      <c r="J6" s="239"/>
      <c r="K6" s="240"/>
      <c r="L6" s="241"/>
      <c r="N6" s="1017"/>
    </row>
    <row r="7" spans="1:14">
      <c r="A7" s="228" t="s">
        <v>182</v>
      </c>
      <c r="B7" s="48"/>
      <c r="C7" s="271"/>
      <c r="D7" s="55"/>
      <c r="E7" s="55"/>
      <c r="F7" s="55"/>
      <c r="G7" s="55"/>
      <c r="H7" s="55"/>
      <c r="I7" s="55"/>
      <c r="J7" s="55"/>
      <c r="K7" s="56"/>
      <c r="L7" s="82"/>
      <c r="N7" s="1017"/>
    </row>
    <row r="8" spans="1:14" ht="17.25" customHeight="1">
      <c r="A8" s="229"/>
      <c r="B8" s="266" t="s">
        <v>183</v>
      </c>
      <c r="C8" s="272">
        <v>2011</v>
      </c>
      <c r="D8" s="272">
        <v>2012</v>
      </c>
      <c r="E8" s="272">
        <v>2013</v>
      </c>
      <c r="F8" s="272">
        <v>2014</v>
      </c>
      <c r="G8" s="272">
        <v>2015</v>
      </c>
      <c r="H8" s="272">
        <v>2016</v>
      </c>
      <c r="I8" s="272" t="s">
        <v>202</v>
      </c>
      <c r="J8" s="272" t="s">
        <v>203</v>
      </c>
      <c r="K8" s="272" t="s">
        <v>204</v>
      </c>
      <c r="L8" s="83" t="s">
        <v>205</v>
      </c>
      <c r="N8" s="1017"/>
    </row>
    <row r="9" spans="1:14">
      <c r="A9" s="230" t="s">
        <v>184</v>
      </c>
      <c r="B9" s="49"/>
      <c r="C9" s="60"/>
      <c r="D9" s="3"/>
      <c r="E9" s="3"/>
      <c r="F9" s="3"/>
      <c r="G9" s="3"/>
      <c r="H9" s="4"/>
      <c r="I9" s="4"/>
      <c r="J9" s="4"/>
      <c r="K9" s="4"/>
      <c r="L9" s="84"/>
      <c r="N9" s="1017"/>
    </row>
    <row r="10" spans="1:14">
      <c r="A10" s="231"/>
      <c r="B10" s="31" t="s">
        <v>184</v>
      </c>
      <c r="C10" s="61">
        <v>22019288.4299751</v>
      </c>
      <c r="D10" s="5">
        <v>16027124.227600001</v>
      </c>
      <c r="E10" s="5">
        <v>13799409.628</v>
      </c>
      <c r="F10" s="5">
        <v>11288763.716399999</v>
      </c>
      <c r="G10" s="5">
        <v>12902294.7246</v>
      </c>
      <c r="H10" s="33">
        <v>13717250.6975</v>
      </c>
      <c r="I10" s="33">
        <v>12836089.100599902</v>
      </c>
      <c r="J10" s="33">
        <v>11800679.193132274</v>
      </c>
      <c r="K10" s="33">
        <v>11791160.296795813</v>
      </c>
      <c r="L10" s="85">
        <v>11557172.882307209</v>
      </c>
    </row>
    <row r="11" spans="1:14">
      <c r="A11" s="231"/>
      <c r="B11" s="31" t="s">
        <v>185</v>
      </c>
      <c r="C11" s="61">
        <v>1884446.0743</v>
      </c>
      <c r="D11" s="5">
        <v>1703739.2788</v>
      </c>
      <c r="E11" s="5">
        <v>3668930.6759000001</v>
      </c>
      <c r="F11" s="5">
        <v>2202165.4476999999</v>
      </c>
      <c r="G11" s="5">
        <v>1672104.0811000001</v>
      </c>
      <c r="H11" s="33">
        <v>3259392.7823999999</v>
      </c>
      <c r="I11" s="33">
        <v>2975618.2135458579</v>
      </c>
      <c r="J11" s="33">
        <v>3039639.6808827217</v>
      </c>
      <c r="K11" s="33">
        <v>2866260.4547980861</v>
      </c>
      <c r="L11" s="85">
        <v>2873098.5935936463</v>
      </c>
    </row>
    <row r="12" spans="1:14">
      <c r="A12" s="231"/>
      <c r="B12" s="31" t="s">
        <v>186</v>
      </c>
      <c r="C12" s="61">
        <v>45401.994400000011</v>
      </c>
      <c r="D12" s="5">
        <v>1001.3083</v>
      </c>
      <c r="E12" s="5">
        <v>10269.977500000001</v>
      </c>
      <c r="F12" s="5">
        <v>14889.019999999999</v>
      </c>
      <c r="G12" s="5">
        <v>50235.7192</v>
      </c>
      <c r="H12" s="33">
        <v>62299.048299999995</v>
      </c>
      <c r="I12" s="33">
        <v>65074.707168154739</v>
      </c>
      <c r="J12" s="33">
        <v>68248.129078078869</v>
      </c>
      <c r="K12" s="33">
        <v>77221.965980696201</v>
      </c>
      <c r="L12" s="85">
        <v>77323.503903767676</v>
      </c>
    </row>
    <row r="13" spans="1:14">
      <c r="A13" s="231"/>
      <c r="B13" s="31" t="s">
        <v>187</v>
      </c>
      <c r="C13" s="61">
        <v>15426.15</v>
      </c>
      <c r="D13" s="5">
        <v>1623</v>
      </c>
      <c r="E13" s="5">
        <v>6775</v>
      </c>
      <c r="F13" s="5">
        <v>1084.499</v>
      </c>
      <c r="G13" s="5">
        <v>47203.460599999999</v>
      </c>
      <c r="H13" s="33">
        <v>82665.568899999998</v>
      </c>
      <c r="I13" s="33">
        <v>89707.968144062586</v>
      </c>
      <c r="J13" s="33">
        <v>93295.401861543971</v>
      </c>
      <c r="K13" s="33">
        <v>99834.499348290832</v>
      </c>
      <c r="L13" s="85">
        <v>104664.11285301991</v>
      </c>
    </row>
    <row r="14" spans="1:14">
      <c r="A14" s="231"/>
      <c r="B14" s="31" t="s">
        <v>188</v>
      </c>
      <c r="C14" s="61">
        <v>157256.25</v>
      </c>
      <c r="D14" s="5">
        <v>94402.983999999997</v>
      </c>
      <c r="E14" s="5">
        <v>124918.33449999998</v>
      </c>
      <c r="F14" s="5">
        <v>87171.38</v>
      </c>
      <c r="G14" s="5">
        <v>171145.38</v>
      </c>
      <c r="H14" s="33">
        <v>224587.00320000001</v>
      </c>
      <c r="I14" s="33">
        <v>245244.29163890795</v>
      </c>
      <c r="J14" s="33">
        <v>260389.5324033153</v>
      </c>
      <c r="K14" s="33">
        <v>302238.36449572438</v>
      </c>
      <c r="L14" s="85">
        <v>351707.41276695183</v>
      </c>
    </row>
    <row r="15" spans="1:14">
      <c r="A15" s="230" t="s">
        <v>189</v>
      </c>
      <c r="B15" s="58"/>
      <c r="C15" s="62">
        <v>24121818.898675095</v>
      </c>
      <c r="D15" s="34">
        <v>17827890.798700001</v>
      </c>
      <c r="E15" s="34">
        <v>17610303.615899999</v>
      </c>
      <c r="F15" s="34">
        <v>13594074.063099999</v>
      </c>
      <c r="G15" s="34">
        <v>14842983.365500001</v>
      </c>
      <c r="H15" s="35">
        <v>17346195.100299999</v>
      </c>
      <c r="I15" s="35">
        <v>16211734.281096883</v>
      </c>
      <c r="J15" s="35">
        <v>15262251.937357934</v>
      </c>
      <c r="K15" s="35">
        <v>15136715.5814186</v>
      </c>
      <c r="L15" s="86">
        <v>14963966.505424595</v>
      </c>
    </row>
    <row r="16" spans="1:14" ht="15">
      <c r="A16" s="231"/>
      <c r="B16" s="31"/>
      <c r="C16" s="63"/>
      <c r="D16" s="36"/>
      <c r="E16" s="36"/>
      <c r="F16" s="36"/>
      <c r="G16" s="699"/>
      <c r="H16" s="33"/>
      <c r="I16" s="33"/>
      <c r="J16" s="33"/>
      <c r="K16" s="33"/>
      <c r="L16" s="85"/>
    </row>
    <row r="17" spans="1:12">
      <c r="A17" s="230" t="s">
        <v>185</v>
      </c>
      <c r="B17" s="49"/>
      <c r="C17" s="63"/>
      <c r="D17" s="36"/>
      <c r="E17" s="36"/>
      <c r="F17" s="36"/>
      <c r="G17" s="36"/>
      <c r="H17" s="33"/>
      <c r="I17" s="33"/>
      <c r="J17" s="33"/>
      <c r="K17" s="33"/>
      <c r="L17" s="85"/>
    </row>
    <row r="18" spans="1:12">
      <c r="A18" s="231"/>
      <c r="B18" s="31" t="s">
        <v>184</v>
      </c>
      <c r="C18" s="61">
        <v>303588.00001068658</v>
      </c>
      <c r="D18" s="5">
        <v>224587</v>
      </c>
      <c r="E18" s="5">
        <v>193122</v>
      </c>
      <c r="F18" s="5">
        <v>431628</v>
      </c>
      <c r="G18" s="5">
        <v>650399</v>
      </c>
      <c r="H18" s="33">
        <v>647172</v>
      </c>
      <c r="I18" s="33">
        <v>605599.30255757726</v>
      </c>
      <c r="J18" s="33">
        <v>556749.25852085452</v>
      </c>
      <c r="K18" s="33">
        <v>556300.16246540495</v>
      </c>
      <c r="L18" s="85">
        <v>545260.77080093557</v>
      </c>
    </row>
    <row r="19" spans="1:12">
      <c r="A19" s="231"/>
      <c r="B19" s="31" t="s">
        <v>185</v>
      </c>
      <c r="C19" s="61">
        <v>21808777.902935617</v>
      </c>
      <c r="D19" s="5">
        <v>25159961.669390846</v>
      </c>
      <c r="E19" s="5">
        <v>28519966.708628885</v>
      </c>
      <c r="F19" s="5">
        <v>24002144.576556828</v>
      </c>
      <c r="G19" s="5">
        <v>23190499.778811712</v>
      </c>
      <c r="H19" s="33">
        <v>19770039.997701496</v>
      </c>
      <c r="I19" s="33">
        <v>18048788.540414449</v>
      </c>
      <c r="J19" s="33">
        <v>18437114.542974152</v>
      </c>
      <c r="K19" s="33">
        <v>17385472.57672428</v>
      </c>
      <c r="L19" s="85">
        <v>17426949.712658327</v>
      </c>
    </row>
    <row r="20" spans="1:12">
      <c r="A20" s="231"/>
      <c r="B20" s="31" t="s">
        <v>186</v>
      </c>
      <c r="C20" s="61">
        <v>422210.99999999994</v>
      </c>
      <c r="D20" s="5">
        <v>98047</v>
      </c>
      <c r="E20" s="5">
        <v>98708</v>
      </c>
      <c r="F20" s="5">
        <v>37050</v>
      </c>
      <c r="G20" s="5">
        <v>16069</v>
      </c>
      <c r="H20" s="33">
        <v>23872</v>
      </c>
      <c r="I20" s="33">
        <v>24935.588133505884</v>
      </c>
      <c r="J20" s="33">
        <v>26151.59270983436</v>
      </c>
      <c r="K20" s="33">
        <v>29590.223642167253</v>
      </c>
      <c r="L20" s="85">
        <v>29629.131352087479</v>
      </c>
    </row>
    <row r="21" spans="1:12">
      <c r="A21" s="231"/>
      <c r="B21" s="31" t="s">
        <v>187</v>
      </c>
      <c r="C21" s="61">
        <v>11018</v>
      </c>
      <c r="D21" s="5">
        <v>31870</v>
      </c>
      <c r="E21" s="5">
        <v>16168</v>
      </c>
      <c r="F21" s="5">
        <v>17483</v>
      </c>
      <c r="G21" s="5">
        <v>16429</v>
      </c>
      <c r="H21" s="33">
        <v>20119</v>
      </c>
      <c r="I21" s="33">
        <v>21832.966676533637</v>
      </c>
      <c r="J21" s="33">
        <v>22706.069951844282</v>
      </c>
      <c r="K21" s="33">
        <v>24297.543936557402</v>
      </c>
      <c r="L21" s="85">
        <v>25472.966732222023</v>
      </c>
    </row>
    <row r="22" spans="1:12">
      <c r="A22" s="231"/>
      <c r="B22" s="31" t="s">
        <v>188</v>
      </c>
      <c r="C22" s="61">
        <v>98242</v>
      </c>
      <c r="D22" s="5">
        <v>101232</v>
      </c>
      <c r="E22" s="5">
        <v>90445</v>
      </c>
      <c r="F22" s="5">
        <v>116844.00000000001</v>
      </c>
      <c r="G22" s="5">
        <v>148008</v>
      </c>
      <c r="H22" s="33">
        <v>131354</v>
      </c>
      <c r="I22" s="33">
        <v>143435.80984180974</v>
      </c>
      <c r="J22" s="33">
        <v>152293.79328262518</v>
      </c>
      <c r="K22" s="33">
        <v>176769.88233650103</v>
      </c>
      <c r="L22" s="85">
        <v>205702.80042184645</v>
      </c>
    </row>
    <row r="23" spans="1:12">
      <c r="A23" s="230" t="s">
        <v>190</v>
      </c>
      <c r="B23" s="58"/>
      <c r="C23" s="62">
        <v>22643836.902946305</v>
      </c>
      <c r="D23" s="34">
        <v>25615697.669390846</v>
      </c>
      <c r="E23" s="34">
        <v>28918409.708628885</v>
      </c>
      <c r="F23" s="34">
        <v>24605149.576556828</v>
      </c>
      <c r="G23" s="34">
        <v>24021404.778811712</v>
      </c>
      <c r="H23" s="35">
        <v>20592556.997701496</v>
      </c>
      <c r="I23" s="35">
        <v>18844592.207623873</v>
      </c>
      <c r="J23" s="35">
        <v>19195015.257439308</v>
      </c>
      <c r="K23" s="35">
        <v>18172430.38910491</v>
      </c>
      <c r="L23" s="86">
        <v>18233015.381965417</v>
      </c>
    </row>
    <row r="24" spans="1:12">
      <c r="A24" s="231"/>
      <c r="B24" s="31"/>
      <c r="C24" s="63"/>
      <c r="D24" s="36"/>
      <c r="E24" s="36"/>
      <c r="F24" s="36"/>
      <c r="G24" s="36"/>
      <c r="H24" s="33"/>
      <c r="I24" s="33"/>
      <c r="J24" s="33"/>
      <c r="K24" s="33"/>
      <c r="L24" s="85"/>
    </row>
    <row r="25" spans="1:12">
      <c r="A25" s="230" t="s">
        <v>186</v>
      </c>
      <c r="B25" s="49"/>
      <c r="C25" s="63"/>
      <c r="D25" s="36"/>
      <c r="E25" s="36"/>
      <c r="F25" s="36"/>
      <c r="G25" s="36"/>
      <c r="H25" s="33"/>
      <c r="I25" s="33"/>
      <c r="J25" s="33"/>
      <c r="K25" s="33"/>
      <c r="L25" s="85"/>
    </row>
    <row r="26" spans="1:12">
      <c r="A26" s="231"/>
      <c r="B26" s="31" t="s">
        <v>184</v>
      </c>
      <c r="C26" s="64">
        <v>293670.00001033745</v>
      </c>
      <c r="D26" s="37">
        <v>93089</v>
      </c>
      <c r="E26" s="37">
        <v>139033</v>
      </c>
      <c r="F26" s="37">
        <v>87792</v>
      </c>
      <c r="G26" s="37">
        <v>130100</v>
      </c>
      <c r="H26" s="33">
        <v>138744</v>
      </c>
      <c r="I26" s="33">
        <v>129831.4352815766</v>
      </c>
      <c r="J26" s="33">
        <v>119358.71626741799</v>
      </c>
      <c r="K26" s="33">
        <v>119262.4367882111</v>
      </c>
      <c r="L26" s="85">
        <v>116895.75628118182</v>
      </c>
    </row>
    <row r="27" spans="1:12">
      <c r="A27" s="231"/>
      <c r="B27" s="52" t="s">
        <v>185</v>
      </c>
      <c r="C27" s="64">
        <v>11081310.899627293</v>
      </c>
      <c r="D27" s="37">
        <v>19212452.639769927</v>
      </c>
      <c r="E27" s="37">
        <v>18507307.337790728</v>
      </c>
      <c r="F27" s="37">
        <v>16027271.079698555</v>
      </c>
      <c r="G27" s="37">
        <v>18363210.745422967</v>
      </c>
      <c r="H27" s="33">
        <v>17817078.389650047</v>
      </c>
      <c r="I27" s="33">
        <v>16265858.860182825</v>
      </c>
      <c r="J27" s="33">
        <v>16615824.506643329</v>
      </c>
      <c r="K27" s="33">
        <v>15668067.832772255</v>
      </c>
      <c r="L27" s="85">
        <v>15705447.695554577</v>
      </c>
    </row>
    <row r="28" spans="1:12" ht="27" customHeight="1">
      <c r="A28" s="231"/>
      <c r="B28" s="57" t="s">
        <v>191</v>
      </c>
      <c r="C28" s="64">
        <v>8867986.5020770933</v>
      </c>
      <c r="D28" s="37">
        <v>2295948.8132161857</v>
      </c>
      <c r="E28" s="37">
        <v>2298844.9137704973</v>
      </c>
      <c r="F28" s="37">
        <v>19464252.022284668</v>
      </c>
      <c r="G28" s="37">
        <v>20199325.680185318</v>
      </c>
      <c r="H28" s="33">
        <v>19583809.587388463</v>
      </c>
      <c r="I28" s="33">
        <v>17878772.025732368</v>
      </c>
      <c r="J28" s="33">
        <v>18263440.063472558</v>
      </c>
      <c r="K28" s="33">
        <v>17221704.385469947</v>
      </c>
      <c r="L28" s="85">
        <v>17262790.813846271</v>
      </c>
    </row>
    <row r="29" spans="1:12">
      <c r="A29" s="231"/>
      <c r="B29" s="31" t="s">
        <v>192</v>
      </c>
      <c r="C29" s="65">
        <v>19949297.401704386</v>
      </c>
      <c r="D29" s="37">
        <v>21508401.452986114</v>
      </c>
      <c r="E29" s="37">
        <v>20806152.251561224</v>
      </c>
      <c r="F29" s="37">
        <v>35491523.101983227</v>
      </c>
      <c r="G29" s="37">
        <v>38562536.425608285</v>
      </c>
      <c r="H29" s="37">
        <v>37400887.97703851</v>
      </c>
      <c r="I29" s="37">
        <v>34144630.885915197</v>
      </c>
      <c r="J29" s="37">
        <v>34879264.570115887</v>
      </c>
      <c r="K29" s="37">
        <v>32889772.218242206</v>
      </c>
      <c r="L29" s="87">
        <v>32968238.509400852</v>
      </c>
    </row>
    <row r="30" spans="1:12">
      <c r="A30" s="231"/>
      <c r="B30" s="31" t="s">
        <v>186</v>
      </c>
      <c r="C30" s="64">
        <v>893785</v>
      </c>
      <c r="D30" s="37">
        <v>809443</v>
      </c>
      <c r="E30" s="37">
        <v>941855</v>
      </c>
      <c r="F30" s="37">
        <v>1440805</v>
      </c>
      <c r="G30" s="37">
        <v>1320480</v>
      </c>
      <c r="H30" s="33">
        <v>1654991</v>
      </c>
      <c r="I30" s="33">
        <v>1728727.1255302881</v>
      </c>
      <c r="J30" s="33">
        <v>1813029.9334132657</v>
      </c>
      <c r="K30" s="33">
        <v>2051422.3280736438</v>
      </c>
      <c r="L30" s="85">
        <v>2054119.7103519859</v>
      </c>
    </row>
    <row r="31" spans="1:12">
      <c r="A31" s="231"/>
      <c r="B31" s="31" t="s">
        <v>187</v>
      </c>
      <c r="C31" s="64">
        <v>141353</v>
      </c>
      <c r="D31" s="37">
        <v>52726.999999999993</v>
      </c>
      <c r="E31" s="37">
        <v>80708</v>
      </c>
      <c r="F31" s="37">
        <v>94083</v>
      </c>
      <c r="G31" s="37">
        <v>92566</v>
      </c>
      <c r="H31" s="33">
        <v>101486</v>
      </c>
      <c r="I31" s="33">
        <v>110131.73895992308</v>
      </c>
      <c r="J31" s="33">
        <v>114535.92202062074</v>
      </c>
      <c r="K31" s="33">
        <v>122563.7727494142</v>
      </c>
      <c r="L31" s="85">
        <v>128492.94208391491</v>
      </c>
    </row>
    <row r="32" spans="1:12">
      <c r="A32" s="231"/>
      <c r="B32" s="31" t="s">
        <v>188</v>
      </c>
      <c r="C32" s="64">
        <v>80340</v>
      </c>
      <c r="D32" s="37">
        <v>9040.9999999999982</v>
      </c>
      <c r="E32" s="37">
        <v>12866.000000000002</v>
      </c>
      <c r="F32" s="37">
        <v>35016</v>
      </c>
      <c r="G32" s="37">
        <v>40437</v>
      </c>
      <c r="H32" s="33">
        <v>48502</v>
      </c>
      <c r="I32" s="33">
        <v>52963.165559841778</v>
      </c>
      <c r="J32" s="33">
        <v>56233.944621358212</v>
      </c>
      <c r="K32" s="33">
        <v>65271.653951040498</v>
      </c>
      <c r="L32" s="85">
        <v>75955.031640151021</v>
      </c>
    </row>
    <row r="33" spans="1:12">
      <c r="A33" s="230" t="s">
        <v>193</v>
      </c>
      <c r="B33" s="58"/>
      <c r="C33" s="62">
        <v>21358445.401714724</v>
      </c>
      <c r="D33" s="34">
        <v>22472701.452986114</v>
      </c>
      <c r="E33" s="34">
        <v>21980614.251561224</v>
      </c>
      <c r="F33" s="34">
        <v>37149219.101983227</v>
      </c>
      <c r="G33" s="34">
        <v>40146119.425608285</v>
      </c>
      <c r="H33" s="35">
        <v>39344610.97703851</v>
      </c>
      <c r="I33" s="35">
        <v>36166284.351246826</v>
      </c>
      <c r="J33" s="35">
        <v>36982423.086438552</v>
      </c>
      <c r="K33" s="35">
        <v>35248292.409804516</v>
      </c>
      <c r="L33" s="86">
        <v>35343701.94975809</v>
      </c>
    </row>
    <row r="34" spans="1:12">
      <c r="A34" s="231"/>
      <c r="B34" s="31"/>
      <c r="C34" s="66"/>
      <c r="D34" s="38"/>
      <c r="E34" s="38"/>
      <c r="F34" s="38"/>
      <c r="G34" s="38"/>
      <c r="H34" s="38"/>
      <c r="I34" s="38"/>
      <c r="J34" s="38"/>
      <c r="K34" s="38"/>
      <c r="L34" s="88"/>
    </row>
    <row r="35" spans="1:12">
      <c r="A35" s="230" t="s">
        <v>194</v>
      </c>
      <c r="B35" s="49"/>
      <c r="C35" s="63"/>
      <c r="D35" s="36"/>
      <c r="E35" s="36"/>
      <c r="F35" s="36"/>
      <c r="G35" s="36"/>
      <c r="H35" s="33"/>
      <c r="I35" s="33"/>
      <c r="J35" s="33"/>
      <c r="K35" s="33"/>
      <c r="L35" s="85"/>
    </row>
    <row r="36" spans="1:12">
      <c r="A36" s="231"/>
      <c r="B36" s="31" t="s">
        <v>184</v>
      </c>
      <c r="C36" s="61">
        <v>110120.00000387631</v>
      </c>
      <c r="D36" s="5">
        <v>77282</v>
      </c>
      <c r="E36" s="5">
        <v>83042</v>
      </c>
      <c r="F36" s="5">
        <v>162552</v>
      </c>
      <c r="G36" s="5">
        <v>186257</v>
      </c>
      <c r="H36" s="33">
        <v>159595</v>
      </c>
      <c r="I36" s="33">
        <v>149343.01961715979</v>
      </c>
      <c r="J36" s="33">
        <v>137296.41874746711</v>
      </c>
      <c r="K36" s="33">
        <v>137185.67000529429</v>
      </c>
      <c r="L36" s="85">
        <v>134463.31534116945</v>
      </c>
    </row>
    <row r="37" spans="1:12">
      <c r="A37" s="232"/>
      <c r="B37" s="31" t="s">
        <v>185</v>
      </c>
      <c r="C37" s="61">
        <v>508711</v>
      </c>
      <c r="D37" s="5">
        <v>227689</v>
      </c>
      <c r="E37" s="5">
        <v>146230</v>
      </c>
      <c r="F37" s="5">
        <v>171941</v>
      </c>
      <c r="G37" s="5">
        <v>131798</v>
      </c>
      <c r="H37" s="33">
        <v>140872</v>
      </c>
      <c r="I37" s="33">
        <v>128607.17224451079</v>
      </c>
      <c r="J37" s="33">
        <v>131374.2005681232</v>
      </c>
      <c r="K37" s="33">
        <v>123880.69488544497</v>
      </c>
      <c r="L37" s="85">
        <v>124176.24143436347</v>
      </c>
    </row>
    <row r="38" spans="1:12">
      <c r="A38" s="231"/>
      <c r="B38" s="31" t="s">
        <v>186</v>
      </c>
      <c r="C38" s="61">
        <v>7510.0000000000009</v>
      </c>
      <c r="D38" s="5">
        <v>1890.0000000000002</v>
      </c>
      <c r="E38" s="5">
        <v>2028</v>
      </c>
      <c r="F38" s="5">
        <v>2566</v>
      </c>
      <c r="G38" s="5">
        <v>2636</v>
      </c>
      <c r="H38" s="33">
        <v>2710</v>
      </c>
      <c r="I38" s="33">
        <v>2830.7407775553347</v>
      </c>
      <c r="J38" s="33">
        <v>2968.7841925121952</v>
      </c>
      <c r="K38" s="33">
        <v>3359.1448588418757</v>
      </c>
      <c r="L38" s="85">
        <v>3363.5617444770892</v>
      </c>
    </row>
    <row r="39" spans="1:12">
      <c r="A39" s="231"/>
      <c r="B39" s="31" t="s">
        <v>187</v>
      </c>
      <c r="C39" s="61">
        <v>274857</v>
      </c>
      <c r="D39" s="5">
        <v>301704</v>
      </c>
      <c r="E39" s="5">
        <v>365796</v>
      </c>
      <c r="F39" s="5">
        <v>282041</v>
      </c>
      <c r="G39" s="5">
        <v>281107</v>
      </c>
      <c r="H39" s="33">
        <v>311829</v>
      </c>
      <c r="I39" s="33">
        <v>338394.16301887808</v>
      </c>
      <c r="J39" s="33">
        <v>351926.59113343857</v>
      </c>
      <c r="K39" s="33">
        <v>376593.21179943136</v>
      </c>
      <c r="L39" s="85">
        <v>394811.35956767539</v>
      </c>
    </row>
    <row r="40" spans="1:12">
      <c r="A40" s="231"/>
      <c r="B40" s="31" t="s">
        <v>188</v>
      </c>
      <c r="C40" s="61">
        <v>92307</v>
      </c>
      <c r="D40" s="5">
        <v>61646</v>
      </c>
      <c r="E40" s="5">
        <v>76208</v>
      </c>
      <c r="F40" s="5">
        <v>141798</v>
      </c>
      <c r="G40" s="5">
        <v>141375</v>
      </c>
      <c r="H40" s="33">
        <v>157283</v>
      </c>
      <c r="I40" s="33">
        <v>171749.733387254</v>
      </c>
      <c r="J40" s="33">
        <v>182356.26390419123</v>
      </c>
      <c r="K40" s="33">
        <v>211663.88083752221</v>
      </c>
      <c r="L40" s="85">
        <v>246308.0953663328</v>
      </c>
    </row>
    <row r="41" spans="1:12">
      <c r="A41" s="230" t="s">
        <v>195</v>
      </c>
      <c r="B41" s="58"/>
      <c r="C41" s="62">
        <v>993505.00000387628</v>
      </c>
      <c r="D41" s="34">
        <v>670211</v>
      </c>
      <c r="E41" s="34">
        <v>673304.00000000012</v>
      </c>
      <c r="F41" s="34">
        <v>760898</v>
      </c>
      <c r="G41" s="34">
        <v>743173</v>
      </c>
      <c r="H41" s="35">
        <v>772289</v>
      </c>
      <c r="I41" s="35">
        <v>790924.82904535788</v>
      </c>
      <c r="J41" s="35">
        <v>805922.25854573224</v>
      </c>
      <c r="K41" s="35">
        <v>852682.60238653468</v>
      </c>
      <c r="L41" s="86">
        <v>903122.57345401822</v>
      </c>
    </row>
    <row r="42" spans="1:12">
      <c r="A42" s="231"/>
      <c r="B42" s="31"/>
      <c r="C42" s="63"/>
      <c r="D42" s="36"/>
      <c r="E42" s="36"/>
      <c r="F42" s="36"/>
      <c r="G42" s="36"/>
      <c r="H42" s="33"/>
      <c r="I42" s="33"/>
      <c r="J42" s="33"/>
      <c r="K42" s="33"/>
      <c r="L42" s="85"/>
    </row>
    <row r="43" spans="1:12">
      <c r="A43" s="230" t="s">
        <v>45</v>
      </c>
      <c r="B43" s="31"/>
      <c r="C43" s="63"/>
      <c r="D43" s="36"/>
      <c r="E43" s="36"/>
      <c r="F43" s="36"/>
      <c r="G43" s="36"/>
      <c r="H43" s="33"/>
      <c r="I43" s="33"/>
      <c r="J43" s="33"/>
      <c r="K43" s="33"/>
      <c r="L43" s="85"/>
    </row>
    <row r="44" spans="1:12">
      <c r="A44" s="231"/>
      <c r="B44" s="31" t="s">
        <v>184</v>
      </c>
      <c r="C44" s="63">
        <v>22726666.43</v>
      </c>
      <c r="D44" s="36">
        <v>16422082.227600001</v>
      </c>
      <c r="E44" s="36">
        <v>14214606.628</v>
      </c>
      <c r="F44" s="36">
        <v>11970735.716399999</v>
      </c>
      <c r="G44" s="36">
        <v>13869050.7246</v>
      </c>
      <c r="H44" s="33">
        <v>14662761.6975</v>
      </c>
      <c r="I44" s="33">
        <v>13720862.858056216</v>
      </c>
      <c r="J44" s="33">
        <v>12614083.586668013</v>
      </c>
      <c r="K44" s="33">
        <v>12603908.566054724</v>
      </c>
      <c r="L44" s="85">
        <v>12353792.724730495</v>
      </c>
    </row>
    <row r="45" spans="1:12">
      <c r="A45" s="232"/>
      <c r="B45" s="31" t="s">
        <v>185</v>
      </c>
      <c r="C45" s="63">
        <v>44151232.378940001</v>
      </c>
      <c r="D45" s="36">
        <v>48599791.401176967</v>
      </c>
      <c r="E45" s="36">
        <v>53141279.636090107</v>
      </c>
      <c r="F45" s="36">
        <v>61867774.126240052</v>
      </c>
      <c r="G45" s="36">
        <v>63556938.285519995</v>
      </c>
      <c r="H45" s="33">
        <v>60571192.757140003</v>
      </c>
      <c r="I45" s="33">
        <v>55297644.812120005</v>
      </c>
      <c r="J45" s="33">
        <v>56487392.994540878</v>
      </c>
      <c r="K45" s="33">
        <v>53265385.944650009</v>
      </c>
      <c r="L45" s="85">
        <v>53392463.057087183</v>
      </c>
    </row>
    <row r="46" spans="1:12">
      <c r="A46" s="231"/>
      <c r="B46" s="31" t="s">
        <v>186</v>
      </c>
      <c r="C46" s="63">
        <v>1368907.9944</v>
      </c>
      <c r="D46" s="36">
        <v>910381.30830000003</v>
      </c>
      <c r="E46" s="36">
        <v>1052860.9775</v>
      </c>
      <c r="F46" s="36">
        <v>1495310.02</v>
      </c>
      <c r="G46" s="36">
        <v>1389420.7191999999</v>
      </c>
      <c r="H46" s="33">
        <v>1743872.0482999999</v>
      </c>
      <c r="I46" s="33">
        <v>1821568.1616095039</v>
      </c>
      <c r="J46" s="33">
        <v>1910398.439393691</v>
      </c>
      <c r="K46" s="33">
        <v>2161593.6625553491</v>
      </c>
      <c r="L46" s="85">
        <v>2164435.9073523181</v>
      </c>
    </row>
    <row r="47" spans="1:12">
      <c r="A47" s="231"/>
      <c r="B47" s="31" t="s">
        <v>187</v>
      </c>
      <c r="C47" s="63">
        <v>442654.15</v>
      </c>
      <c r="D47" s="36">
        <v>387924</v>
      </c>
      <c r="E47" s="36">
        <v>469447</v>
      </c>
      <c r="F47" s="36">
        <v>394691.49900000001</v>
      </c>
      <c r="G47" s="36">
        <v>437305.46059999999</v>
      </c>
      <c r="H47" s="33">
        <v>516099.56890000001</v>
      </c>
      <c r="I47" s="33">
        <v>560066.83679939737</v>
      </c>
      <c r="J47" s="33">
        <v>582463.98496744758</v>
      </c>
      <c r="K47" s="33">
        <v>623289.02783369378</v>
      </c>
      <c r="L47" s="85">
        <v>653441.38123683224</v>
      </c>
    </row>
    <row r="48" spans="1:12">
      <c r="A48" s="231"/>
      <c r="B48" s="31" t="s">
        <v>188</v>
      </c>
      <c r="C48" s="63">
        <v>428145.25</v>
      </c>
      <c r="D48" s="36">
        <v>266321.984</v>
      </c>
      <c r="E48" s="36">
        <v>304437.3345</v>
      </c>
      <c r="F48" s="36">
        <v>380829.38</v>
      </c>
      <c r="G48" s="36">
        <v>500965.38</v>
      </c>
      <c r="H48" s="33">
        <v>561726.00320000004</v>
      </c>
      <c r="I48" s="33">
        <v>613393.0004278135</v>
      </c>
      <c r="J48" s="33">
        <v>651273.53421148995</v>
      </c>
      <c r="K48" s="33">
        <v>755943.78162078816</v>
      </c>
      <c r="L48" s="85">
        <v>879673.34019528213</v>
      </c>
    </row>
    <row r="49" spans="1:12">
      <c r="A49" s="1444" t="s">
        <v>196</v>
      </c>
      <c r="B49" s="1445"/>
      <c r="C49" s="67">
        <v>69117606.203340009</v>
      </c>
      <c r="D49" s="39">
        <v>66586500.921076968</v>
      </c>
      <c r="E49" s="39">
        <v>69182631.576090112</v>
      </c>
      <c r="F49" s="39">
        <v>76109340.741640046</v>
      </c>
      <c r="G49" s="39">
        <v>79753680.569919989</v>
      </c>
      <c r="H49" s="40">
        <v>78055652.075039998</v>
      </c>
      <c r="I49" s="40">
        <v>72013535.669012934</v>
      </c>
      <c r="J49" s="40">
        <v>72245612.539781496</v>
      </c>
      <c r="K49" s="40">
        <v>69410120.982714564</v>
      </c>
      <c r="L49" s="89">
        <v>69443806.410602108</v>
      </c>
    </row>
    <row r="50" spans="1:12">
      <c r="A50" s="46" t="s">
        <v>197</v>
      </c>
      <c r="B50" s="42"/>
      <c r="C50" s="42"/>
      <c r="D50" s="42"/>
      <c r="E50" s="42"/>
      <c r="F50" s="43"/>
      <c r="G50" s="44"/>
      <c r="H50" s="44"/>
      <c r="I50" s="43"/>
      <c r="J50" s="44"/>
      <c r="K50" s="44"/>
      <c r="L50" s="44"/>
    </row>
    <row r="51" spans="1:12">
      <c r="A51" s="46" t="s">
        <v>198</v>
      </c>
      <c r="B51" s="42"/>
      <c r="C51" s="42"/>
      <c r="D51" s="42"/>
      <c r="E51" s="42"/>
      <c r="F51" s="43"/>
      <c r="G51" s="44"/>
      <c r="H51" s="44"/>
      <c r="I51" s="43"/>
      <c r="J51" s="44"/>
      <c r="K51" s="44"/>
      <c r="L51" s="44"/>
    </row>
    <row r="52" spans="1:12">
      <c r="A52" s="46" t="s">
        <v>199</v>
      </c>
      <c r="B52" s="42"/>
      <c r="C52" s="45"/>
      <c r="D52" s="45"/>
      <c r="E52" s="45"/>
      <c r="F52" s="45"/>
      <c r="G52" s="45"/>
      <c r="H52" s="45"/>
      <c r="I52" s="45"/>
      <c r="J52" s="45"/>
      <c r="K52" s="45"/>
      <c r="L52" s="45"/>
    </row>
    <row r="53" spans="1:12">
      <c r="A53" s="46" t="s">
        <v>448</v>
      </c>
      <c r="B53" s="42"/>
      <c r="C53" s="42"/>
      <c r="D53" s="42"/>
      <c r="E53" s="42"/>
      <c r="F53" s="43"/>
      <c r="G53" s="44"/>
      <c r="H53" s="44"/>
      <c r="I53" s="43"/>
      <c r="J53" s="44"/>
      <c r="K53" s="44"/>
      <c r="L53" s="44"/>
    </row>
    <row r="54" spans="1:12" ht="23.25" customHeight="1">
      <c r="A54" s="1446" t="s">
        <v>201</v>
      </c>
      <c r="B54" s="1446"/>
      <c r="C54" s="1446"/>
      <c r="D54" s="1446"/>
      <c r="E54" s="1446"/>
      <c r="F54" s="1446"/>
      <c r="G54" s="1446"/>
      <c r="H54" s="1446"/>
      <c r="I54" s="1446"/>
      <c r="J54" s="1446"/>
      <c r="K54" s="1446"/>
      <c r="L54" s="1446"/>
    </row>
  </sheetData>
  <mergeCells count="2">
    <mergeCell ref="A49:B49"/>
    <mergeCell ref="A54:L54"/>
  </mergeCells>
  <pageMargins left="0.70866141732283472" right="0.70866141732283472" top="0.74803149606299213" bottom="0.74803149606299213" header="0.31496062992125984" footer="0.31496062992125984"/>
  <pageSetup scale="6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5E129-ABDC-4E79-94C7-52FA4119790D}">
  <dimension ref="A5:N59"/>
  <sheetViews>
    <sheetView showGridLines="0" zoomScale="70" zoomScaleNormal="70" workbookViewId="0">
      <selection activeCell="P17" sqref="P17"/>
    </sheetView>
  </sheetViews>
  <sheetFormatPr baseColWidth="10" defaultRowHeight="13.5"/>
  <cols>
    <col min="1" max="1" width="7" style="41" customWidth="1"/>
    <col min="2" max="2" width="24.7109375" style="41" customWidth="1"/>
    <col min="3" max="12" width="15.7109375" style="41" customWidth="1"/>
    <col min="13" max="16384" width="11.42578125" style="41"/>
  </cols>
  <sheetData>
    <row r="5" spans="1:14" s="254" customFormat="1">
      <c r="A5" s="242" t="s">
        <v>209</v>
      </c>
      <c r="B5" s="251"/>
      <c r="C5" s="252"/>
      <c r="D5" s="252"/>
      <c r="E5" s="252"/>
      <c r="F5" s="252"/>
      <c r="G5" s="252"/>
      <c r="H5" s="252"/>
      <c r="I5" s="252"/>
      <c r="J5" s="252"/>
      <c r="K5" s="252"/>
      <c r="L5" s="253"/>
      <c r="N5" s="1250"/>
    </row>
    <row r="6" spans="1:14" s="254" customFormat="1">
      <c r="A6" s="243" t="s">
        <v>206</v>
      </c>
      <c r="B6" s="255"/>
      <c r="C6" s="256"/>
      <c r="D6" s="256"/>
      <c r="E6" s="256"/>
      <c r="F6" s="256"/>
      <c r="G6" s="256"/>
      <c r="H6" s="256"/>
      <c r="I6" s="256"/>
      <c r="J6" s="256"/>
      <c r="K6" s="257"/>
      <c r="L6" s="258"/>
      <c r="N6" s="1250"/>
    </row>
    <row r="7" spans="1:14">
      <c r="A7" s="228" t="s">
        <v>182</v>
      </c>
      <c r="B7" s="48"/>
      <c r="C7" s="55"/>
      <c r="D7" s="55"/>
      <c r="E7" s="55"/>
      <c r="F7" s="55"/>
      <c r="G7" s="55"/>
      <c r="H7" s="55"/>
      <c r="I7" s="55"/>
      <c r="J7" s="55"/>
      <c r="K7" s="56"/>
      <c r="L7" s="82"/>
      <c r="N7" s="1017"/>
    </row>
    <row r="8" spans="1:14" s="47" customFormat="1" ht="20.25" customHeight="1">
      <c r="A8" s="229"/>
      <c r="B8" s="266" t="s">
        <v>183</v>
      </c>
      <c r="C8" s="272">
        <v>2011</v>
      </c>
      <c r="D8" s="272">
        <v>2012</v>
      </c>
      <c r="E8" s="272">
        <v>2013</v>
      </c>
      <c r="F8" s="272">
        <v>2014</v>
      </c>
      <c r="G8" s="272">
        <v>2015</v>
      </c>
      <c r="H8" s="272">
        <v>2016</v>
      </c>
      <c r="I8" s="272" t="s">
        <v>202</v>
      </c>
      <c r="J8" s="272" t="s">
        <v>203</v>
      </c>
      <c r="K8" s="272" t="s">
        <v>204</v>
      </c>
      <c r="L8" s="83" t="s">
        <v>205</v>
      </c>
      <c r="N8" s="1251"/>
    </row>
    <row r="9" spans="1:14">
      <c r="A9" s="230" t="s">
        <v>184</v>
      </c>
      <c r="B9" s="49"/>
      <c r="C9" s="60"/>
      <c r="D9" s="3"/>
      <c r="E9" s="3"/>
      <c r="F9" s="3"/>
      <c r="G9" s="3"/>
      <c r="H9" s="4"/>
      <c r="I9" s="4"/>
      <c r="J9" s="4"/>
      <c r="K9" s="4"/>
      <c r="L9" s="84"/>
      <c r="N9" s="1017"/>
    </row>
    <row r="10" spans="1:14">
      <c r="A10" s="231"/>
      <c r="B10" s="31" t="s">
        <v>184</v>
      </c>
      <c r="C10" s="61">
        <v>31659840.771774959</v>
      </c>
      <c r="D10" s="5">
        <v>22133062.989620551</v>
      </c>
      <c r="E10" s="5">
        <v>18770127.678341251</v>
      </c>
      <c r="F10" s="5">
        <v>14703754.653237795</v>
      </c>
      <c r="G10" s="5">
        <v>16342635.582221853</v>
      </c>
      <c r="H10" s="5">
        <v>16457330.864521997</v>
      </c>
      <c r="I10" s="5">
        <v>14426845.531244805</v>
      </c>
      <c r="J10" s="5">
        <v>12638373.453813428</v>
      </c>
      <c r="K10" s="5">
        <v>12125187.337650768</v>
      </c>
      <c r="L10" s="90">
        <v>11557172.882307209</v>
      </c>
    </row>
    <row r="11" spans="1:14">
      <c r="A11" s="231"/>
      <c r="B11" s="31" t="s">
        <v>185</v>
      </c>
      <c r="C11" s="61">
        <v>2709500.0297156228</v>
      </c>
      <c r="D11" s="5">
        <v>2352821.8936890257</v>
      </c>
      <c r="E11" s="5">
        <v>4990524.8909990452</v>
      </c>
      <c r="F11" s="5">
        <v>2868347.7892071982</v>
      </c>
      <c r="G11" s="5">
        <v>2117963.372892214</v>
      </c>
      <c r="H11" s="5">
        <v>3910470.5906678466</v>
      </c>
      <c r="I11" s="5">
        <v>3344381.9211864471</v>
      </c>
      <c r="J11" s="5">
        <v>3255414.4404148706</v>
      </c>
      <c r="K11" s="5">
        <v>2947457.5951928231</v>
      </c>
      <c r="L11" s="90">
        <v>2873098.5935936463</v>
      </c>
    </row>
    <row r="12" spans="1:14">
      <c r="A12" s="231"/>
      <c r="B12" s="31" t="s">
        <v>186</v>
      </c>
      <c r="C12" s="61">
        <v>65280.034729380408</v>
      </c>
      <c r="D12" s="5">
        <v>1382.7820488073019</v>
      </c>
      <c r="E12" s="5">
        <v>13969.350437829609</v>
      </c>
      <c r="F12" s="5">
        <v>19393.133084104084</v>
      </c>
      <c r="G12" s="5">
        <v>63630.855566421567</v>
      </c>
      <c r="H12" s="5">
        <v>74743.552700746033</v>
      </c>
      <c r="I12" s="5">
        <v>73139.313769805565</v>
      </c>
      <c r="J12" s="5">
        <v>73092.855817553791</v>
      </c>
      <c r="K12" s="5">
        <v>79409.556017322466</v>
      </c>
      <c r="L12" s="90">
        <v>77323.503903767676</v>
      </c>
    </row>
    <row r="13" spans="1:14">
      <c r="A13" s="231"/>
      <c r="B13" s="31" t="s">
        <v>187</v>
      </c>
      <c r="C13" s="61">
        <v>22180.074268733693</v>
      </c>
      <c r="D13" s="5">
        <v>2241.3229424086976</v>
      </c>
      <c r="E13" s="5">
        <v>9215.4388085363971</v>
      </c>
      <c r="F13" s="5">
        <v>1412.573388750757</v>
      </c>
      <c r="G13" s="5">
        <v>59790.05837889688</v>
      </c>
      <c r="H13" s="5">
        <v>99178.373895228564</v>
      </c>
      <c r="I13" s="5">
        <v>100825.33622143022</v>
      </c>
      <c r="J13" s="5">
        <v>99918.158179912542</v>
      </c>
      <c r="K13" s="5">
        <v>102662.67075408602</v>
      </c>
      <c r="L13" s="90">
        <v>104664.11285301991</v>
      </c>
    </row>
    <row r="14" spans="1:14">
      <c r="A14" s="231"/>
      <c r="B14" s="31" t="s">
        <v>188</v>
      </c>
      <c r="C14" s="61">
        <v>226106.66331019424</v>
      </c>
      <c r="D14" s="5">
        <v>130368.19092485594</v>
      </c>
      <c r="E14" s="5">
        <v>169915.46385963555</v>
      </c>
      <c r="F14" s="5">
        <v>113541.80284968448</v>
      </c>
      <c r="G14" s="5">
        <v>216780.55234531875</v>
      </c>
      <c r="H14" s="5">
        <v>269449.22864225873</v>
      </c>
      <c r="I14" s="5">
        <v>275637.03283492493</v>
      </c>
      <c r="J14" s="5">
        <v>278873.7919332796</v>
      </c>
      <c r="K14" s="5">
        <v>310800.35364557774</v>
      </c>
      <c r="L14" s="90">
        <v>351707.41276695183</v>
      </c>
    </row>
    <row r="15" spans="1:14">
      <c r="A15" s="233" t="s">
        <v>189</v>
      </c>
      <c r="B15" s="51"/>
      <c r="C15" s="68">
        <v>34682907.57379888</v>
      </c>
      <c r="D15" s="7">
        <v>24619877.17922565</v>
      </c>
      <c r="E15" s="7">
        <v>23953752.822446298</v>
      </c>
      <c r="F15" s="7">
        <v>17706449.951767534</v>
      </c>
      <c r="G15" s="7">
        <v>18800800.421404704</v>
      </c>
      <c r="H15" s="7">
        <v>20811172.610428076</v>
      </c>
      <c r="I15" s="7">
        <v>18220829.135257412</v>
      </c>
      <c r="J15" s="7">
        <v>16345672.700159045</v>
      </c>
      <c r="K15" s="7">
        <v>15565517.513260566</v>
      </c>
      <c r="L15" s="91">
        <v>14963966.505424595</v>
      </c>
    </row>
    <row r="16" spans="1:14">
      <c r="A16" s="231"/>
      <c r="B16" s="31"/>
      <c r="C16" s="61"/>
      <c r="D16" s="5"/>
      <c r="E16" s="5"/>
      <c r="F16" s="5"/>
      <c r="G16" s="5"/>
      <c r="H16" s="5"/>
      <c r="I16" s="5"/>
      <c r="J16" s="5"/>
      <c r="K16" s="5"/>
      <c r="L16" s="90"/>
    </row>
    <row r="17" spans="1:12">
      <c r="A17" s="230" t="s">
        <v>185</v>
      </c>
      <c r="B17" s="49"/>
      <c r="C17" s="61"/>
      <c r="D17" s="5"/>
      <c r="E17" s="5"/>
      <c r="F17" s="5"/>
      <c r="G17" s="5"/>
      <c r="H17" s="5"/>
      <c r="I17" s="5"/>
      <c r="J17" s="5"/>
      <c r="K17" s="5"/>
      <c r="L17" s="90"/>
    </row>
    <row r="18" spans="1:12">
      <c r="A18" s="231"/>
      <c r="B18" s="31" t="s">
        <v>184</v>
      </c>
      <c r="C18" s="61">
        <v>436505.82856599696</v>
      </c>
      <c r="D18" s="5">
        <v>310149.10392282327</v>
      </c>
      <c r="E18" s="5">
        <v>262686.93337006139</v>
      </c>
      <c r="F18" s="5">
        <v>562200.81958555221</v>
      </c>
      <c r="G18" s="5">
        <v>823825.06886743288</v>
      </c>
      <c r="H18" s="5">
        <v>776447.40663634206</v>
      </c>
      <c r="I18" s="5">
        <v>680650.27621375979</v>
      </c>
      <c r="J18" s="5">
        <v>596271.19203573512</v>
      </c>
      <c r="K18" s="5">
        <v>572059.3661754881</v>
      </c>
      <c r="L18" s="90">
        <v>545260.77080093557</v>
      </c>
    </row>
    <row r="19" spans="1:12">
      <c r="A19" s="231"/>
      <c r="B19" s="31" t="s">
        <v>185</v>
      </c>
      <c r="C19" s="61">
        <v>31357163.880646195</v>
      </c>
      <c r="D19" s="5">
        <v>34745286.087325409</v>
      </c>
      <c r="E19" s="5">
        <v>38793211.516585186</v>
      </c>
      <c r="F19" s="5">
        <v>31263090.792884532</v>
      </c>
      <c r="G19" s="5">
        <v>29374145.835632812</v>
      </c>
      <c r="H19" s="5">
        <v>23719191.011527199</v>
      </c>
      <c r="I19" s="5">
        <v>20285546.653496768</v>
      </c>
      <c r="J19" s="5">
        <v>19745909.128726378</v>
      </c>
      <c r="K19" s="5">
        <v>17877978.641648717</v>
      </c>
      <c r="L19" s="90">
        <v>17426949.712658327</v>
      </c>
    </row>
    <row r="20" spans="1:12">
      <c r="A20" s="231"/>
      <c r="B20" s="31" t="s">
        <v>186</v>
      </c>
      <c r="C20" s="61">
        <v>607064.71394847846</v>
      </c>
      <c r="D20" s="5">
        <v>135400.48708215993</v>
      </c>
      <c r="E20" s="5">
        <v>134263.84264398681</v>
      </c>
      <c r="F20" s="5">
        <v>48258.084196680262</v>
      </c>
      <c r="G20" s="5">
        <v>20353.729067281434</v>
      </c>
      <c r="H20" s="5">
        <v>28640.535269175365</v>
      </c>
      <c r="I20" s="5">
        <v>28025.81654064848</v>
      </c>
      <c r="J20" s="5">
        <v>28008.014595571985</v>
      </c>
      <c r="K20" s="5">
        <v>30428.473194598097</v>
      </c>
      <c r="L20" s="90">
        <v>29629.131352087479</v>
      </c>
    </row>
    <row r="21" spans="1:12">
      <c r="A21" s="231"/>
      <c r="B21" s="31" t="s">
        <v>187</v>
      </c>
      <c r="C21" s="61">
        <v>15841.934526301628</v>
      </c>
      <c r="D21" s="5">
        <v>44011.683410083293</v>
      </c>
      <c r="E21" s="5">
        <v>21991.91360242309</v>
      </c>
      <c r="F21" s="5">
        <v>22771.824183820812</v>
      </c>
      <c r="G21" s="5">
        <v>20809.721503912297</v>
      </c>
      <c r="H21" s="5">
        <v>24137.857283869769</v>
      </c>
      <c r="I21" s="5">
        <v>24538.692062868689</v>
      </c>
      <c r="J21" s="5">
        <v>24317.904675082449</v>
      </c>
      <c r="K21" s="5">
        <v>24985.859292882174</v>
      </c>
      <c r="L21" s="90">
        <v>25472.966732222023</v>
      </c>
    </row>
    <row r="22" spans="1:12">
      <c r="A22" s="231"/>
      <c r="B22" s="31" t="s">
        <v>188</v>
      </c>
      <c r="C22" s="61">
        <v>141254.61351723765</v>
      </c>
      <c r="D22" s="5">
        <v>139798.89347253065</v>
      </c>
      <c r="E22" s="5">
        <v>123024.40782849805</v>
      </c>
      <c r="F22" s="5">
        <v>152190.75816132009</v>
      </c>
      <c r="G22" s="5">
        <v>187473.69044683495</v>
      </c>
      <c r="H22" s="5">
        <v>157592.52973136984</v>
      </c>
      <c r="I22" s="5">
        <v>161211.58524367685</v>
      </c>
      <c r="J22" s="5">
        <v>163104.66564702801</v>
      </c>
      <c r="K22" s="5">
        <v>181777.52528451398</v>
      </c>
      <c r="L22" s="90">
        <v>205702.80042184645</v>
      </c>
    </row>
    <row r="23" spans="1:12">
      <c r="A23" s="233" t="s">
        <v>190</v>
      </c>
      <c r="B23" s="51"/>
      <c r="C23" s="68">
        <v>32557830.97120421</v>
      </c>
      <c r="D23" s="7">
        <v>35374646.255213007</v>
      </c>
      <c r="E23" s="7">
        <v>39335178.614030153</v>
      </c>
      <c r="F23" s="7">
        <v>32048512.279011901</v>
      </c>
      <c r="G23" s="7">
        <v>30426608.045518272</v>
      </c>
      <c r="H23" s="7">
        <v>24706009.340447959</v>
      </c>
      <c r="I23" s="7">
        <v>21179973.023557719</v>
      </c>
      <c r="J23" s="7">
        <v>20557610.905679796</v>
      </c>
      <c r="K23" s="7">
        <v>18687229.865596198</v>
      </c>
      <c r="L23" s="91">
        <v>18233015.381965417</v>
      </c>
    </row>
    <row r="24" spans="1:12">
      <c r="A24" s="231"/>
      <c r="B24" s="31"/>
      <c r="C24" s="61"/>
      <c r="D24" s="5"/>
      <c r="E24" s="5"/>
      <c r="F24" s="5"/>
      <c r="G24" s="5"/>
      <c r="H24" s="5"/>
      <c r="I24" s="5"/>
      <c r="J24" s="5"/>
      <c r="K24" s="5"/>
      <c r="L24" s="90"/>
    </row>
    <row r="25" spans="1:12">
      <c r="A25" s="230" t="s">
        <v>186</v>
      </c>
      <c r="B25" s="49"/>
      <c r="C25" s="61"/>
      <c r="D25" s="5"/>
      <c r="E25" s="5"/>
      <c r="F25" s="5"/>
      <c r="G25" s="5"/>
      <c r="H25" s="5"/>
      <c r="I25" s="5"/>
      <c r="J25" s="5"/>
      <c r="K25" s="5"/>
      <c r="L25" s="90"/>
    </row>
    <row r="26" spans="1:12">
      <c r="A26" s="231"/>
      <c r="B26" s="31" t="s">
        <v>184</v>
      </c>
      <c r="C26" s="61">
        <v>422245.49941030721</v>
      </c>
      <c r="D26" s="5">
        <v>128553.61145156085</v>
      </c>
      <c r="E26" s="5">
        <v>189114.40647486947</v>
      </c>
      <c r="F26" s="5">
        <v>114350.16809163167</v>
      </c>
      <c r="G26" s="5">
        <v>164790.60001576421</v>
      </c>
      <c r="H26" s="5">
        <v>166458.71420017036</v>
      </c>
      <c r="I26" s="5">
        <v>145921.24183833954</v>
      </c>
      <c r="J26" s="5">
        <v>127831.62786369932</v>
      </c>
      <c r="K26" s="5">
        <v>122640.97442511715</v>
      </c>
      <c r="L26" s="90">
        <v>116895.75628118182</v>
      </c>
    </row>
    <row r="27" spans="1:12">
      <c r="A27" s="231"/>
      <c r="B27" s="52" t="s">
        <v>185</v>
      </c>
      <c r="C27" s="61">
        <v>15932964.398029421</v>
      </c>
      <c r="D27" s="5">
        <v>26531922.909092344</v>
      </c>
      <c r="E27" s="5">
        <v>25173868.381134626</v>
      </c>
      <c r="F27" s="5">
        <v>20875719.222864009</v>
      </c>
      <c r="G27" s="5">
        <v>23259681.144920669</v>
      </c>
      <c r="H27" s="5">
        <v>21376116.873845275</v>
      </c>
      <c r="I27" s="5">
        <v>18281661.288711384</v>
      </c>
      <c r="J27" s="5">
        <v>17795331.261966437</v>
      </c>
      <c r="K27" s="5">
        <v>16111922.228977673</v>
      </c>
      <c r="L27" s="90">
        <v>15705447.695554577</v>
      </c>
    </row>
    <row r="28" spans="1:12" ht="27">
      <c r="A28" s="234"/>
      <c r="B28" s="53" t="s">
        <v>191</v>
      </c>
      <c r="C28" s="69">
        <v>12750595.529681602</v>
      </c>
      <c r="D28" s="8">
        <v>3170648.6442744657</v>
      </c>
      <c r="E28" s="8">
        <v>3126917.289028361</v>
      </c>
      <c r="F28" s="8">
        <v>25352429.498429626</v>
      </c>
      <c r="G28" s="8">
        <v>25585388.153355669</v>
      </c>
      <c r="H28" s="8">
        <v>23495760.27112994</v>
      </c>
      <c r="I28" s="8">
        <v>20094460.258267216</v>
      </c>
      <c r="J28" s="8">
        <v>19559906.027090058</v>
      </c>
      <c r="K28" s="5">
        <v>17709571.127127301</v>
      </c>
      <c r="L28" s="90">
        <v>17262790.813846271</v>
      </c>
    </row>
    <row r="29" spans="1:12">
      <c r="A29" s="231"/>
      <c r="B29" s="31" t="s">
        <v>192</v>
      </c>
      <c r="C29" s="61">
        <v>28683559.927711025</v>
      </c>
      <c r="D29" s="5">
        <v>29702571.553366818</v>
      </c>
      <c r="E29" s="5">
        <v>28300785.670162983</v>
      </c>
      <c r="F29" s="5">
        <v>46228148.721293636</v>
      </c>
      <c r="G29" s="5">
        <v>48845069.298276342</v>
      </c>
      <c r="H29" s="5">
        <v>44871877.144975215</v>
      </c>
      <c r="I29" s="5">
        <v>38376121.5469786</v>
      </c>
      <c r="J29" s="5">
        <v>37355237.289056495</v>
      </c>
      <c r="K29" s="5">
        <v>33821493.356104977</v>
      </c>
      <c r="L29" s="90">
        <v>32968238.509400852</v>
      </c>
    </row>
    <row r="30" spans="1:12">
      <c r="A30" s="231"/>
      <c r="B30" s="31" t="s">
        <v>186</v>
      </c>
      <c r="C30" s="61">
        <v>1285104.687837221</v>
      </c>
      <c r="D30" s="5">
        <v>1117820.8049735818</v>
      </c>
      <c r="E30" s="5">
        <v>1281122.8219946933</v>
      </c>
      <c r="F30" s="5">
        <v>1876666.3697975143</v>
      </c>
      <c r="G30" s="5">
        <v>1672580.2575620008</v>
      </c>
      <c r="H30" s="5">
        <v>1985582.6116650386</v>
      </c>
      <c r="I30" s="5">
        <v>1942965.5723200554</v>
      </c>
      <c r="J30" s="5">
        <v>1941731.4043037982</v>
      </c>
      <c r="K30" s="5">
        <v>2109536.2466823519</v>
      </c>
      <c r="L30" s="90">
        <v>2054119.7103519859</v>
      </c>
    </row>
    <row r="31" spans="1:12">
      <c r="A31" s="231"/>
      <c r="B31" s="31" t="s">
        <v>187</v>
      </c>
      <c r="C31" s="61">
        <v>203240.60365731656</v>
      </c>
      <c r="D31" s="5">
        <v>72814.685634247304</v>
      </c>
      <c r="E31" s="5">
        <v>109780.01997924066</v>
      </c>
      <c r="F31" s="5">
        <v>122544.27356211252</v>
      </c>
      <c r="G31" s="5">
        <v>117248.32191436763</v>
      </c>
      <c r="H31" s="5">
        <v>121758.26752377393</v>
      </c>
      <c r="I31" s="5">
        <v>123780.19298634581</v>
      </c>
      <c r="J31" s="5">
        <v>122666.47814779151</v>
      </c>
      <c r="K31" s="5">
        <v>126035.83260586708</v>
      </c>
      <c r="L31" s="90">
        <v>128492.94208391491</v>
      </c>
    </row>
    <row r="32" spans="1:12">
      <c r="A32" s="231"/>
      <c r="B32" s="31" t="s">
        <v>188</v>
      </c>
      <c r="C32" s="61">
        <v>115514.70501389296</v>
      </c>
      <c r="D32" s="5">
        <v>12485.397857250173</v>
      </c>
      <c r="E32" s="5">
        <v>17500.492355812439</v>
      </c>
      <c r="F32" s="5">
        <v>45608.773987340246</v>
      </c>
      <c r="G32" s="5">
        <v>51219.35044456154</v>
      </c>
      <c r="H32" s="5">
        <v>58190.484317423907</v>
      </c>
      <c r="I32" s="5">
        <v>59526.807767474282</v>
      </c>
      <c r="J32" s="5">
        <v>60225.821012014501</v>
      </c>
      <c r="K32" s="5">
        <v>67120.7084013391</v>
      </c>
      <c r="L32" s="90">
        <v>75955.031640151021</v>
      </c>
    </row>
    <row r="33" spans="1:12">
      <c r="A33" s="233" t="s">
        <v>193</v>
      </c>
      <c r="B33" s="51"/>
      <c r="C33" s="68">
        <v>30709665.423629764</v>
      </c>
      <c r="D33" s="7">
        <v>31034246.053283457</v>
      </c>
      <c r="E33" s="7">
        <v>29898303.410967596</v>
      </c>
      <c r="F33" s="7">
        <v>48387318.306732237</v>
      </c>
      <c r="G33" s="7">
        <v>50850907.828213036</v>
      </c>
      <c r="H33" s="7">
        <v>47203867.222681619</v>
      </c>
      <c r="I33" s="7">
        <v>40648315.361890815</v>
      </c>
      <c r="J33" s="7">
        <v>39607692.620383799</v>
      </c>
      <c r="K33" s="7">
        <v>36246827.118219651</v>
      </c>
      <c r="L33" s="91">
        <v>35343701.94975809</v>
      </c>
    </row>
    <row r="34" spans="1:12">
      <c r="A34" s="231"/>
      <c r="B34" s="31"/>
      <c r="C34" s="61"/>
      <c r="D34" s="5"/>
      <c r="E34" s="5"/>
      <c r="F34" s="5"/>
      <c r="G34" s="5"/>
      <c r="H34" s="5"/>
      <c r="I34" s="5"/>
      <c r="J34" s="5"/>
      <c r="K34" s="5"/>
      <c r="L34" s="90"/>
    </row>
    <row r="35" spans="1:12">
      <c r="A35" s="230" t="s">
        <v>194</v>
      </c>
      <c r="B35" s="49"/>
      <c r="C35" s="61"/>
      <c r="D35" s="5"/>
      <c r="E35" s="5"/>
      <c r="F35" s="5"/>
      <c r="G35" s="5"/>
      <c r="H35" s="5"/>
      <c r="I35" s="5"/>
      <c r="J35" s="5"/>
      <c r="K35" s="5"/>
      <c r="L35" s="90"/>
    </row>
    <row r="36" spans="1:12">
      <c r="A36" s="231"/>
      <c r="B36" s="31" t="s">
        <v>184</v>
      </c>
      <c r="C36" s="61">
        <v>158333.07588471079</v>
      </c>
      <c r="D36" s="5">
        <v>106724.5345873253</v>
      </c>
      <c r="E36" s="5">
        <v>112954.75565143606</v>
      </c>
      <c r="F36" s="5">
        <v>211725.994665014</v>
      </c>
      <c r="G36" s="5">
        <v>235921.62019320671</v>
      </c>
      <c r="H36" s="5">
        <v>191474.79165063851</v>
      </c>
      <c r="I36" s="5">
        <v>167850.86628027016</v>
      </c>
      <c r="J36" s="5">
        <v>147042.67318880165</v>
      </c>
      <c r="K36" s="5">
        <v>141071.94771216466</v>
      </c>
      <c r="L36" s="90">
        <v>134463.31534116945</v>
      </c>
    </row>
    <row r="37" spans="1:12">
      <c r="A37" s="232"/>
      <c r="B37" s="31" t="s">
        <v>185</v>
      </c>
      <c r="C37" s="61">
        <v>731436.40904060879</v>
      </c>
      <c r="D37" s="5">
        <v>314432.88936173375</v>
      </c>
      <c r="E37" s="5">
        <v>198903.85490365713</v>
      </c>
      <c r="F37" s="5">
        <v>223955.28353202163</v>
      </c>
      <c r="G37" s="5">
        <v>166941.36434187309</v>
      </c>
      <c r="H37" s="5">
        <v>169011.79140580058</v>
      </c>
      <c r="I37" s="5">
        <v>144545.25779935872</v>
      </c>
      <c r="J37" s="5">
        <v>140700.05478518718</v>
      </c>
      <c r="K37" s="5">
        <v>127390.06129978209</v>
      </c>
      <c r="L37" s="90">
        <v>124176.24143436346</v>
      </c>
    </row>
    <row r="38" spans="1:12">
      <c r="A38" s="231"/>
      <c r="B38" s="31" t="s">
        <v>186</v>
      </c>
      <c r="C38" s="61">
        <v>10798.051215513273</v>
      </c>
      <c r="D38" s="5">
        <v>2610.043352527689</v>
      </c>
      <c r="E38" s="5">
        <v>2758.5106868947323</v>
      </c>
      <c r="F38" s="5">
        <v>3342.246802933375</v>
      </c>
      <c r="G38" s="5">
        <v>3338.8779526637541</v>
      </c>
      <c r="H38" s="5">
        <v>3251.3342233355074</v>
      </c>
      <c r="I38" s="5">
        <v>3181.5500513219413</v>
      </c>
      <c r="J38" s="5">
        <v>3179.5291368130061</v>
      </c>
      <c r="K38" s="5">
        <v>3454.3047234149149</v>
      </c>
      <c r="L38" s="90">
        <v>3363.5617444770892</v>
      </c>
    </row>
    <row r="39" spans="1:12">
      <c r="A39" s="231"/>
      <c r="B39" s="31" t="s">
        <v>187</v>
      </c>
      <c r="C39" s="61">
        <v>395195.73408020387</v>
      </c>
      <c r="D39" s="5">
        <v>416645.77758254693</v>
      </c>
      <c r="E39" s="5">
        <v>497560.24419297109</v>
      </c>
      <c r="F39" s="5">
        <v>367361.89810839132</v>
      </c>
      <c r="G39" s="5">
        <v>356062.96078886569</v>
      </c>
      <c r="H39" s="5">
        <v>374118.19170792913</v>
      </c>
      <c r="I39" s="5">
        <v>380330.82197287539</v>
      </c>
      <c r="J39" s="5">
        <v>376908.7875603303</v>
      </c>
      <c r="K39" s="5">
        <v>387261.56953328475</v>
      </c>
      <c r="L39" s="90">
        <v>394811.35956767539</v>
      </c>
    </row>
    <row r="40" spans="1:12">
      <c r="A40" s="231"/>
      <c r="B40" s="31" t="s">
        <v>188</v>
      </c>
      <c r="C40" s="61">
        <v>132721.13362854641</v>
      </c>
      <c r="D40" s="5">
        <v>85131.604502604168</v>
      </c>
      <c r="E40" s="5">
        <v>103659.06431305411</v>
      </c>
      <c r="F40" s="5">
        <v>184693.65244050926</v>
      </c>
      <c r="G40" s="5">
        <v>179072.02980191133</v>
      </c>
      <c r="H40" s="5">
        <v>188700.95964903271</v>
      </c>
      <c r="I40" s="5">
        <v>193034.40901595101</v>
      </c>
      <c r="J40" s="5">
        <v>195301.17946131452</v>
      </c>
      <c r="K40" s="5">
        <v>217660.02184420885</v>
      </c>
      <c r="L40" s="90">
        <v>246308.0953663328</v>
      </c>
    </row>
    <row r="41" spans="1:12">
      <c r="A41" s="233" t="s">
        <v>195</v>
      </c>
      <c r="B41" s="51"/>
      <c r="C41" s="68">
        <v>1428484.4038495831</v>
      </c>
      <c r="D41" s="7">
        <v>925544.84938673791</v>
      </c>
      <c r="E41" s="7">
        <v>915836.42974801338</v>
      </c>
      <c r="F41" s="7">
        <v>991079.07554886956</v>
      </c>
      <c r="G41" s="7">
        <v>941336.85307852051</v>
      </c>
      <c r="H41" s="7">
        <v>926557.06863673637</v>
      </c>
      <c r="I41" s="7">
        <v>888942.90511977708</v>
      </c>
      <c r="J41" s="7">
        <v>863132.22413244657</v>
      </c>
      <c r="K41" s="7">
        <v>876837.90511285537</v>
      </c>
      <c r="L41" s="91">
        <v>903122.5734540181</v>
      </c>
    </row>
    <row r="42" spans="1:12">
      <c r="A42" s="231"/>
      <c r="B42" s="31"/>
      <c r="C42" s="61"/>
      <c r="D42" s="5"/>
      <c r="E42" s="5"/>
      <c r="F42" s="5"/>
      <c r="G42" s="5"/>
      <c r="H42" s="5"/>
      <c r="I42" s="5"/>
      <c r="J42" s="5"/>
      <c r="K42" s="5"/>
      <c r="L42" s="90"/>
    </row>
    <row r="43" spans="1:12">
      <c r="A43" s="230" t="s">
        <v>45</v>
      </c>
      <c r="B43" s="31"/>
      <c r="C43" s="61"/>
      <c r="D43" s="5"/>
      <c r="E43" s="5"/>
      <c r="F43" s="5"/>
      <c r="G43" s="5"/>
      <c r="H43" s="5"/>
      <c r="I43" s="5"/>
      <c r="J43" s="5"/>
      <c r="K43" s="5"/>
      <c r="L43" s="90"/>
    </row>
    <row r="44" spans="1:12">
      <c r="A44" s="231"/>
      <c r="B44" s="31" t="s">
        <v>184</v>
      </c>
      <c r="C44" s="61">
        <v>32676925.175635971</v>
      </c>
      <c r="D44" s="5">
        <v>22678490.239582263</v>
      </c>
      <c r="E44" s="5">
        <v>19334883.773837619</v>
      </c>
      <c r="F44" s="5">
        <v>15592031.635579994</v>
      </c>
      <c r="G44" s="5">
        <v>17567172.871298257</v>
      </c>
      <c r="H44" s="5">
        <v>17591711.777009148</v>
      </c>
      <c r="I44" s="5">
        <v>15421267.915577177</v>
      </c>
      <c r="J44" s="5">
        <v>13509518.946901662</v>
      </c>
      <c r="K44" s="5">
        <v>12960959.625963537</v>
      </c>
      <c r="L44" s="90">
        <v>12353792.724730495</v>
      </c>
    </row>
    <row r="45" spans="1:12">
      <c r="A45" s="232"/>
      <c r="B45" s="31" t="s">
        <v>185</v>
      </c>
      <c r="C45" s="61">
        <v>63481660.247113451</v>
      </c>
      <c r="D45" s="5">
        <v>67115112.423742995</v>
      </c>
      <c r="E45" s="5">
        <v>72283425.932650879</v>
      </c>
      <c r="F45" s="5">
        <v>80583542.586917385</v>
      </c>
      <c r="G45" s="5">
        <v>80504119.871143237</v>
      </c>
      <c r="H45" s="5">
        <v>72670550.538576052</v>
      </c>
      <c r="I45" s="5">
        <v>62150595.379461162</v>
      </c>
      <c r="J45" s="5">
        <v>60497260.912982933</v>
      </c>
      <c r="K45" s="5">
        <v>54774319.654246293</v>
      </c>
      <c r="L45" s="90">
        <v>53392463.05708719</v>
      </c>
    </row>
    <row r="46" spans="1:12">
      <c r="A46" s="231"/>
      <c r="B46" s="31" t="s">
        <v>186</v>
      </c>
      <c r="C46" s="61">
        <v>1968247.4877305932</v>
      </c>
      <c r="D46" s="5">
        <v>1257214.1174570769</v>
      </c>
      <c r="E46" s="5">
        <v>1432114.5257634046</v>
      </c>
      <c r="F46" s="5">
        <v>1947659.833881232</v>
      </c>
      <c r="G46" s="5">
        <v>1759903.7201483676</v>
      </c>
      <c r="H46" s="5">
        <v>2092218.0338582955</v>
      </c>
      <c r="I46" s="5">
        <v>2047312.2526818316</v>
      </c>
      <c r="J46" s="5">
        <v>2046011.803853737</v>
      </c>
      <c r="K46" s="5">
        <v>2222828.5806176872</v>
      </c>
      <c r="L46" s="90">
        <v>2164435.9073523181</v>
      </c>
    </row>
    <row r="47" spans="1:12">
      <c r="A47" s="231"/>
      <c r="B47" s="31" t="s">
        <v>187</v>
      </c>
      <c r="C47" s="61">
        <v>636458.34653255576</v>
      </c>
      <c r="D47" s="5">
        <v>535713.46956928633</v>
      </c>
      <c r="E47" s="5">
        <v>638547.6165831713</v>
      </c>
      <c r="F47" s="5">
        <v>514090.56924307544</v>
      </c>
      <c r="G47" s="5">
        <v>553911.06258604245</v>
      </c>
      <c r="H47" s="5">
        <v>619192.69041080144</v>
      </c>
      <c r="I47" s="5">
        <v>629475.04324352008</v>
      </c>
      <c r="J47" s="5">
        <v>623811.32856311684</v>
      </c>
      <c r="K47" s="5">
        <v>640945.93218611996</v>
      </c>
      <c r="L47" s="90">
        <v>653441.38123683224</v>
      </c>
    </row>
    <row r="48" spans="1:12">
      <c r="A48" s="231"/>
      <c r="B48" s="31" t="s">
        <v>188</v>
      </c>
      <c r="C48" s="61">
        <v>615597.11546987132</v>
      </c>
      <c r="D48" s="5">
        <v>367784.08675724093</v>
      </c>
      <c r="E48" s="5">
        <v>414099.42835700011</v>
      </c>
      <c r="F48" s="5">
        <v>496034.987438854</v>
      </c>
      <c r="G48" s="5">
        <v>634545.62303862663</v>
      </c>
      <c r="H48" s="5">
        <v>673933.20234008529</v>
      </c>
      <c r="I48" s="5">
        <v>689409.83486202708</v>
      </c>
      <c r="J48" s="5">
        <v>697505.4580536366</v>
      </c>
      <c r="K48" s="5">
        <v>777358.60917563981</v>
      </c>
      <c r="L48" s="90">
        <v>879673.34019528213</v>
      </c>
    </row>
    <row r="49" spans="1:12">
      <c r="A49" s="1447" t="s">
        <v>196</v>
      </c>
      <c r="B49" s="1448"/>
      <c r="C49" s="70">
        <v>99378888.372482449</v>
      </c>
      <c r="D49" s="9">
        <v>91954314.33710885</v>
      </c>
      <c r="E49" s="9">
        <v>94103071.277192071</v>
      </c>
      <c r="F49" s="9">
        <v>99133359.613060534</v>
      </c>
      <c r="G49" s="9">
        <v>101019653.14821452</v>
      </c>
      <c r="H49" s="9">
        <v>93647606.242194384</v>
      </c>
      <c r="I49" s="9">
        <v>80938060.425825715</v>
      </c>
      <c r="J49" s="9">
        <v>77374108.450355053</v>
      </c>
      <c r="K49" s="9">
        <v>71376412.402189285</v>
      </c>
      <c r="L49" s="92">
        <v>69443806.410602108</v>
      </c>
    </row>
    <row r="50" spans="1:12" s="187" customFormat="1" ht="12.75">
      <c r="A50" s="46" t="s">
        <v>197</v>
      </c>
      <c r="B50" s="122"/>
      <c r="C50" s="261"/>
      <c r="D50" s="261"/>
      <c r="E50" s="261"/>
      <c r="F50" s="261"/>
      <c r="G50" s="261"/>
      <c r="H50" s="261"/>
      <c r="I50" s="261"/>
      <c r="J50" s="261"/>
      <c r="K50" s="261"/>
      <c r="L50" s="261"/>
    </row>
    <row r="51" spans="1:12" s="187" customFormat="1" ht="12.75">
      <c r="A51" s="46" t="s">
        <v>198</v>
      </c>
      <c r="B51" s="122"/>
      <c r="C51" s="262"/>
      <c r="D51" s="262"/>
      <c r="E51" s="262"/>
      <c r="F51" s="262"/>
      <c r="G51" s="262"/>
      <c r="H51" s="262"/>
      <c r="I51" s="262"/>
      <c r="J51" s="262"/>
      <c r="K51" s="262"/>
      <c r="L51" s="262"/>
    </row>
    <row r="52" spans="1:12" s="187" customFormat="1" ht="12.75">
      <c r="A52" s="46" t="s">
        <v>199</v>
      </c>
      <c r="B52" s="122"/>
      <c r="C52" s="263"/>
      <c r="D52" s="263"/>
      <c r="E52" s="263"/>
      <c r="F52" s="263"/>
      <c r="G52" s="263"/>
      <c r="H52" s="263"/>
      <c r="I52" s="264"/>
      <c r="J52" s="265"/>
      <c r="K52" s="265"/>
      <c r="L52" s="265"/>
    </row>
    <row r="53" spans="1:12" s="187" customFormat="1" ht="12.75">
      <c r="A53" s="46" t="s">
        <v>448</v>
      </c>
      <c r="B53" s="122"/>
      <c r="C53" s="122"/>
      <c r="D53" s="122"/>
      <c r="E53" s="122"/>
      <c r="F53" s="264"/>
      <c r="G53" s="265"/>
      <c r="H53" s="265"/>
      <c r="I53" s="264"/>
      <c r="J53" s="265"/>
      <c r="K53" s="265"/>
      <c r="L53" s="265"/>
    </row>
    <row r="54" spans="1:12" s="187" customFormat="1" ht="12.75">
      <c r="A54" s="46" t="s">
        <v>201</v>
      </c>
      <c r="C54" s="122"/>
      <c r="D54" s="122"/>
      <c r="E54" s="122"/>
      <c r="F54" s="264"/>
      <c r="G54" s="265"/>
      <c r="H54" s="265"/>
      <c r="I54" s="264"/>
      <c r="J54" s="265"/>
      <c r="K54" s="265"/>
      <c r="L54" s="265"/>
    </row>
    <row r="55" spans="1:12">
      <c r="A55" s="13"/>
      <c r="B55" s="42"/>
      <c r="D55" s="13"/>
      <c r="F55" s="43"/>
      <c r="G55" s="44"/>
      <c r="H55" s="44"/>
      <c r="I55" s="43"/>
      <c r="J55" s="44"/>
      <c r="K55" s="44"/>
      <c r="L55" s="44"/>
    </row>
    <row r="56" spans="1:12">
      <c r="A56" s="13"/>
      <c r="B56" s="42"/>
      <c r="C56" s="13"/>
      <c r="D56" s="13"/>
      <c r="E56" s="13"/>
      <c r="F56" s="13"/>
      <c r="G56" s="13"/>
      <c r="H56" s="13"/>
      <c r="I56" s="13"/>
      <c r="J56" s="13"/>
      <c r="K56" s="13"/>
      <c r="L56" s="13"/>
    </row>
    <row r="57" spans="1:12">
      <c r="D57" s="13"/>
      <c r="F57" s="43"/>
      <c r="G57" s="44"/>
      <c r="H57" s="44"/>
      <c r="I57" s="43"/>
      <c r="J57" s="44"/>
      <c r="K57" s="44"/>
      <c r="L57" s="44"/>
    </row>
    <row r="58" spans="1:12">
      <c r="D58" s="13"/>
      <c r="F58" s="43"/>
      <c r="G58" s="44"/>
      <c r="H58" s="44"/>
      <c r="I58" s="43"/>
      <c r="J58" s="44"/>
      <c r="K58" s="44"/>
      <c r="L58" s="44"/>
    </row>
    <row r="59" spans="1:12">
      <c r="D59" s="13"/>
      <c r="F59" s="43"/>
      <c r="G59" s="44"/>
      <c r="H59" s="44"/>
      <c r="I59" s="43"/>
      <c r="J59" s="44"/>
      <c r="K59" s="44"/>
      <c r="L59" s="44"/>
    </row>
  </sheetData>
  <mergeCells count="1">
    <mergeCell ref="A49:B49"/>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0EAC-81DE-49BE-9822-91F7D7104D21}">
  <dimension ref="A5:N54"/>
  <sheetViews>
    <sheetView showGridLines="0" zoomScale="70" zoomScaleNormal="70" workbookViewId="0">
      <selection activeCell="P17" sqref="P17"/>
    </sheetView>
  </sheetViews>
  <sheetFormatPr baseColWidth="10" defaultRowHeight="13.5"/>
  <cols>
    <col min="1" max="1" width="8.140625" style="41" customWidth="1"/>
    <col min="2" max="2" width="29" style="41" customWidth="1"/>
    <col min="3" max="12" width="15.7109375" style="41" customWidth="1"/>
    <col min="13" max="16384" width="11.42578125" style="41"/>
  </cols>
  <sheetData>
    <row r="5" spans="1:14">
      <c r="A5" s="242" t="s">
        <v>210</v>
      </c>
      <c r="B5" s="251"/>
      <c r="C5" s="252"/>
      <c r="D5" s="252"/>
      <c r="E5" s="252"/>
      <c r="F5" s="252"/>
      <c r="G5" s="252"/>
      <c r="H5" s="252"/>
      <c r="I5" s="252"/>
      <c r="J5" s="252"/>
      <c r="K5" s="252"/>
      <c r="L5" s="253"/>
      <c r="N5" s="1017"/>
    </row>
    <row r="6" spans="1:14">
      <c r="A6" s="259" t="s">
        <v>207</v>
      </c>
      <c r="B6" s="260"/>
      <c r="C6" s="257"/>
      <c r="D6" s="257"/>
      <c r="E6" s="257"/>
      <c r="F6" s="257"/>
      <c r="G6" s="257"/>
      <c r="H6" s="257"/>
      <c r="I6" s="257"/>
      <c r="J6" s="257"/>
      <c r="K6" s="257"/>
      <c r="L6" s="258"/>
      <c r="N6" s="1017"/>
    </row>
    <row r="7" spans="1:14">
      <c r="A7" s="48" t="s">
        <v>182</v>
      </c>
      <c r="B7" s="48"/>
      <c r="C7" s="55"/>
      <c r="D7" s="55"/>
      <c r="E7" s="55"/>
      <c r="F7" s="55"/>
      <c r="G7" s="55"/>
      <c r="H7" s="55"/>
      <c r="I7" s="55"/>
      <c r="J7" s="55"/>
      <c r="K7" s="56"/>
      <c r="L7" s="82"/>
      <c r="N7" s="1017"/>
    </row>
    <row r="8" spans="1:14" ht="24.75" customHeight="1">
      <c r="A8" s="32"/>
      <c r="B8" s="266" t="s">
        <v>183</v>
      </c>
      <c r="C8" s="272">
        <v>2011</v>
      </c>
      <c r="D8" s="272">
        <v>2012</v>
      </c>
      <c r="E8" s="272">
        <v>2013</v>
      </c>
      <c r="F8" s="272">
        <v>2014</v>
      </c>
      <c r="G8" s="272">
        <v>2015</v>
      </c>
      <c r="H8" s="272">
        <v>2016</v>
      </c>
      <c r="I8" s="272" t="s">
        <v>202</v>
      </c>
      <c r="J8" s="272" t="s">
        <v>203</v>
      </c>
      <c r="K8" s="272" t="s">
        <v>204</v>
      </c>
      <c r="L8" s="83" t="s">
        <v>205</v>
      </c>
      <c r="N8" s="1017"/>
    </row>
    <row r="9" spans="1:14">
      <c r="A9" s="49" t="s">
        <v>184</v>
      </c>
      <c r="B9" s="49"/>
      <c r="C9" s="60"/>
      <c r="D9" s="3"/>
      <c r="E9" s="3"/>
      <c r="F9" s="3"/>
      <c r="G9" s="3"/>
      <c r="H9" s="4"/>
      <c r="I9" s="4"/>
      <c r="J9" s="4"/>
      <c r="K9" s="4"/>
      <c r="L9" s="84"/>
      <c r="N9" s="1017"/>
    </row>
    <row r="10" spans="1:14">
      <c r="A10" s="31"/>
      <c r="B10" s="31" t="s">
        <v>184</v>
      </c>
      <c r="C10" s="61">
        <v>23275876.48145568</v>
      </c>
      <c r="D10" s="5">
        <v>16271921.391403897</v>
      </c>
      <c r="E10" s="5">
        <v>13799537.923504531</v>
      </c>
      <c r="F10" s="5">
        <v>10809996.790239854</v>
      </c>
      <c r="G10" s="5">
        <v>12014879.352531644</v>
      </c>
      <c r="H10" s="5">
        <v>12099201.73567527</v>
      </c>
      <c r="I10" s="5">
        <v>10606417.03863721</v>
      </c>
      <c r="J10" s="5">
        <v>9291557.135679733</v>
      </c>
      <c r="K10" s="5">
        <v>8914269.8101398963</v>
      </c>
      <c r="L10" s="90">
        <v>8496673.4489464238</v>
      </c>
    </row>
    <row r="11" spans="1:14">
      <c r="A11" s="31"/>
      <c r="B11" s="31" t="s">
        <v>185</v>
      </c>
      <c r="C11" s="61">
        <v>1991986.8982532988</v>
      </c>
      <c r="D11" s="5">
        <v>1729762.0722462069</v>
      </c>
      <c r="E11" s="5">
        <v>3668964.7865847931</v>
      </c>
      <c r="F11" s="5">
        <v>2108769.5711648464</v>
      </c>
      <c r="G11" s="5">
        <v>1557097.3402884444</v>
      </c>
      <c r="H11" s="5">
        <v>2874923.8225447638</v>
      </c>
      <c r="I11" s="5">
        <v>2458743.2724471353</v>
      </c>
      <c r="J11" s="5">
        <v>2393335.6126855724</v>
      </c>
      <c r="K11" s="5">
        <v>2166930.0049417252</v>
      </c>
      <c r="L11" s="90">
        <v>2112262.2967563514</v>
      </c>
    </row>
    <row r="12" spans="1:14">
      <c r="A12" s="31"/>
      <c r="B12" s="31" t="s">
        <v>186</v>
      </c>
      <c r="C12" s="61">
        <v>47992.977476399668</v>
      </c>
      <c r="D12" s="5">
        <v>1016.6022122734937</v>
      </c>
      <c r="E12" s="5">
        <v>10270.072981761932</v>
      </c>
      <c r="F12" s="5">
        <v>14257.562869882107</v>
      </c>
      <c r="G12" s="5">
        <v>46780.523795108827</v>
      </c>
      <c r="H12" s="5">
        <v>54950.424829638316</v>
      </c>
      <c r="I12" s="5">
        <v>53771.01058455462</v>
      </c>
      <c r="J12" s="5">
        <v>53736.85534145061</v>
      </c>
      <c r="K12" s="5">
        <v>58380.805848974276</v>
      </c>
      <c r="L12" s="90">
        <v>56847.169224614867</v>
      </c>
    </row>
    <row r="13" spans="1:14">
      <c r="A13" s="31"/>
      <c r="B13" s="31" t="s">
        <v>187</v>
      </c>
      <c r="C13" s="61">
        <v>16306.483432753399</v>
      </c>
      <c r="D13" s="5">
        <v>1647.7895874026813</v>
      </c>
      <c r="E13" s="5">
        <v>6775.0629883499823</v>
      </c>
      <c r="F13" s="5">
        <v>1038.5043928226489</v>
      </c>
      <c r="G13" s="5">
        <v>43956.822893654957</v>
      </c>
      <c r="H13" s="5">
        <v>72914.566976438655</v>
      </c>
      <c r="I13" s="5">
        <v>74125.390870046365</v>
      </c>
      <c r="J13" s="5">
        <v>73458.446137340099</v>
      </c>
      <c r="K13" s="5">
        <v>75476.173773393602</v>
      </c>
      <c r="L13" s="90">
        <v>76947.606286759299</v>
      </c>
    </row>
    <row r="14" spans="1:14">
      <c r="A14" s="31"/>
      <c r="B14" s="31" t="s">
        <v>188</v>
      </c>
      <c r="C14" s="61">
        <v>166230.48753719666</v>
      </c>
      <c r="D14" s="5">
        <v>95844.888511979007</v>
      </c>
      <c r="E14" s="5">
        <v>124919.4958874203</v>
      </c>
      <c r="F14" s="5">
        <v>83474.361026070474</v>
      </c>
      <c r="G14" s="5">
        <v>159374.05991219377</v>
      </c>
      <c r="H14" s="5">
        <v>198095.34132249883</v>
      </c>
      <c r="I14" s="5">
        <v>202644.52927066857</v>
      </c>
      <c r="J14" s="5">
        <v>205024.14973422742</v>
      </c>
      <c r="K14" s="5">
        <v>228496.11575736426</v>
      </c>
      <c r="L14" s="90">
        <v>258570.41910564757</v>
      </c>
    </row>
    <row r="15" spans="1:14">
      <c r="A15" s="50" t="s">
        <v>189</v>
      </c>
      <c r="B15" s="51"/>
      <c r="C15" s="71">
        <v>25498393.328155324</v>
      </c>
      <c r="D15" s="6">
        <v>18100192.743961759</v>
      </c>
      <c r="E15" s="7">
        <v>17610467.341946855</v>
      </c>
      <c r="F15" s="6">
        <v>13017536.789693475</v>
      </c>
      <c r="G15" s="6">
        <v>13822088.099421045</v>
      </c>
      <c r="H15" s="6">
        <v>15300085.89134861</v>
      </c>
      <c r="I15" s="6">
        <v>13395701.241809612</v>
      </c>
      <c r="J15" s="6">
        <v>12017112.199578324</v>
      </c>
      <c r="K15" s="6">
        <v>11443552.910461346</v>
      </c>
      <c r="L15" s="91">
        <v>11001300.940319795</v>
      </c>
    </row>
    <row r="16" spans="1:14">
      <c r="A16" s="31"/>
      <c r="B16" s="31"/>
      <c r="C16" s="61"/>
      <c r="D16" s="5"/>
      <c r="E16" s="5"/>
      <c r="F16" s="5"/>
      <c r="G16" s="5"/>
      <c r="H16" s="5"/>
      <c r="I16" s="5"/>
      <c r="J16" s="5"/>
      <c r="K16" s="5"/>
      <c r="L16" s="90"/>
    </row>
    <row r="17" spans="1:12">
      <c r="A17" s="49" t="s">
        <v>185</v>
      </c>
      <c r="B17" s="49"/>
      <c r="C17" s="61"/>
      <c r="D17" s="5"/>
      <c r="E17" s="5"/>
      <c r="F17" s="5"/>
      <c r="G17" s="5"/>
      <c r="H17" s="5"/>
      <c r="I17" s="5"/>
      <c r="J17" s="5"/>
      <c r="K17" s="5"/>
      <c r="L17" s="90"/>
    </row>
    <row r="18" spans="1:12">
      <c r="A18" s="31"/>
      <c r="B18" s="31" t="s">
        <v>184</v>
      </c>
      <c r="C18" s="61">
        <v>320913.04003636679</v>
      </c>
      <c r="D18" s="5">
        <v>228017.3259802871</v>
      </c>
      <c r="E18" s="5">
        <v>193123.79548872699</v>
      </c>
      <c r="F18" s="5">
        <v>413322.25669664447</v>
      </c>
      <c r="G18" s="5">
        <v>605664.78156074625</v>
      </c>
      <c r="H18" s="5">
        <v>570833.38041693147</v>
      </c>
      <c r="I18" s="5">
        <v>500404.65681508131</v>
      </c>
      <c r="J18" s="5">
        <v>438370.32268485473</v>
      </c>
      <c r="K18" s="5">
        <v>420570.12361954438</v>
      </c>
      <c r="L18" s="90">
        <v>400868.16743122769</v>
      </c>
    </row>
    <row r="19" spans="1:12">
      <c r="A19" s="31"/>
      <c r="B19" s="31" t="s">
        <v>185</v>
      </c>
      <c r="C19" s="61">
        <v>23053352.622839659</v>
      </c>
      <c r="D19" s="5">
        <v>25544253.147426259</v>
      </c>
      <c r="E19" s="5">
        <v>28520231.863705568</v>
      </c>
      <c r="F19" s="5">
        <v>22984191.391526025</v>
      </c>
      <c r="G19" s="5">
        <v>21595465.218763452</v>
      </c>
      <c r="H19" s="5">
        <v>17438020.746982083</v>
      </c>
      <c r="I19" s="5">
        <v>14913652.967153765</v>
      </c>
      <c r="J19" s="5">
        <v>14516918.932328425</v>
      </c>
      <c r="K19" s="5">
        <v>13143642.307010531</v>
      </c>
      <c r="L19" s="90">
        <v>12812052.08467111</v>
      </c>
    </row>
    <row r="20" spans="1:12">
      <c r="A20" s="31"/>
      <c r="B20" s="31" t="s">
        <v>186</v>
      </c>
      <c r="C20" s="61">
        <v>446305.57051670342</v>
      </c>
      <c r="D20" s="5">
        <v>99544.562955065121</v>
      </c>
      <c r="E20" s="5">
        <v>98708.917705394837</v>
      </c>
      <c r="F20" s="5">
        <v>35478.675180040867</v>
      </c>
      <c r="G20" s="5">
        <v>14963.779733516858</v>
      </c>
      <c r="H20" s="5">
        <v>21056.12489000295</v>
      </c>
      <c r="I20" s="5">
        <v>20604.19219396788</v>
      </c>
      <c r="J20" s="5">
        <v>20591.104450484985</v>
      </c>
      <c r="K20" s="5">
        <v>22370.592091801082</v>
      </c>
      <c r="L20" s="90">
        <v>21782.927039192127</v>
      </c>
    </row>
    <row r="21" spans="1:12">
      <c r="A21" s="31"/>
      <c r="B21" s="31" t="s">
        <v>187</v>
      </c>
      <c r="C21" s="61">
        <v>11646.770870377699</v>
      </c>
      <c r="D21" s="5">
        <v>32356.780129712541</v>
      </c>
      <c r="E21" s="5">
        <v>16168.150316700001</v>
      </c>
      <c r="F21" s="5">
        <v>16741.529775240338</v>
      </c>
      <c r="G21" s="5">
        <v>15299.019057934438</v>
      </c>
      <c r="H21" s="5">
        <v>17745.818392341207</v>
      </c>
      <c r="I21" s="5">
        <v>18040.506570740639</v>
      </c>
      <c r="J21" s="5">
        <v>17878.186740902536</v>
      </c>
      <c r="K21" s="5">
        <v>18369.257725472518</v>
      </c>
      <c r="L21" s="90">
        <v>18727.3723689732</v>
      </c>
    </row>
    <row r="22" spans="1:12">
      <c r="A22" s="31"/>
      <c r="B22" s="31" t="s">
        <v>188</v>
      </c>
      <c r="C22" s="61">
        <v>103848.43563692557</v>
      </c>
      <c r="D22" s="5">
        <v>102778.21042017761</v>
      </c>
      <c r="E22" s="5">
        <v>90445.840882850796</v>
      </c>
      <c r="F22" s="5">
        <v>111888.53772568679</v>
      </c>
      <c r="G22" s="5">
        <v>137828.06091221378</v>
      </c>
      <c r="H22" s="5">
        <v>115859.84537539576</v>
      </c>
      <c r="I22" s="5">
        <v>118520.52486810776</v>
      </c>
      <c r="J22" s="5">
        <v>119912.29136357125</v>
      </c>
      <c r="K22" s="5">
        <v>133640.3191704943</v>
      </c>
      <c r="L22" s="90">
        <v>151229.85011273008</v>
      </c>
    </row>
    <row r="23" spans="1:12">
      <c r="A23" s="50" t="s">
        <v>190</v>
      </c>
      <c r="B23" s="51"/>
      <c r="C23" s="71">
        <v>23936066.439900033</v>
      </c>
      <c r="D23" s="6">
        <v>26006950.026911505</v>
      </c>
      <c r="E23" s="7">
        <v>28918678.568099242</v>
      </c>
      <c r="F23" s="6">
        <v>23561622.390903637</v>
      </c>
      <c r="G23" s="6">
        <v>22369220.860027861</v>
      </c>
      <c r="H23" s="6">
        <v>18163515.916056752</v>
      </c>
      <c r="I23" s="6">
        <v>15571222.847601661</v>
      </c>
      <c r="J23" s="6">
        <v>15113670.837568238</v>
      </c>
      <c r="K23" s="6">
        <v>13738592.599617844</v>
      </c>
      <c r="L23" s="91">
        <v>13404660.401623234</v>
      </c>
    </row>
    <row r="24" spans="1:12">
      <c r="A24" s="31"/>
      <c r="B24" s="31"/>
      <c r="C24" s="61"/>
      <c r="D24" s="5"/>
      <c r="E24" s="5"/>
      <c r="F24" s="5"/>
      <c r="G24" s="5"/>
      <c r="H24" s="5"/>
      <c r="I24" s="5"/>
      <c r="J24" s="5"/>
      <c r="K24" s="5"/>
      <c r="L24" s="90"/>
    </row>
    <row r="25" spans="1:12">
      <c r="A25" s="49" t="s">
        <v>186</v>
      </c>
      <c r="B25" s="49"/>
      <c r="C25" s="61"/>
      <c r="D25" s="5"/>
      <c r="E25" s="5"/>
      <c r="F25" s="5"/>
      <c r="G25" s="5"/>
      <c r="H25" s="5"/>
      <c r="I25" s="5"/>
      <c r="J25" s="5"/>
      <c r="K25" s="5"/>
      <c r="L25" s="90"/>
    </row>
    <row r="26" spans="1:12">
      <c r="A26" s="31"/>
      <c r="B26" s="31" t="s">
        <v>184</v>
      </c>
      <c r="C26" s="61">
        <v>310429.04353096901</v>
      </c>
      <c r="D26" s="5">
        <v>94510.83481314122</v>
      </c>
      <c r="E26" s="5">
        <v>139034.29261391336</v>
      </c>
      <c r="F26" s="5">
        <v>84068.65995698105</v>
      </c>
      <c r="G26" s="5">
        <v>121151.76696313047</v>
      </c>
      <c r="H26" s="5">
        <v>122378.14140996015</v>
      </c>
      <c r="I26" s="5">
        <v>107279.27615093303</v>
      </c>
      <c r="J26" s="5">
        <v>93980.042478023592</v>
      </c>
      <c r="K26" s="5">
        <v>90163.945954815819</v>
      </c>
      <c r="L26" s="90">
        <v>85940.141140343287</v>
      </c>
    </row>
    <row r="27" spans="1:12">
      <c r="A27" s="31"/>
      <c r="B27" s="52" t="s">
        <v>185</v>
      </c>
      <c r="C27" s="61">
        <v>11713694.771408426</v>
      </c>
      <c r="D27" s="5">
        <v>19505902.284830589</v>
      </c>
      <c r="E27" s="5">
        <v>18507479.40343675</v>
      </c>
      <c r="F27" s="5">
        <v>15347539.666911954</v>
      </c>
      <c r="G27" s="5">
        <v>17100195.456758928</v>
      </c>
      <c r="H27" s="5">
        <v>15715425.089956602</v>
      </c>
      <c r="I27" s="5">
        <v>13440424.198570594</v>
      </c>
      <c r="J27" s="5">
        <v>13082881.098043377</v>
      </c>
      <c r="K27" s="5">
        <v>11845262.090352565</v>
      </c>
      <c r="L27" s="90">
        <v>11546427.642604871</v>
      </c>
    </row>
    <row r="28" spans="1:12" ht="34.5" customHeight="1">
      <c r="A28" s="31"/>
      <c r="B28" s="57" t="s">
        <v>191</v>
      </c>
      <c r="C28" s="61">
        <v>9374061.2517057639</v>
      </c>
      <c r="D28" s="5">
        <v>2331016.9732761392</v>
      </c>
      <c r="E28" s="5">
        <v>2298866.2865303471</v>
      </c>
      <c r="F28" s="5">
        <v>18638755.063997068</v>
      </c>
      <c r="G28" s="5">
        <v>18810023.040877696</v>
      </c>
      <c r="H28" s="5">
        <v>17273757.560911886</v>
      </c>
      <c r="I28" s="5">
        <v>14773168.895717286</v>
      </c>
      <c r="J28" s="5">
        <v>14380172.027943665</v>
      </c>
      <c r="K28" s="5">
        <v>13019831.43459313</v>
      </c>
      <c r="L28" s="90">
        <v>12691364.735684581</v>
      </c>
    </row>
    <row r="29" spans="1:12">
      <c r="A29" s="31"/>
      <c r="B29" s="31" t="s">
        <v>192</v>
      </c>
      <c r="C29" s="61">
        <v>21087756.023114193</v>
      </c>
      <c r="D29" s="5">
        <v>21836919.258106731</v>
      </c>
      <c r="E29" s="5">
        <v>20806345.6899671</v>
      </c>
      <c r="F29" s="5">
        <v>33986294.73090902</v>
      </c>
      <c r="G29" s="5">
        <v>35910218.497636624</v>
      </c>
      <c r="H29" s="5">
        <v>32989182.65086849</v>
      </c>
      <c r="I29" s="5">
        <v>28213593.094287883</v>
      </c>
      <c r="J29" s="5">
        <v>27463053.125987045</v>
      </c>
      <c r="K29" s="5">
        <v>24865093.524945699</v>
      </c>
      <c r="L29" s="90">
        <v>24237792.378289454</v>
      </c>
    </row>
    <row r="30" spans="1:12">
      <c r="A30" s="31"/>
      <c r="B30" s="31" t="s">
        <v>186</v>
      </c>
      <c r="C30" s="61">
        <v>944791.16921224655</v>
      </c>
      <c r="D30" s="5">
        <v>821806.37522858195</v>
      </c>
      <c r="E30" s="5">
        <v>941863.75658928009</v>
      </c>
      <c r="F30" s="5">
        <v>1379699.1253111681</v>
      </c>
      <c r="G30" s="5">
        <v>1229657.8419636781</v>
      </c>
      <c r="H30" s="5">
        <v>1459772.837962084</v>
      </c>
      <c r="I30" s="5">
        <v>1428441.3808347476</v>
      </c>
      <c r="J30" s="5">
        <v>1427534.037601064</v>
      </c>
      <c r="K30" s="5">
        <v>1550901.8338053774</v>
      </c>
      <c r="L30" s="90">
        <v>1510160.3637533351</v>
      </c>
    </row>
    <row r="31" spans="1:12">
      <c r="A31" s="31"/>
      <c r="B31" s="31" t="s">
        <v>187</v>
      </c>
      <c r="C31" s="61">
        <v>149419.67715016328</v>
      </c>
      <c r="D31" s="5">
        <v>53532.348475034611</v>
      </c>
      <c r="E31" s="5">
        <v>80708.750356273114</v>
      </c>
      <c r="F31" s="5">
        <v>90092.852819535357</v>
      </c>
      <c r="G31" s="5">
        <v>86199.34251121548</v>
      </c>
      <c r="H31" s="5">
        <v>89514.992065467464</v>
      </c>
      <c r="I31" s="5">
        <v>91001.483664107771</v>
      </c>
      <c r="J31" s="5">
        <v>90182.695938527511</v>
      </c>
      <c r="K31" s="5">
        <v>92659.798674253383</v>
      </c>
      <c r="L31" s="90">
        <v>94466.2315342519</v>
      </c>
    </row>
    <row r="32" spans="1:12">
      <c r="A32" s="31"/>
      <c r="B32" s="31" t="s">
        <v>188</v>
      </c>
      <c r="C32" s="61">
        <v>84924.811374672747</v>
      </c>
      <c r="D32" s="5">
        <v>9179.0915956300923</v>
      </c>
      <c r="E32" s="5">
        <v>12866.119617433342</v>
      </c>
      <c r="F32" s="5">
        <v>33530.939004164939</v>
      </c>
      <c r="G32" s="5">
        <v>37655.757115204506</v>
      </c>
      <c r="H32" s="5">
        <v>42780.838196000463</v>
      </c>
      <c r="I32" s="5">
        <v>43763.28468986832</v>
      </c>
      <c r="J32" s="5">
        <v>44277.189546690111</v>
      </c>
      <c r="K32" s="5">
        <v>49346.215268718996</v>
      </c>
      <c r="L32" s="90">
        <v>55841.087368238768</v>
      </c>
    </row>
    <row r="33" spans="1:12">
      <c r="A33" s="50" t="s">
        <v>193</v>
      </c>
      <c r="B33" s="51"/>
      <c r="C33" s="71">
        <v>22577320.724382244</v>
      </c>
      <c r="D33" s="6">
        <v>22815947.908219118</v>
      </c>
      <c r="E33" s="7">
        <v>21980818.609143998</v>
      </c>
      <c r="F33" s="6">
        <v>35573686.308000877</v>
      </c>
      <c r="G33" s="6">
        <v>37384883.206189856</v>
      </c>
      <c r="H33" s="6">
        <v>34703629.460502006</v>
      </c>
      <c r="I33" s="6">
        <v>29884078.519627538</v>
      </c>
      <c r="J33" s="6">
        <v>29119027.091551352</v>
      </c>
      <c r="K33" s="6">
        <v>26648165.318648867</v>
      </c>
      <c r="L33" s="91">
        <v>25984200.202085625</v>
      </c>
    </row>
    <row r="34" spans="1:12">
      <c r="A34" s="31"/>
      <c r="B34" s="31"/>
      <c r="C34" s="61"/>
      <c r="D34" s="5"/>
      <c r="E34" s="5"/>
      <c r="F34" s="5"/>
      <c r="G34" s="5"/>
      <c r="H34" s="5"/>
      <c r="I34" s="5"/>
      <c r="J34" s="5"/>
      <c r="K34" s="5"/>
      <c r="L34" s="90"/>
    </row>
    <row r="35" spans="1:12">
      <c r="A35" s="49" t="s">
        <v>194</v>
      </c>
      <c r="B35" s="49"/>
      <c r="C35" s="61"/>
      <c r="D35" s="5"/>
      <c r="E35" s="5"/>
      <c r="F35" s="5"/>
      <c r="G35" s="5"/>
      <c r="H35" s="5"/>
      <c r="I35" s="5"/>
      <c r="J35" s="5"/>
      <c r="K35" s="5"/>
      <c r="L35" s="90"/>
    </row>
    <row r="36" spans="1:12">
      <c r="A36" s="31"/>
      <c r="B36" s="31" t="s">
        <v>184</v>
      </c>
      <c r="C36" s="61">
        <v>116404.28465158274</v>
      </c>
      <c r="D36" s="5">
        <v>78462.399811247087</v>
      </c>
      <c r="E36" s="5">
        <v>83042.772055875903</v>
      </c>
      <c r="F36" s="5">
        <v>155658.0191056951</v>
      </c>
      <c r="G36" s="5">
        <v>173446.3079112359</v>
      </c>
      <c r="H36" s="5">
        <v>140769.61510640167</v>
      </c>
      <c r="I36" s="5">
        <v>123401.63233947528</v>
      </c>
      <c r="J36" s="5">
        <v>108103.73694920268</v>
      </c>
      <c r="K36" s="5">
        <v>103714.14226675627</v>
      </c>
      <c r="L36" s="90">
        <v>98855.567269886189</v>
      </c>
    </row>
    <row r="37" spans="1:12">
      <c r="A37" s="54"/>
      <c r="B37" s="31" t="s">
        <v>185</v>
      </c>
      <c r="C37" s="61">
        <v>537741.91833733069</v>
      </c>
      <c r="D37" s="5">
        <v>231166.70570926007</v>
      </c>
      <c r="E37" s="5">
        <v>146231.35952567053</v>
      </c>
      <c r="F37" s="5">
        <v>164648.82291852651</v>
      </c>
      <c r="G37" s="5">
        <v>122732.97910996671</v>
      </c>
      <c r="H37" s="5">
        <v>124255.12841422987</v>
      </c>
      <c r="I37" s="5">
        <v>106267.67174133901</v>
      </c>
      <c r="J37" s="5">
        <v>103440.73173715018</v>
      </c>
      <c r="K37" s="5">
        <v>93655.408855442613</v>
      </c>
      <c r="L37" s="90">
        <v>91292.652998255187</v>
      </c>
    </row>
    <row r="38" spans="1:12">
      <c r="A38" s="31"/>
      <c r="B38" s="31" t="s">
        <v>186</v>
      </c>
      <c r="C38" s="61">
        <v>7938.5777125191989</v>
      </c>
      <c r="D38" s="5">
        <v>1918.8677265502577</v>
      </c>
      <c r="E38" s="5">
        <v>2028.0188546677141</v>
      </c>
      <c r="F38" s="5">
        <v>2457.1735630765147</v>
      </c>
      <c r="G38" s="5">
        <v>2454.6968310131583</v>
      </c>
      <c r="H38" s="5">
        <v>2390.3358935953415</v>
      </c>
      <c r="I38" s="5">
        <v>2339.0315367649528</v>
      </c>
      <c r="J38" s="5">
        <v>2337.5457884054254</v>
      </c>
      <c r="K38" s="5">
        <v>2539.5569943356627</v>
      </c>
      <c r="L38" s="90">
        <v>2472.8440129109695</v>
      </c>
    </row>
    <row r="39" spans="1:12">
      <c r="A39" s="31"/>
      <c r="B39" s="31" t="s">
        <v>187</v>
      </c>
      <c r="C39" s="61">
        <v>290542.43066975888</v>
      </c>
      <c r="D39" s="5">
        <v>306312.20559318457</v>
      </c>
      <c r="E39" s="5">
        <v>365799.40086885169</v>
      </c>
      <c r="F39" s="5">
        <v>270079.37993127952</v>
      </c>
      <c r="G39" s="5">
        <v>261772.55769181179</v>
      </c>
      <c r="H39" s="5">
        <v>275046.51341842866</v>
      </c>
      <c r="I39" s="5">
        <v>279613.95315112494</v>
      </c>
      <c r="J39" s="5">
        <v>277098.12084243243</v>
      </c>
      <c r="K39" s="5">
        <v>284709.34277431143</v>
      </c>
      <c r="L39" s="90">
        <v>290259.84385131189</v>
      </c>
    </row>
    <row r="40" spans="1:12">
      <c r="A40" s="31"/>
      <c r="B40" s="31" t="s">
        <v>188</v>
      </c>
      <c r="C40" s="61">
        <v>97574.739402065185</v>
      </c>
      <c r="D40" s="5">
        <v>62587.576651278927</v>
      </c>
      <c r="E40" s="5">
        <v>76208.708518992687</v>
      </c>
      <c r="F40" s="5">
        <v>135784.21547043009</v>
      </c>
      <c r="G40" s="5">
        <v>131651.27635981989</v>
      </c>
      <c r="H40" s="5">
        <v>138730.33223334173</v>
      </c>
      <c r="I40" s="5">
        <v>141916.22419439527</v>
      </c>
      <c r="J40" s="5">
        <v>143582.72243355037</v>
      </c>
      <c r="K40" s="5">
        <v>160020.63370809305</v>
      </c>
      <c r="L40" s="90">
        <v>181082.30061726729</v>
      </c>
    </row>
    <row r="41" spans="1:12">
      <c r="A41" s="49" t="s">
        <v>195</v>
      </c>
      <c r="B41" s="58"/>
      <c r="C41" s="68">
        <v>1050201.9507732566</v>
      </c>
      <c r="D41" s="7">
        <v>680447.75549152086</v>
      </c>
      <c r="E41" s="7">
        <v>673310.25982405862</v>
      </c>
      <c r="F41" s="7">
        <v>728627.61098900775</v>
      </c>
      <c r="G41" s="7">
        <v>692057.81790384743</v>
      </c>
      <c r="H41" s="7">
        <v>681191.92506599729</v>
      </c>
      <c r="I41" s="7">
        <v>653538.51296309929</v>
      </c>
      <c r="J41" s="7">
        <v>634562.85775074107</v>
      </c>
      <c r="K41" s="7">
        <v>644639.08459893905</v>
      </c>
      <c r="L41" s="91">
        <v>663963.20874963154</v>
      </c>
    </row>
    <row r="42" spans="1:12">
      <c r="A42" s="31"/>
      <c r="B42" s="31"/>
      <c r="C42" s="61"/>
      <c r="D42" s="5"/>
      <c r="E42" s="5"/>
      <c r="F42" s="5"/>
      <c r="G42" s="5"/>
      <c r="H42" s="5"/>
      <c r="I42" s="5"/>
      <c r="J42" s="5"/>
      <c r="K42" s="5"/>
      <c r="L42" s="90"/>
    </row>
    <row r="43" spans="1:12">
      <c r="A43" s="49" t="s">
        <v>45</v>
      </c>
      <c r="B43" s="31"/>
      <c r="C43" s="61"/>
      <c r="D43" s="5"/>
      <c r="E43" s="5"/>
      <c r="F43" s="5"/>
      <c r="G43" s="5"/>
      <c r="H43" s="5"/>
      <c r="I43" s="5"/>
      <c r="J43" s="5"/>
      <c r="K43" s="5"/>
      <c r="L43" s="90"/>
    </row>
    <row r="44" spans="1:12">
      <c r="A44" s="31"/>
      <c r="B44" s="31" t="s">
        <v>184</v>
      </c>
      <c r="C44" s="61">
        <v>24023622.849674597</v>
      </c>
      <c r="D44" s="5">
        <v>16672911.952008571</v>
      </c>
      <c r="E44" s="5">
        <v>14214738.783663049</v>
      </c>
      <c r="F44" s="5">
        <v>11463045.725999175</v>
      </c>
      <c r="G44" s="5">
        <v>12915142.208966756</v>
      </c>
      <c r="H44" s="5">
        <v>12933182.872608563</v>
      </c>
      <c r="I44" s="5">
        <v>11337502.6039427</v>
      </c>
      <c r="J44" s="5">
        <v>9932011.237791812</v>
      </c>
      <c r="K44" s="5">
        <v>9528718.0219810121</v>
      </c>
      <c r="L44" s="90">
        <v>9082337.3247878794</v>
      </c>
    </row>
    <row r="45" spans="1:12">
      <c r="A45" s="54"/>
      <c r="B45" s="31" t="s">
        <v>185</v>
      </c>
      <c r="C45" s="61">
        <v>46670837.462544478</v>
      </c>
      <c r="D45" s="5">
        <v>49342101.183488466</v>
      </c>
      <c r="E45" s="5">
        <v>53141773.699783124</v>
      </c>
      <c r="F45" s="5">
        <v>59243904.516518421</v>
      </c>
      <c r="G45" s="5">
        <v>59185514.035798483</v>
      </c>
      <c r="H45" s="5">
        <v>53426382.348809563</v>
      </c>
      <c r="I45" s="5">
        <v>45692257.005630113</v>
      </c>
      <c r="J45" s="5">
        <v>44476748.402738184</v>
      </c>
      <c r="K45" s="5">
        <v>40269321.245753393</v>
      </c>
      <c r="L45" s="90">
        <v>39253399.412715167</v>
      </c>
    </row>
    <row r="46" spans="1:12">
      <c r="A46" s="31"/>
      <c r="B46" s="31" t="s">
        <v>186</v>
      </c>
      <c r="C46" s="61">
        <v>1447028.2949178687</v>
      </c>
      <c r="D46" s="5">
        <v>924286.40812247084</v>
      </c>
      <c r="E46" s="5">
        <v>1052870.7661311047</v>
      </c>
      <c r="F46" s="5">
        <v>1431892.5369241678</v>
      </c>
      <c r="G46" s="5">
        <v>1293856.8423233167</v>
      </c>
      <c r="H46" s="5">
        <v>1538169.7235753206</v>
      </c>
      <c r="I46" s="5">
        <v>1505155.6151500349</v>
      </c>
      <c r="J46" s="5">
        <v>1504199.5431814047</v>
      </c>
      <c r="K46" s="5">
        <v>1634192.7887404882</v>
      </c>
      <c r="L46" s="90">
        <v>1591263.3040300531</v>
      </c>
    </row>
    <row r="47" spans="1:12">
      <c r="A47" s="31"/>
      <c r="B47" s="31" t="s">
        <v>187</v>
      </c>
      <c r="C47" s="61">
        <v>467915.36212305329</v>
      </c>
      <c r="D47" s="5">
        <v>393849.12378533441</v>
      </c>
      <c r="E47" s="5">
        <v>469451.36453017476</v>
      </c>
      <c r="F47" s="5">
        <v>377952.2669188779</v>
      </c>
      <c r="G47" s="5">
        <v>407227.74215461669</v>
      </c>
      <c r="H47" s="5">
        <v>455221.89085267601</v>
      </c>
      <c r="I47" s="5">
        <v>462781.33425601973</v>
      </c>
      <c r="J47" s="5">
        <v>458617.4496592026</v>
      </c>
      <c r="K47" s="5">
        <v>471214.57294743089</v>
      </c>
      <c r="L47" s="90">
        <v>480401.05404129636</v>
      </c>
    </row>
    <row r="48" spans="1:12">
      <c r="A48" s="31"/>
      <c r="B48" s="31" t="s">
        <v>188</v>
      </c>
      <c r="C48" s="61">
        <v>452578.47395086021</v>
      </c>
      <c r="D48" s="5">
        <v>270389.76717906562</v>
      </c>
      <c r="E48" s="5">
        <v>304440.16490669717</v>
      </c>
      <c r="F48" s="5">
        <v>364678.05322635232</v>
      </c>
      <c r="G48" s="5">
        <v>466509.15429943195</v>
      </c>
      <c r="H48" s="5">
        <v>495466.35712723684</v>
      </c>
      <c r="I48" s="5">
        <v>506844.56302303995</v>
      </c>
      <c r="J48" s="5">
        <v>512796.35307803919</v>
      </c>
      <c r="K48" s="5">
        <v>571503.28390467062</v>
      </c>
      <c r="L48" s="90">
        <v>646723.65720388375</v>
      </c>
    </row>
    <row r="49" spans="1:12">
      <c r="A49" s="1445" t="s">
        <v>196</v>
      </c>
      <c r="B49" s="1445"/>
      <c r="C49" s="70">
        <v>73061982.44321087</v>
      </c>
      <c r="D49" s="9">
        <v>67603538.434583902</v>
      </c>
      <c r="E49" s="9">
        <v>69183274.779014155</v>
      </c>
      <c r="F49" s="9">
        <v>72881473.099586979</v>
      </c>
      <c r="G49" s="9">
        <v>74268249.983542591</v>
      </c>
      <c r="H49" s="9">
        <v>68848423.19297336</v>
      </c>
      <c r="I49" s="9">
        <v>59504541.122001909</v>
      </c>
      <c r="J49" s="9">
        <v>56884372.986448623</v>
      </c>
      <c r="K49" s="9">
        <v>52474949.913327001</v>
      </c>
      <c r="L49" s="92">
        <v>51054124.752778277</v>
      </c>
    </row>
    <row r="50" spans="1:12">
      <c r="A50" s="46" t="s">
        <v>197</v>
      </c>
    </row>
    <row r="51" spans="1:12">
      <c r="A51" s="46" t="s">
        <v>198</v>
      </c>
    </row>
    <row r="52" spans="1:12">
      <c r="A52" s="46" t="s">
        <v>199</v>
      </c>
    </row>
    <row r="53" spans="1:12">
      <c r="A53" s="46" t="s">
        <v>448</v>
      </c>
    </row>
    <row r="54" spans="1:12">
      <c r="A54" s="46" t="s">
        <v>201</v>
      </c>
    </row>
  </sheetData>
  <mergeCells count="1">
    <mergeCell ref="A49:B4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A88C6-F657-4806-9CB6-325ACE6CD514}">
  <dimension ref="A5:N57"/>
  <sheetViews>
    <sheetView showGridLines="0" zoomScale="70" zoomScaleNormal="70" workbookViewId="0">
      <selection activeCell="P17" sqref="P17"/>
    </sheetView>
  </sheetViews>
  <sheetFormatPr baseColWidth="10" defaultRowHeight="13.5"/>
  <cols>
    <col min="1" max="1" width="7.42578125" style="41" customWidth="1"/>
    <col min="2" max="2" width="26.42578125" style="41" bestFit="1" customWidth="1"/>
    <col min="3" max="12" width="15.7109375" style="41" customWidth="1"/>
    <col min="13" max="16384" width="11.42578125" style="41"/>
  </cols>
  <sheetData>
    <row r="5" spans="1:14">
      <c r="A5" s="242" t="s">
        <v>220</v>
      </c>
      <c r="B5" s="251"/>
      <c r="C5" s="252"/>
      <c r="D5" s="252"/>
      <c r="E5" s="252"/>
      <c r="F5" s="252"/>
      <c r="G5" s="252"/>
      <c r="H5" s="252"/>
      <c r="I5" s="252"/>
      <c r="J5" s="252"/>
      <c r="K5" s="252"/>
      <c r="L5" s="253"/>
      <c r="N5" s="1017"/>
    </row>
    <row r="6" spans="1:14">
      <c r="A6" s="259" t="s">
        <v>181</v>
      </c>
      <c r="B6" s="260"/>
      <c r="C6" s="257"/>
      <c r="D6" s="257"/>
      <c r="E6" s="257"/>
      <c r="F6" s="257"/>
      <c r="G6" s="257"/>
      <c r="H6" s="257"/>
      <c r="I6" s="257"/>
      <c r="J6" s="257"/>
      <c r="K6" s="257"/>
      <c r="L6" s="258"/>
      <c r="N6" s="1017"/>
    </row>
    <row r="7" spans="1:14">
      <c r="A7" s="49" t="s">
        <v>182</v>
      </c>
      <c r="B7" s="49"/>
      <c r="C7" s="72"/>
      <c r="D7" s="72"/>
      <c r="E7" s="72"/>
      <c r="F7" s="72"/>
      <c r="G7" s="72"/>
      <c r="H7" s="72"/>
      <c r="I7" s="72"/>
      <c r="J7" s="72"/>
      <c r="K7" s="72"/>
      <c r="L7" s="93"/>
      <c r="N7" s="1017"/>
    </row>
    <row r="8" spans="1:14">
      <c r="A8" s="32"/>
      <c r="B8" s="266" t="s">
        <v>211</v>
      </c>
      <c r="C8" s="59">
        <v>2011</v>
      </c>
      <c r="D8" s="59">
        <v>2012</v>
      </c>
      <c r="E8" s="59">
        <v>2013</v>
      </c>
      <c r="F8" s="59">
        <v>2014</v>
      </c>
      <c r="G8" s="59">
        <v>2015</v>
      </c>
      <c r="H8" s="59">
        <v>2016</v>
      </c>
      <c r="I8" s="59" t="s">
        <v>202</v>
      </c>
      <c r="J8" s="59" t="s">
        <v>203</v>
      </c>
      <c r="K8" s="59" t="s">
        <v>204</v>
      </c>
      <c r="L8" s="94" t="s">
        <v>205</v>
      </c>
      <c r="N8" s="1017"/>
    </row>
    <row r="9" spans="1:14">
      <c r="A9" s="73" t="s">
        <v>184</v>
      </c>
      <c r="B9" s="74"/>
      <c r="C9" s="95"/>
      <c r="D9" s="95"/>
      <c r="E9" s="95"/>
      <c r="F9" s="95"/>
      <c r="G9" s="95"/>
      <c r="H9" s="95"/>
      <c r="I9" s="95"/>
      <c r="J9" s="95"/>
      <c r="K9" s="95"/>
      <c r="L9" s="96"/>
      <c r="N9" s="1017"/>
    </row>
    <row r="10" spans="1:14">
      <c r="A10" s="75"/>
      <c r="B10" s="76" t="s">
        <v>212</v>
      </c>
      <c r="C10" s="33">
        <v>8277702.0809659837</v>
      </c>
      <c r="D10" s="33">
        <v>4487610.1597999996</v>
      </c>
      <c r="E10" s="33">
        <v>4777267.7340000002</v>
      </c>
      <c r="F10" s="33">
        <v>6071017.8681000005</v>
      </c>
      <c r="G10" s="33">
        <v>6576351.3771000011</v>
      </c>
      <c r="H10" s="33">
        <v>6258779.5049999999</v>
      </c>
      <c r="I10" s="33">
        <v>5849448.2318649953</v>
      </c>
      <c r="J10" s="33">
        <v>5506860.0966001078</v>
      </c>
      <c r="K10" s="33">
        <v>5461564.6086188899</v>
      </c>
      <c r="L10" s="85">
        <v>5399234.0300633507</v>
      </c>
    </row>
    <row r="11" spans="1:14">
      <c r="A11" s="75"/>
      <c r="B11" s="76" t="s">
        <v>213</v>
      </c>
      <c r="C11" s="33">
        <v>8511087.0532734822</v>
      </c>
      <c r="D11" s="33">
        <v>5387270.9094000002</v>
      </c>
      <c r="E11" s="33">
        <v>6481021.1074999999</v>
      </c>
      <c r="F11" s="33">
        <v>5568521.1488000005</v>
      </c>
      <c r="G11" s="33">
        <v>6030174.7545000007</v>
      </c>
      <c r="H11" s="33">
        <v>7867019.4798999997</v>
      </c>
      <c r="I11" s="33">
        <v>7352507.4896768602</v>
      </c>
      <c r="J11" s="33">
        <v>6921888.7833366878</v>
      </c>
      <c r="K11" s="33">
        <v>6864954.2826061314</v>
      </c>
      <c r="L11" s="85">
        <v>6786607.3979941821</v>
      </c>
    </row>
    <row r="12" spans="1:14">
      <c r="A12" s="75"/>
      <c r="B12" s="77" t="s">
        <v>214</v>
      </c>
      <c r="C12" s="35">
        <v>16788789.134239465</v>
      </c>
      <c r="D12" s="35">
        <v>9874881.0691999998</v>
      </c>
      <c r="E12" s="35">
        <v>11258288.841499999</v>
      </c>
      <c r="F12" s="35">
        <v>11639539.016900001</v>
      </c>
      <c r="G12" s="35">
        <v>12606526.131600002</v>
      </c>
      <c r="H12" s="35">
        <v>14125798.9849</v>
      </c>
      <c r="I12" s="35">
        <v>13201955.721541855</v>
      </c>
      <c r="J12" s="35">
        <v>12428748.879936796</v>
      </c>
      <c r="K12" s="35">
        <v>12326518.891225021</v>
      </c>
      <c r="L12" s="86">
        <v>12185841.428057533</v>
      </c>
    </row>
    <row r="13" spans="1:14">
      <c r="A13" s="75"/>
      <c r="B13" s="76" t="s">
        <v>215</v>
      </c>
      <c r="C13" s="33">
        <v>340052.12451092672</v>
      </c>
      <c r="D13" s="33">
        <v>159073.69589999999</v>
      </c>
      <c r="E13" s="33">
        <v>1062621.4953999999</v>
      </c>
      <c r="F13" s="33">
        <v>173444.71859999999</v>
      </c>
      <c r="G13" s="33">
        <v>122055.81020000001</v>
      </c>
      <c r="H13" s="33">
        <v>309463.97940000001</v>
      </c>
      <c r="I13" s="33">
        <v>289224.68441029306</v>
      </c>
      <c r="J13" s="33">
        <v>272285.48922861245</v>
      </c>
      <c r="K13" s="33">
        <v>270045.86376356223</v>
      </c>
      <c r="L13" s="85">
        <v>266963.94198269554</v>
      </c>
    </row>
    <row r="14" spans="1:14">
      <c r="A14" s="75"/>
      <c r="B14" s="76" t="s">
        <v>216</v>
      </c>
      <c r="C14" s="33">
        <v>6992977.6399247013</v>
      </c>
      <c r="D14" s="33">
        <v>7793936.0335999997</v>
      </c>
      <c r="E14" s="33">
        <v>5289393.2790000001</v>
      </c>
      <c r="F14" s="33">
        <v>1781090.3276</v>
      </c>
      <c r="G14" s="33">
        <v>2114401.4237000002</v>
      </c>
      <c r="H14" s="33">
        <v>2910932.1359999999</v>
      </c>
      <c r="I14" s="33">
        <v>2720553.8751447345</v>
      </c>
      <c r="J14" s="33">
        <v>2561217.5681925258</v>
      </c>
      <c r="K14" s="33">
        <v>2540150.8264300153</v>
      </c>
      <c r="L14" s="85">
        <v>2511161.1353843659</v>
      </c>
    </row>
    <row r="15" spans="1:14">
      <c r="A15" s="75"/>
      <c r="B15" s="77" t="s">
        <v>217</v>
      </c>
      <c r="C15" s="35">
        <v>7333029.7644356284</v>
      </c>
      <c r="D15" s="35">
        <v>7953009.7294999994</v>
      </c>
      <c r="E15" s="35">
        <v>6352014.7743999995</v>
      </c>
      <c r="F15" s="35">
        <v>1954535.0462</v>
      </c>
      <c r="G15" s="35">
        <v>2236457.2339000003</v>
      </c>
      <c r="H15" s="35">
        <v>3220396.1154</v>
      </c>
      <c r="I15" s="35">
        <v>3009778.5595550276</v>
      </c>
      <c r="J15" s="35">
        <v>2833503.057421138</v>
      </c>
      <c r="K15" s="35">
        <v>2810196.6901935777</v>
      </c>
      <c r="L15" s="86">
        <v>2778125.0773670613</v>
      </c>
    </row>
    <row r="16" spans="1:14">
      <c r="A16" s="78" t="s">
        <v>189</v>
      </c>
      <c r="B16" s="77"/>
      <c r="C16" s="35">
        <v>24121818.898675095</v>
      </c>
      <c r="D16" s="35">
        <v>17827890.798700001</v>
      </c>
      <c r="E16" s="35">
        <v>17610303.615899999</v>
      </c>
      <c r="F16" s="35">
        <v>13594074.063100001</v>
      </c>
      <c r="G16" s="35">
        <v>14842983.365500001</v>
      </c>
      <c r="H16" s="35">
        <v>17346195.100299999</v>
      </c>
      <c r="I16" s="35">
        <v>16211734.281096883</v>
      </c>
      <c r="J16" s="35">
        <v>15262251.937357934</v>
      </c>
      <c r="K16" s="35">
        <v>15136715.5814186</v>
      </c>
      <c r="L16" s="86">
        <v>14963966.505424595</v>
      </c>
    </row>
    <row r="17" spans="1:12">
      <c r="A17" s="75"/>
      <c r="B17" s="76"/>
      <c r="C17" s="33"/>
      <c r="D17" s="33"/>
      <c r="E17" s="33"/>
      <c r="F17" s="33"/>
      <c r="G17" s="33"/>
      <c r="H17" s="33"/>
      <c r="I17" s="33"/>
      <c r="J17" s="33"/>
      <c r="K17" s="33"/>
      <c r="L17" s="85"/>
    </row>
    <row r="18" spans="1:12">
      <c r="A18" s="78" t="s">
        <v>185</v>
      </c>
      <c r="B18" s="76"/>
      <c r="C18" s="33"/>
      <c r="D18" s="33"/>
      <c r="E18" s="33"/>
      <c r="F18" s="33"/>
      <c r="G18" s="33"/>
      <c r="H18" s="33"/>
      <c r="I18" s="33"/>
      <c r="J18" s="33"/>
      <c r="K18" s="33"/>
      <c r="L18" s="85"/>
    </row>
    <row r="19" spans="1:12">
      <c r="A19" s="75"/>
      <c r="B19" s="76" t="s">
        <v>212</v>
      </c>
      <c r="C19" s="33">
        <v>13192385.610122595</v>
      </c>
      <c r="D19" s="33">
        <v>14015451.146122763</v>
      </c>
      <c r="E19" s="33">
        <v>14979859.485610226</v>
      </c>
      <c r="F19" s="33">
        <v>11100051.44531245</v>
      </c>
      <c r="G19" s="33">
        <v>11692218.404848328</v>
      </c>
      <c r="H19" s="33">
        <v>10545599.958839661</v>
      </c>
      <c r="I19" s="33">
        <v>9650454.3282920197</v>
      </c>
      <c r="J19" s="33">
        <v>9829908.5505201072</v>
      </c>
      <c r="K19" s="33">
        <v>9306235.3152525816</v>
      </c>
      <c r="L19" s="85">
        <v>9337261.335881656</v>
      </c>
    </row>
    <row r="20" spans="1:12">
      <c r="A20" s="75"/>
      <c r="B20" s="76" t="s">
        <v>213</v>
      </c>
      <c r="C20" s="33">
        <v>7942748.3792076828</v>
      </c>
      <c r="D20" s="33">
        <v>9108956.6775629967</v>
      </c>
      <c r="E20" s="33">
        <v>10813887.956232671</v>
      </c>
      <c r="F20" s="33">
        <v>9092464.8899297696</v>
      </c>
      <c r="G20" s="33">
        <v>9740204.3330694661</v>
      </c>
      <c r="H20" s="33">
        <v>8008574.2716971729</v>
      </c>
      <c r="I20" s="33">
        <v>7328779.827169925</v>
      </c>
      <c r="J20" s="33">
        <v>7465061.5439705513</v>
      </c>
      <c r="K20" s="33">
        <v>7067371.889981308</v>
      </c>
      <c r="L20" s="85">
        <v>7090933.7728076018</v>
      </c>
    </row>
    <row r="21" spans="1:12">
      <c r="A21" s="75"/>
      <c r="B21" s="77" t="s">
        <v>214</v>
      </c>
      <c r="C21" s="35">
        <v>21135133.989330277</v>
      </c>
      <c r="D21" s="35">
        <v>23124407.823685762</v>
      </c>
      <c r="E21" s="35">
        <v>25793747.441842899</v>
      </c>
      <c r="F21" s="35">
        <v>20192516.335242219</v>
      </c>
      <c r="G21" s="35">
        <v>21432422.737917792</v>
      </c>
      <c r="H21" s="35">
        <v>18554174.230536833</v>
      </c>
      <c r="I21" s="35">
        <v>16979234.155461945</v>
      </c>
      <c r="J21" s="35">
        <v>17294970.094490658</v>
      </c>
      <c r="K21" s="35">
        <v>16373607.205233889</v>
      </c>
      <c r="L21" s="86">
        <v>16428195.108689258</v>
      </c>
    </row>
    <row r="22" spans="1:12">
      <c r="A22" s="75"/>
      <c r="B22" s="76" t="s">
        <v>215</v>
      </c>
      <c r="C22" s="33">
        <v>679157.22136475029</v>
      </c>
      <c r="D22" s="33">
        <v>777675.78279290372</v>
      </c>
      <c r="E22" s="33">
        <v>734318.96062509483</v>
      </c>
      <c r="F22" s="33">
        <v>1333918.6097001536</v>
      </c>
      <c r="G22" s="33">
        <v>297099.9144967685</v>
      </c>
      <c r="H22" s="33">
        <v>271101.57769387413</v>
      </c>
      <c r="I22" s="33">
        <v>248089.57328877383</v>
      </c>
      <c r="J22" s="33">
        <v>252702.90235110774</v>
      </c>
      <c r="K22" s="33">
        <v>239240.54451170581</v>
      </c>
      <c r="L22" s="85">
        <v>240038.14760445865</v>
      </c>
    </row>
    <row r="23" spans="1:12">
      <c r="A23" s="75"/>
      <c r="B23" s="76" t="s">
        <v>216</v>
      </c>
      <c r="C23" s="33">
        <v>829545.69225127646</v>
      </c>
      <c r="D23" s="33">
        <v>1713614.0629121806</v>
      </c>
      <c r="E23" s="33">
        <v>2390343.3061608919</v>
      </c>
      <c r="F23" s="33">
        <v>3078714.6316144541</v>
      </c>
      <c r="G23" s="33">
        <v>2291882.126397151</v>
      </c>
      <c r="H23" s="33">
        <v>1767281.1894707878</v>
      </c>
      <c r="I23" s="33">
        <v>1617268.4788731558</v>
      </c>
      <c r="J23" s="33">
        <v>1647342.2605975394</v>
      </c>
      <c r="K23" s="33">
        <v>1559582.6393593145</v>
      </c>
      <c r="L23" s="85">
        <v>1564782.1256717013</v>
      </c>
    </row>
    <row r="24" spans="1:12">
      <c r="A24" s="75"/>
      <c r="B24" s="77" t="s">
        <v>217</v>
      </c>
      <c r="C24" s="35">
        <v>1508702.9136160265</v>
      </c>
      <c r="D24" s="35">
        <v>2491289.845705084</v>
      </c>
      <c r="E24" s="35">
        <v>3124662.2667859867</v>
      </c>
      <c r="F24" s="35">
        <v>4412633.2413146077</v>
      </c>
      <c r="G24" s="35">
        <v>2588982.0408939198</v>
      </c>
      <c r="H24" s="35">
        <v>2038382.7671646618</v>
      </c>
      <c r="I24" s="35">
        <v>1865358.0521619294</v>
      </c>
      <c r="J24" s="35">
        <v>1900045.162948647</v>
      </c>
      <c r="K24" s="35">
        <v>1798823.1838710201</v>
      </c>
      <c r="L24" s="86">
        <v>1804820.2732761598</v>
      </c>
    </row>
    <row r="25" spans="1:12">
      <c r="A25" s="78" t="s">
        <v>190</v>
      </c>
      <c r="B25" s="77"/>
      <c r="C25" s="35">
        <v>22643836.902946305</v>
      </c>
      <c r="D25" s="35">
        <v>25615697.669390846</v>
      </c>
      <c r="E25" s="35">
        <v>28918409.708628885</v>
      </c>
      <c r="F25" s="35">
        <v>24605149.576556828</v>
      </c>
      <c r="G25" s="35">
        <v>24021404.778811712</v>
      </c>
      <c r="H25" s="35">
        <v>20592556.997701496</v>
      </c>
      <c r="I25" s="35">
        <v>18844592.207623873</v>
      </c>
      <c r="J25" s="35">
        <v>19195015.257439308</v>
      </c>
      <c r="K25" s="35">
        <v>18172430.38910491</v>
      </c>
      <c r="L25" s="86">
        <v>18233015.381965417</v>
      </c>
    </row>
    <row r="26" spans="1:12">
      <c r="A26" s="75"/>
      <c r="B26" s="76"/>
      <c r="C26" s="33"/>
      <c r="D26" s="33"/>
      <c r="E26" s="33"/>
      <c r="F26" s="33"/>
      <c r="G26" s="33"/>
      <c r="H26" s="33"/>
      <c r="I26" s="33"/>
      <c r="J26" s="33"/>
      <c r="K26" s="33"/>
      <c r="L26" s="85"/>
    </row>
    <row r="27" spans="1:12">
      <c r="A27" s="78" t="s">
        <v>186</v>
      </c>
      <c r="B27" s="76"/>
      <c r="C27" s="33"/>
      <c r="D27" s="33"/>
      <c r="E27" s="33"/>
      <c r="F27" s="33"/>
      <c r="G27" s="33"/>
      <c r="H27" s="33"/>
      <c r="I27" s="33"/>
      <c r="J27" s="33"/>
      <c r="K27" s="33"/>
      <c r="L27" s="85"/>
    </row>
    <row r="28" spans="1:12">
      <c r="A28" s="75"/>
      <c r="B28" s="76" t="s">
        <v>212</v>
      </c>
      <c r="C28" s="33">
        <v>12722533.601124508</v>
      </c>
      <c r="D28" s="33">
        <v>13839660.325044312</v>
      </c>
      <c r="E28" s="33">
        <v>13101526.202427099</v>
      </c>
      <c r="F28" s="33">
        <v>23986830.160714593</v>
      </c>
      <c r="G28" s="33">
        <v>25909140.062068101</v>
      </c>
      <c r="H28" s="33">
        <v>24818660.542744525</v>
      </c>
      <c r="I28" s="33">
        <v>22813765.649628773</v>
      </c>
      <c r="J28" s="33">
        <v>23328587.621977907</v>
      </c>
      <c r="K28" s="33">
        <v>22234694.467836481</v>
      </c>
      <c r="L28" s="85">
        <v>22294878.999487564</v>
      </c>
    </row>
    <row r="29" spans="1:12">
      <c r="A29" s="75"/>
      <c r="B29" s="76" t="s">
        <v>213</v>
      </c>
      <c r="C29" s="33">
        <v>4303153.7226826968</v>
      </c>
      <c r="D29" s="33">
        <v>5424585.6809214344</v>
      </c>
      <c r="E29" s="33">
        <v>5888647.5551061463</v>
      </c>
      <c r="F29" s="33">
        <v>9471246.1881041843</v>
      </c>
      <c r="G29" s="33">
        <v>9677883.1434697695</v>
      </c>
      <c r="H29" s="33">
        <v>10570137.62350403</v>
      </c>
      <c r="I29" s="33">
        <v>9716263.3822090402</v>
      </c>
      <c r="J29" s="33">
        <v>9935523.3656381182</v>
      </c>
      <c r="K29" s="33">
        <v>9469639.9967605025</v>
      </c>
      <c r="L29" s="85">
        <v>9495272.2737829648</v>
      </c>
    </row>
    <row r="30" spans="1:12">
      <c r="A30" s="75"/>
      <c r="B30" s="77" t="s">
        <v>214</v>
      </c>
      <c r="C30" s="35">
        <v>17025687.323807206</v>
      </c>
      <c r="D30" s="35">
        <v>19264246.005965747</v>
      </c>
      <c r="E30" s="35">
        <v>18990173.757533245</v>
      </c>
      <c r="F30" s="35">
        <v>33458076.348818779</v>
      </c>
      <c r="G30" s="35">
        <v>35587023.205537871</v>
      </c>
      <c r="H30" s="35">
        <v>35388798.166248553</v>
      </c>
      <c r="I30" s="35">
        <v>32530029.031837814</v>
      </c>
      <c r="J30" s="35">
        <v>33264110.987616025</v>
      </c>
      <c r="K30" s="35">
        <v>31704334.464596983</v>
      </c>
      <c r="L30" s="86">
        <v>31790151.273270529</v>
      </c>
    </row>
    <row r="31" spans="1:12">
      <c r="A31" s="75"/>
      <c r="B31" s="76" t="s">
        <v>215</v>
      </c>
      <c r="C31" s="33">
        <v>370771.53523647558</v>
      </c>
      <c r="D31" s="33">
        <v>388091.68549850822</v>
      </c>
      <c r="E31" s="33">
        <v>421193.17188901687</v>
      </c>
      <c r="F31" s="33">
        <v>512475.07540602901</v>
      </c>
      <c r="G31" s="33">
        <v>399829.05248289317</v>
      </c>
      <c r="H31" s="33">
        <v>279025.04741330311</v>
      </c>
      <c r="I31" s="33">
        <v>256484.91509444392</v>
      </c>
      <c r="J31" s="33">
        <v>262272.82717764133</v>
      </c>
      <c r="K31" s="33">
        <v>249974.67802193973</v>
      </c>
      <c r="L31" s="85">
        <v>250651.30566542473</v>
      </c>
    </row>
    <row r="32" spans="1:12">
      <c r="A32" s="75"/>
      <c r="B32" s="76" t="s">
        <v>216</v>
      </c>
      <c r="C32" s="33">
        <v>3961986.5426710439</v>
      </c>
      <c r="D32" s="33">
        <v>2820363.7615218577</v>
      </c>
      <c r="E32" s="33">
        <v>2569247.3221389605</v>
      </c>
      <c r="F32" s="33">
        <v>3178667.6777584204</v>
      </c>
      <c r="G32" s="33">
        <v>4159267.1675875192</v>
      </c>
      <c r="H32" s="33">
        <v>3676787.7633766541</v>
      </c>
      <c r="I32" s="33">
        <v>3379770.4043145697</v>
      </c>
      <c r="J32" s="33">
        <v>3456039.2716448852</v>
      </c>
      <c r="K32" s="33">
        <v>3293983.2671855921</v>
      </c>
      <c r="L32" s="85">
        <v>3302899.370822134</v>
      </c>
    </row>
    <row r="33" spans="1:12">
      <c r="A33" s="75"/>
      <c r="B33" s="77" t="s">
        <v>217</v>
      </c>
      <c r="C33" s="35">
        <v>4332758.0779075194</v>
      </c>
      <c r="D33" s="35">
        <v>3208455.4470203659</v>
      </c>
      <c r="E33" s="35">
        <v>2990440.4940279773</v>
      </c>
      <c r="F33" s="35">
        <v>3691142.7531644492</v>
      </c>
      <c r="G33" s="35">
        <v>4559096.2200704124</v>
      </c>
      <c r="H33" s="35">
        <v>3955812.8107899572</v>
      </c>
      <c r="I33" s="35">
        <v>3636255.3194090137</v>
      </c>
      <c r="J33" s="35">
        <v>3718312.0988225266</v>
      </c>
      <c r="K33" s="35">
        <v>3543957.945207532</v>
      </c>
      <c r="L33" s="86">
        <v>3553550.676487559</v>
      </c>
    </row>
    <row r="34" spans="1:12">
      <c r="A34" s="78" t="s">
        <v>193</v>
      </c>
      <c r="B34" s="77"/>
      <c r="C34" s="35">
        <v>21358445.401714724</v>
      </c>
      <c r="D34" s="35">
        <v>22472701.452986114</v>
      </c>
      <c r="E34" s="35">
        <v>21980614.251561224</v>
      </c>
      <c r="F34" s="35">
        <v>37149219.101983227</v>
      </c>
      <c r="G34" s="35">
        <v>40146119.425608285</v>
      </c>
      <c r="H34" s="35">
        <v>39344610.97703851</v>
      </c>
      <c r="I34" s="35">
        <v>36166284.351246826</v>
      </c>
      <c r="J34" s="35">
        <v>36982423.086438552</v>
      </c>
      <c r="K34" s="35">
        <v>35248292.409804516</v>
      </c>
      <c r="L34" s="86">
        <v>35343701.94975809</v>
      </c>
    </row>
    <row r="35" spans="1:12">
      <c r="A35" s="75"/>
      <c r="B35" s="76"/>
      <c r="C35" s="33"/>
      <c r="D35" s="33"/>
      <c r="E35" s="33"/>
      <c r="F35" s="33"/>
      <c r="G35" s="33"/>
      <c r="H35" s="33"/>
      <c r="I35" s="33"/>
      <c r="J35" s="33"/>
      <c r="K35" s="33"/>
      <c r="L35" s="85"/>
    </row>
    <row r="36" spans="1:12">
      <c r="A36" s="78" t="s">
        <v>194</v>
      </c>
      <c r="B36" s="76"/>
      <c r="C36" s="33"/>
      <c r="D36" s="33"/>
      <c r="E36" s="33"/>
      <c r="F36" s="33"/>
      <c r="G36" s="33"/>
      <c r="H36" s="33"/>
      <c r="I36" s="33"/>
      <c r="J36" s="33"/>
      <c r="K36" s="33"/>
      <c r="L36" s="85"/>
    </row>
    <row r="37" spans="1:12">
      <c r="A37" s="75"/>
      <c r="B37" s="76" t="s">
        <v>212</v>
      </c>
      <c r="C37" s="33">
        <v>367445.0000014336</v>
      </c>
      <c r="D37" s="33">
        <v>247875.63313219359</v>
      </c>
      <c r="E37" s="33">
        <v>285874.87575315713</v>
      </c>
      <c r="F37" s="33">
        <v>318066</v>
      </c>
      <c r="G37" s="33">
        <v>308374</v>
      </c>
      <c r="H37" s="33">
        <v>355827</v>
      </c>
      <c r="I37" s="33">
        <v>364413.33379696269</v>
      </c>
      <c r="J37" s="33">
        <v>371323.29929799889</v>
      </c>
      <c r="K37" s="33">
        <v>392867.81549315533</v>
      </c>
      <c r="L37" s="85">
        <v>416107.69536329393</v>
      </c>
    </row>
    <row r="38" spans="1:12">
      <c r="A38" s="75"/>
      <c r="B38" s="76" t="s">
        <v>213</v>
      </c>
      <c r="C38" s="33">
        <v>377675.00000147353</v>
      </c>
      <c r="D38" s="33">
        <v>254776.71418362265</v>
      </c>
      <c r="E38" s="33">
        <v>298589.12595784216</v>
      </c>
      <c r="F38" s="33">
        <v>394905</v>
      </c>
      <c r="G38" s="33">
        <v>389781</v>
      </c>
      <c r="H38" s="33">
        <v>373218</v>
      </c>
      <c r="I38" s="33">
        <v>382223.98978445941</v>
      </c>
      <c r="J38" s="33">
        <v>389471.67898276565</v>
      </c>
      <c r="K38" s="33">
        <v>412069.18070501805</v>
      </c>
      <c r="L38" s="85">
        <v>436444.90678924829</v>
      </c>
    </row>
    <row r="39" spans="1:12">
      <c r="A39" s="75"/>
      <c r="B39" s="77" t="s">
        <v>214</v>
      </c>
      <c r="C39" s="35">
        <v>745120.00000290712</v>
      </c>
      <c r="D39" s="35">
        <v>502652.34731581621</v>
      </c>
      <c r="E39" s="35">
        <v>584464.00171099929</v>
      </c>
      <c r="F39" s="35">
        <v>712971</v>
      </c>
      <c r="G39" s="35">
        <v>698155</v>
      </c>
      <c r="H39" s="35">
        <v>729045</v>
      </c>
      <c r="I39" s="35">
        <v>746637.3235814221</v>
      </c>
      <c r="J39" s="35">
        <v>760794.97828076454</v>
      </c>
      <c r="K39" s="35">
        <v>804936.99619817338</v>
      </c>
      <c r="L39" s="86">
        <v>852552.60215254221</v>
      </c>
    </row>
    <row r="40" spans="1:12">
      <c r="A40" s="75"/>
      <c r="B40" s="76" t="s">
        <v>215</v>
      </c>
      <c r="C40" s="33">
        <v>157946.00000061624</v>
      </c>
      <c r="D40" s="33">
        <v>106549.18355317789</v>
      </c>
      <c r="E40" s="33">
        <v>33559.41041815887</v>
      </c>
      <c r="F40" s="33">
        <v>20568</v>
      </c>
      <c r="G40" s="33">
        <v>17447</v>
      </c>
      <c r="H40" s="33">
        <v>9169</v>
      </c>
      <c r="I40" s="33">
        <v>9390.2538525304481</v>
      </c>
      <c r="J40" s="33">
        <v>9568.310811892723</v>
      </c>
      <c r="K40" s="33">
        <v>10123.472924361395</v>
      </c>
      <c r="L40" s="85">
        <v>10722.321405587665</v>
      </c>
    </row>
    <row r="41" spans="1:12">
      <c r="A41" s="75"/>
      <c r="B41" s="76" t="s">
        <v>216</v>
      </c>
      <c r="C41" s="33">
        <v>90439.000000352855</v>
      </c>
      <c r="D41" s="33">
        <v>61009.469131005884</v>
      </c>
      <c r="E41" s="33">
        <v>55280.587870841839</v>
      </c>
      <c r="F41" s="33">
        <v>27359.000000000004</v>
      </c>
      <c r="G41" s="33">
        <v>27571</v>
      </c>
      <c r="H41" s="33">
        <v>34075</v>
      </c>
      <c r="I41" s="33">
        <v>34897.251611405278</v>
      </c>
      <c r="J41" s="33">
        <v>35558.969453074991</v>
      </c>
      <c r="K41" s="33">
        <v>37622.133263999844</v>
      </c>
      <c r="L41" s="85">
        <v>39847.649895888288</v>
      </c>
    </row>
    <row r="42" spans="1:12">
      <c r="A42" s="75"/>
      <c r="B42" s="77" t="s">
        <v>217</v>
      </c>
      <c r="C42" s="35">
        <v>248385.0000009691</v>
      </c>
      <c r="D42" s="35">
        <v>167558.65268418376</v>
      </c>
      <c r="E42" s="35">
        <v>88839.998289000709</v>
      </c>
      <c r="F42" s="35">
        <v>47927.000000000007</v>
      </c>
      <c r="G42" s="35">
        <v>45018</v>
      </c>
      <c r="H42" s="35">
        <v>43244</v>
      </c>
      <c r="I42" s="35">
        <v>44287.505463935726</v>
      </c>
      <c r="J42" s="35">
        <v>45127.280264967711</v>
      </c>
      <c r="K42" s="35">
        <v>47745.606188361235</v>
      </c>
      <c r="L42" s="86">
        <v>50569.971301475955</v>
      </c>
    </row>
    <row r="43" spans="1:12">
      <c r="A43" s="78" t="s">
        <v>195</v>
      </c>
      <c r="B43" s="77"/>
      <c r="C43" s="35">
        <v>993505.00000387628</v>
      </c>
      <c r="D43" s="35">
        <v>670211</v>
      </c>
      <c r="E43" s="35">
        <v>673304</v>
      </c>
      <c r="F43" s="35">
        <v>760898</v>
      </c>
      <c r="G43" s="35">
        <v>743173</v>
      </c>
      <c r="H43" s="35">
        <v>772289</v>
      </c>
      <c r="I43" s="35">
        <v>790924.82904535788</v>
      </c>
      <c r="J43" s="35">
        <v>805922.25854573224</v>
      </c>
      <c r="K43" s="35">
        <v>852682.60238653468</v>
      </c>
      <c r="L43" s="86">
        <v>903122.57345401822</v>
      </c>
    </row>
    <row r="44" spans="1:12">
      <c r="A44" s="75"/>
      <c r="B44" s="76"/>
      <c r="C44" s="33"/>
      <c r="D44" s="33"/>
      <c r="E44" s="33"/>
      <c r="F44" s="33"/>
      <c r="G44" s="33"/>
      <c r="H44" s="33"/>
      <c r="I44" s="33"/>
      <c r="J44" s="33"/>
      <c r="K44" s="33"/>
      <c r="L44" s="85"/>
    </row>
    <row r="45" spans="1:12">
      <c r="A45" s="78" t="s">
        <v>218</v>
      </c>
      <c r="B45" s="76"/>
      <c r="C45" s="33"/>
      <c r="D45" s="33"/>
      <c r="E45" s="33"/>
      <c r="F45" s="33"/>
      <c r="G45" s="33"/>
      <c r="H45" s="33"/>
      <c r="I45" s="33"/>
      <c r="J45" s="33"/>
      <c r="K45" s="33"/>
      <c r="L45" s="85"/>
    </row>
    <row r="46" spans="1:12">
      <c r="A46" s="75"/>
      <c r="B46" s="76" t="s">
        <v>212</v>
      </c>
      <c r="C46" s="33">
        <v>34560066.29221452</v>
      </c>
      <c r="D46" s="33">
        <v>32590597.264099266</v>
      </c>
      <c r="E46" s="33">
        <v>33144528.297790483</v>
      </c>
      <c r="F46" s="33">
        <v>41475965.474127039</v>
      </c>
      <c r="G46" s="33">
        <v>44486083.844016433</v>
      </c>
      <c r="H46" s="33">
        <v>41978867.006584182</v>
      </c>
      <c r="I46" s="33">
        <v>38678081.543582752</v>
      </c>
      <c r="J46" s="33">
        <v>39036679.568396114</v>
      </c>
      <c r="K46" s="33">
        <v>37395362.207201116</v>
      </c>
      <c r="L46" s="85">
        <v>37447482.060795866</v>
      </c>
    </row>
    <row r="47" spans="1:12">
      <c r="A47" s="75"/>
      <c r="B47" s="76" t="s">
        <v>213</v>
      </c>
      <c r="C47" s="33">
        <v>21134664.155165337</v>
      </c>
      <c r="D47" s="33">
        <v>20175589.982068054</v>
      </c>
      <c r="E47" s="33">
        <v>23482145.74479666</v>
      </c>
      <c r="F47" s="33">
        <v>24527137.226833954</v>
      </c>
      <c r="G47" s="33">
        <v>25838043.231039237</v>
      </c>
      <c r="H47" s="33">
        <v>26818949.375101201</v>
      </c>
      <c r="I47" s="33">
        <v>24779774.688840285</v>
      </c>
      <c r="J47" s="33">
        <v>24711945.371928122</v>
      </c>
      <c r="K47" s="33">
        <v>23814035.35005296</v>
      </c>
      <c r="L47" s="85">
        <v>23809258.351373997</v>
      </c>
    </row>
    <row r="48" spans="1:12">
      <c r="A48" s="75"/>
      <c r="B48" s="77" t="s">
        <v>214</v>
      </c>
      <c r="C48" s="35">
        <v>55694730.447379857</v>
      </c>
      <c r="D48" s="35">
        <v>52766187.246167324</v>
      </c>
      <c r="E48" s="35">
        <v>56626674.042587139</v>
      </c>
      <c r="F48" s="35">
        <v>66003102.700961001</v>
      </c>
      <c r="G48" s="35">
        <v>70324127.075055659</v>
      </c>
      <c r="H48" s="35">
        <v>68797816.381685376</v>
      </c>
      <c r="I48" s="35">
        <v>63457856.23242303</v>
      </c>
      <c r="J48" s="35">
        <v>63748624.940324247</v>
      </c>
      <c r="K48" s="35">
        <v>61209397.557254069</v>
      </c>
      <c r="L48" s="86">
        <v>61256740.412169859</v>
      </c>
    </row>
    <row r="49" spans="1:12">
      <c r="A49" s="75"/>
      <c r="B49" s="76" t="s">
        <v>215</v>
      </c>
      <c r="C49" s="33">
        <v>1547926.8811127688</v>
      </c>
      <c r="D49" s="33">
        <v>1431390.3477445897</v>
      </c>
      <c r="E49" s="33">
        <v>2251693.0383322705</v>
      </c>
      <c r="F49" s="33">
        <v>2040406.4037061827</v>
      </c>
      <c r="G49" s="33">
        <v>836431.77717966167</v>
      </c>
      <c r="H49" s="33">
        <v>868759.60450717714</v>
      </c>
      <c r="I49" s="33">
        <v>803189.42664604133</v>
      </c>
      <c r="J49" s="33">
        <v>796829.52956925426</v>
      </c>
      <c r="K49" s="33">
        <v>769384.5592215691</v>
      </c>
      <c r="L49" s="85">
        <v>768375.71665816661</v>
      </c>
    </row>
    <row r="50" spans="1:12">
      <c r="A50" s="75"/>
      <c r="B50" s="76" t="s">
        <v>216</v>
      </c>
      <c r="C50" s="33">
        <v>11874948.874847373</v>
      </c>
      <c r="D50" s="33">
        <v>12388923.327165043</v>
      </c>
      <c r="E50" s="33">
        <v>10304264.495170696</v>
      </c>
      <c r="F50" s="33">
        <v>8065831.6369728744</v>
      </c>
      <c r="G50" s="33">
        <v>8593121.7176846694</v>
      </c>
      <c r="H50" s="33">
        <v>8389076.0888474416</v>
      </c>
      <c r="I50" s="33">
        <v>7752490.0099438643</v>
      </c>
      <c r="J50" s="33">
        <v>7700158.0698880246</v>
      </c>
      <c r="K50" s="33">
        <v>7431338.8662389219</v>
      </c>
      <c r="L50" s="85">
        <v>7418690.2817740887</v>
      </c>
    </row>
    <row r="51" spans="1:12">
      <c r="A51" s="75"/>
      <c r="B51" s="77" t="s">
        <v>217</v>
      </c>
      <c r="C51" s="35">
        <v>13422875.755960142</v>
      </c>
      <c r="D51" s="35">
        <v>13820313.674909635</v>
      </c>
      <c r="E51" s="35">
        <v>12555957.533502964</v>
      </c>
      <c r="F51" s="35">
        <v>10106238.040679056</v>
      </c>
      <c r="G51" s="35">
        <v>9429553.4948643334</v>
      </c>
      <c r="H51" s="35">
        <v>9257835.6933546197</v>
      </c>
      <c r="I51" s="35">
        <v>8555679.436589906</v>
      </c>
      <c r="J51" s="35">
        <v>8496987.5994572807</v>
      </c>
      <c r="K51" s="35">
        <v>8200723.4254604923</v>
      </c>
      <c r="L51" s="86">
        <v>8187065.9984322563</v>
      </c>
    </row>
    <row r="52" spans="1:12">
      <c r="A52" s="79" t="s">
        <v>196</v>
      </c>
      <c r="B52" s="80"/>
      <c r="C52" s="40">
        <v>69117606.203339994</v>
      </c>
      <c r="D52" s="40">
        <v>66586500.921076961</v>
      </c>
      <c r="E52" s="40">
        <v>69182631.576090097</v>
      </c>
      <c r="F52" s="40">
        <v>76109340.741640061</v>
      </c>
      <c r="G52" s="40">
        <v>79753680.569919989</v>
      </c>
      <c r="H52" s="40">
        <v>78055652.075039998</v>
      </c>
      <c r="I52" s="40">
        <v>72013535.669012934</v>
      </c>
      <c r="J52" s="40">
        <v>72245612.539781526</v>
      </c>
      <c r="K52" s="40">
        <v>69410120.982714564</v>
      </c>
      <c r="L52" s="89">
        <v>69443806.410602123</v>
      </c>
    </row>
    <row r="53" spans="1:12">
      <c r="A53" s="46" t="s">
        <v>197</v>
      </c>
      <c r="B53" s="13"/>
      <c r="C53" s="13"/>
      <c r="D53" s="13"/>
      <c r="E53" s="13"/>
      <c r="F53" s="13"/>
      <c r="G53" s="13"/>
      <c r="H53" s="13"/>
      <c r="I53" s="13"/>
      <c r="J53" s="13"/>
      <c r="K53" s="13"/>
      <c r="L53" s="13"/>
    </row>
    <row r="54" spans="1:12">
      <c r="A54" s="46" t="s">
        <v>198</v>
      </c>
      <c r="B54" s="13"/>
      <c r="C54" s="81"/>
      <c r="D54" s="81"/>
      <c r="E54" s="81"/>
      <c r="F54" s="81"/>
      <c r="G54" s="81"/>
      <c r="H54" s="81"/>
      <c r="I54" s="81"/>
      <c r="J54" s="81"/>
      <c r="K54" s="81"/>
      <c r="L54" s="81"/>
    </row>
    <row r="55" spans="1:12">
      <c r="A55" s="46" t="s">
        <v>199</v>
      </c>
      <c r="B55" s="13"/>
      <c r="C55" s="13"/>
      <c r="D55" s="13"/>
      <c r="E55" s="13"/>
      <c r="F55" s="13"/>
      <c r="G55" s="13"/>
      <c r="H55" s="13"/>
      <c r="I55" s="13"/>
      <c r="J55" s="13"/>
      <c r="K55" s="13"/>
      <c r="L55" s="13"/>
    </row>
    <row r="56" spans="1:12">
      <c r="A56" s="46" t="s">
        <v>448</v>
      </c>
      <c r="B56" s="13"/>
      <c r="C56" s="13"/>
      <c r="D56" s="13"/>
      <c r="E56" s="13"/>
      <c r="F56" s="13"/>
      <c r="G56" s="13"/>
      <c r="H56" s="13"/>
      <c r="I56" s="13"/>
      <c r="J56" s="13"/>
      <c r="K56" s="13"/>
      <c r="L56" s="13"/>
    </row>
    <row r="57" spans="1:12">
      <c r="A57" s="46" t="s">
        <v>219</v>
      </c>
      <c r="B57" s="13"/>
      <c r="C57" s="13"/>
      <c r="D57" s="13"/>
      <c r="E57" s="13"/>
      <c r="F57" s="13"/>
      <c r="G57" s="13"/>
      <c r="H57" s="13"/>
      <c r="I57" s="13"/>
      <c r="J57" s="13"/>
      <c r="K57" s="13"/>
      <c r="L57" s="13"/>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7AFFD-76A2-46C0-9A46-3B3C1C9E22D5}">
  <dimension ref="A5:N57"/>
  <sheetViews>
    <sheetView showGridLines="0" zoomScale="70" zoomScaleNormal="70" workbookViewId="0">
      <selection activeCell="P17" sqref="P17"/>
    </sheetView>
  </sheetViews>
  <sheetFormatPr baseColWidth="10" defaultRowHeight="15"/>
  <cols>
    <col min="1" max="1" width="11.42578125" style="604"/>
    <col min="2" max="2" width="23.28515625" style="604" bestFit="1" customWidth="1"/>
    <col min="3" max="12" width="15.7109375" style="604" customWidth="1"/>
    <col min="13" max="16384" width="11.42578125" style="604"/>
  </cols>
  <sheetData>
    <row r="5" spans="1:14">
      <c r="A5" s="331" t="s">
        <v>234</v>
      </c>
      <c r="B5" s="332"/>
      <c r="C5" s="332"/>
      <c r="D5" s="332"/>
      <c r="E5" s="332"/>
      <c r="F5" s="332"/>
      <c r="G5" s="332"/>
      <c r="H5" s="332"/>
      <c r="I5" s="332"/>
      <c r="J5" s="332"/>
      <c r="K5" s="332"/>
      <c r="L5" s="333"/>
      <c r="N5" s="1249"/>
    </row>
    <row r="6" spans="1:14">
      <c r="A6" s="334" t="s">
        <v>206</v>
      </c>
      <c r="B6" s="335"/>
      <c r="C6" s="335"/>
      <c r="D6" s="335"/>
      <c r="E6" s="335"/>
      <c r="F6" s="335"/>
      <c r="G6" s="335"/>
      <c r="H6" s="335"/>
      <c r="I6" s="335"/>
      <c r="J6" s="335"/>
      <c r="K6" s="335"/>
      <c r="L6" s="336"/>
      <c r="N6" s="1249"/>
    </row>
    <row r="7" spans="1:14">
      <c r="A7" s="228" t="s">
        <v>182</v>
      </c>
      <c r="B7" s="48"/>
      <c r="C7" s="1449">
        <v>2011</v>
      </c>
      <c r="D7" s="1449">
        <v>2012</v>
      </c>
      <c r="E7" s="1449">
        <v>2013</v>
      </c>
      <c r="F7" s="1449">
        <v>2014</v>
      </c>
      <c r="G7" s="1449">
        <v>2015</v>
      </c>
      <c r="H7" s="1449">
        <v>2016</v>
      </c>
      <c r="I7" s="1449" t="s">
        <v>202</v>
      </c>
      <c r="J7" s="1449" t="s">
        <v>203</v>
      </c>
      <c r="K7" s="1449" t="s">
        <v>204</v>
      </c>
      <c r="L7" s="1451" t="s">
        <v>205</v>
      </c>
      <c r="N7" s="1249"/>
    </row>
    <row r="8" spans="1:14">
      <c r="A8" s="229"/>
      <c r="B8" s="266" t="s">
        <v>211</v>
      </c>
      <c r="C8" s="1450"/>
      <c r="D8" s="1450"/>
      <c r="E8" s="1450"/>
      <c r="F8" s="1450"/>
      <c r="G8" s="1450"/>
      <c r="H8" s="1450"/>
      <c r="I8" s="1450"/>
      <c r="J8" s="1450"/>
      <c r="K8" s="1450"/>
      <c r="L8" s="1452"/>
      <c r="N8" s="1249"/>
    </row>
    <row r="9" spans="1:14">
      <c r="A9" s="327" t="s">
        <v>184</v>
      </c>
      <c r="B9" s="74"/>
      <c r="C9" s="95"/>
      <c r="D9" s="95"/>
      <c r="E9" s="95"/>
      <c r="F9" s="95"/>
      <c r="G9" s="95"/>
      <c r="H9" s="95"/>
      <c r="I9" s="95"/>
      <c r="J9" s="95"/>
      <c r="K9" s="95"/>
      <c r="L9" s="96"/>
      <c r="N9" s="1249"/>
    </row>
    <row r="10" spans="1:14">
      <c r="A10" s="328"/>
      <c r="B10" s="76" t="s">
        <v>212</v>
      </c>
      <c r="C10" s="5">
        <v>11901870.974305123</v>
      </c>
      <c r="D10" s="5">
        <v>6197278.8710696856</v>
      </c>
      <c r="E10" s="5">
        <v>6498098.6678483142</v>
      </c>
      <c r="F10" s="5">
        <v>7907576.0172286127</v>
      </c>
      <c r="G10" s="5">
        <v>8329906.9127348671</v>
      </c>
      <c r="H10" s="5">
        <v>7508997.7863163715</v>
      </c>
      <c r="I10" s="5">
        <v>6574361.1954349373</v>
      </c>
      <c r="J10" s="5">
        <v>5897775.3161224453</v>
      </c>
      <c r="K10" s="5">
        <v>5616283.0772627993</v>
      </c>
      <c r="L10" s="90">
        <v>5399234.0300633507</v>
      </c>
    </row>
    <row r="11" spans="1:14">
      <c r="A11" s="328"/>
      <c r="B11" s="76" t="s">
        <v>213</v>
      </c>
      <c r="C11" s="5">
        <v>12237437.270431291</v>
      </c>
      <c r="D11" s="5">
        <v>7439688.1615583403</v>
      </c>
      <c r="E11" s="5">
        <v>8815565.0823614802</v>
      </c>
      <c r="F11" s="5">
        <v>7253067.8124098545</v>
      </c>
      <c r="G11" s="5">
        <v>7638094.6655954542</v>
      </c>
      <c r="H11" s="5">
        <v>9438490.6533748992</v>
      </c>
      <c r="I11" s="5">
        <v>8263692.2344151679</v>
      </c>
      <c r="J11" s="5">
        <v>7413252.5779095422</v>
      </c>
      <c r="K11" s="5">
        <v>7059428.8132633567</v>
      </c>
      <c r="L11" s="90">
        <v>6786607.3979941821</v>
      </c>
    </row>
    <row r="12" spans="1:14">
      <c r="A12" s="328"/>
      <c r="B12" s="77" t="s">
        <v>214</v>
      </c>
      <c r="C12" s="7">
        <v>24139308.244736414</v>
      </c>
      <c r="D12" s="7">
        <v>13636967.032628026</v>
      </c>
      <c r="E12" s="7">
        <v>15313663.750209793</v>
      </c>
      <c r="F12" s="7">
        <v>15160643.829638468</v>
      </c>
      <c r="G12" s="7">
        <v>15968001.578330321</v>
      </c>
      <c r="H12" s="7">
        <v>16947488.439691272</v>
      </c>
      <c r="I12" s="7">
        <v>14838053.429850103</v>
      </c>
      <c r="J12" s="7">
        <v>13311027.894031987</v>
      </c>
      <c r="K12" s="7">
        <v>12675711.890526155</v>
      </c>
      <c r="L12" s="91">
        <v>12185841.428057533</v>
      </c>
    </row>
    <row r="13" spans="1:14">
      <c r="A13" s="328"/>
      <c r="B13" s="76" t="s">
        <v>215</v>
      </c>
      <c r="C13" s="5">
        <v>488934.78780467151</v>
      </c>
      <c r="D13" s="5">
        <v>219676.84790783387</v>
      </c>
      <c r="E13" s="5">
        <v>1445390.9029511642</v>
      </c>
      <c r="F13" s="5">
        <v>225913.89564556858</v>
      </c>
      <c r="G13" s="5">
        <v>154601.46193903332</v>
      </c>
      <c r="H13" s="5">
        <v>371280.74801210867</v>
      </c>
      <c r="I13" s="5">
        <v>325067.84684248699</v>
      </c>
      <c r="J13" s="5">
        <v>291614.20648806589</v>
      </c>
      <c r="K13" s="5">
        <v>277695.88449922937</v>
      </c>
      <c r="L13" s="90">
        <v>266963.94198269554</v>
      </c>
    </row>
    <row r="14" spans="1:14">
      <c r="A14" s="328"/>
      <c r="B14" s="76" t="s">
        <v>216</v>
      </c>
      <c r="C14" s="5">
        <v>10054664.541257795</v>
      </c>
      <c r="D14" s="5">
        <v>10763233.298689788</v>
      </c>
      <c r="E14" s="5">
        <v>7194698.1692853402</v>
      </c>
      <c r="F14" s="5">
        <v>2319892.2264834987</v>
      </c>
      <c r="G14" s="5">
        <v>2678197.3811353501</v>
      </c>
      <c r="H14" s="5">
        <v>3492403.4227246973</v>
      </c>
      <c r="I14" s="5">
        <v>3057707.8585648201</v>
      </c>
      <c r="J14" s="5">
        <v>2743030.599638992</v>
      </c>
      <c r="K14" s="5">
        <v>2612109.7382351798</v>
      </c>
      <c r="L14" s="90">
        <v>2511161.1353843659</v>
      </c>
    </row>
    <row r="15" spans="1:14">
      <c r="A15" s="328"/>
      <c r="B15" s="77" t="s">
        <v>217</v>
      </c>
      <c r="C15" s="7">
        <v>10543599.329062467</v>
      </c>
      <c r="D15" s="7">
        <v>10982910.14659762</v>
      </c>
      <c r="E15" s="7">
        <v>8640089.0722365025</v>
      </c>
      <c r="F15" s="7">
        <v>2545806.1221290673</v>
      </c>
      <c r="G15" s="7">
        <v>2832798.8430743837</v>
      </c>
      <c r="H15" s="7">
        <v>3863684.170736806</v>
      </c>
      <c r="I15" s="7">
        <v>3382775.7054073075</v>
      </c>
      <c r="J15" s="7">
        <v>3034644.8061270583</v>
      </c>
      <c r="K15" s="7">
        <v>2889805.6227344088</v>
      </c>
      <c r="L15" s="91">
        <v>2778125.0773670613</v>
      </c>
    </row>
    <row r="16" spans="1:14">
      <c r="A16" s="329" t="s">
        <v>189</v>
      </c>
      <c r="B16" s="77"/>
      <c r="C16" s="7">
        <v>34682907.57379888</v>
      </c>
      <c r="D16" s="7">
        <v>24619877.17922565</v>
      </c>
      <c r="E16" s="7">
        <v>23953752.822446298</v>
      </c>
      <c r="F16" s="7">
        <v>17706449.951767534</v>
      </c>
      <c r="G16" s="7">
        <v>18800800.421404704</v>
      </c>
      <c r="H16" s="7">
        <v>20811172.610428076</v>
      </c>
      <c r="I16" s="7">
        <v>18220829.135257412</v>
      </c>
      <c r="J16" s="7">
        <v>16345672.700159045</v>
      </c>
      <c r="K16" s="7">
        <v>15565517.513260566</v>
      </c>
      <c r="L16" s="91">
        <v>14963966.505424595</v>
      </c>
    </row>
    <row r="17" spans="1:12">
      <c r="A17" s="328"/>
      <c r="B17" s="76"/>
      <c r="C17" s="5"/>
      <c r="D17" s="5"/>
      <c r="E17" s="5"/>
      <c r="F17" s="5"/>
      <c r="G17" s="5"/>
      <c r="H17" s="5"/>
      <c r="I17" s="5"/>
      <c r="J17" s="5"/>
      <c r="K17" s="5"/>
      <c r="L17" s="90"/>
    </row>
    <row r="18" spans="1:12">
      <c r="A18" s="329" t="s">
        <v>185</v>
      </c>
      <c r="B18" s="76"/>
      <c r="C18" s="5"/>
      <c r="D18" s="5"/>
      <c r="E18" s="5"/>
      <c r="F18" s="5"/>
      <c r="G18" s="5"/>
      <c r="H18" s="5"/>
      <c r="I18" s="5"/>
      <c r="J18" s="5"/>
      <c r="K18" s="5"/>
      <c r="L18" s="90"/>
    </row>
    <row r="19" spans="1:12">
      <c r="A19" s="328"/>
      <c r="B19" s="76" t="s">
        <v>212</v>
      </c>
      <c r="C19" s="5">
        <v>18968316.307976574</v>
      </c>
      <c r="D19" s="5">
        <v>19354992.114610735</v>
      </c>
      <c r="E19" s="5">
        <v>20375790.177138675</v>
      </c>
      <c r="F19" s="5">
        <v>14457954.581251569</v>
      </c>
      <c r="G19" s="5">
        <v>14809897.666797211</v>
      </c>
      <c r="H19" s="5">
        <v>12652129.170398859</v>
      </c>
      <c r="I19" s="5">
        <v>10846420.027895804</v>
      </c>
      <c r="J19" s="5">
        <v>10527703.807981521</v>
      </c>
      <c r="K19" s="5">
        <v>9569867.915065378</v>
      </c>
      <c r="L19" s="90">
        <v>9337261.335881656</v>
      </c>
    </row>
    <row r="20" spans="1:12">
      <c r="A20" s="328"/>
      <c r="B20" s="76" t="s">
        <v>213</v>
      </c>
      <c r="C20" s="5">
        <v>11420266.816327509</v>
      </c>
      <c r="D20" s="5">
        <v>12579244.351712167</v>
      </c>
      <c r="E20" s="5">
        <v>14709184.168713044</v>
      </c>
      <c r="F20" s="5">
        <v>11843048.210893115</v>
      </c>
      <c r="G20" s="5">
        <v>12337387.51977451</v>
      </c>
      <c r="H20" s="5">
        <v>9608321.627193084</v>
      </c>
      <c r="I20" s="5">
        <v>8237024.0398332942</v>
      </c>
      <c r="J20" s="5">
        <v>7994983.5178392325</v>
      </c>
      <c r="K20" s="5">
        <v>7267580.6276806369</v>
      </c>
      <c r="L20" s="90">
        <v>7090933.7728076018</v>
      </c>
    </row>
    <row r="21" spans="1:12">
      <c r="A21" s="328"/>
      <c r="B21" s="77" t="s">
        <v>214</v>
      </c>
      <c r="C21" s="7">
        <v>30388583.124304079</v>
      </c>
      <c r="D21" s="7">
        <v>31934236.466322903</v>
      </c>
      <c r="E21" s="7">
        <v>35084974.345851727</v>
      </c>
      <c r="F21" s="7">
        <v>26301002.792144682</v>
      </c>
      <c r="G21" s="7">
        <v>27147285.186571721</v>
      </c>
      <c r="H21" s="7">
        <v>22260450.797591943</v>
      </c>
      <c r="I21" s="7">
        <v>19083444.067729097</v>
      </c>
      <c r="J21" s="7">
        <v>18522687.325820755</v>
      </c>
      <c r="K21" s="7">
        <v>16837448.542746015</v>
      </c>
      <c r="L21" s="91">
        <v>16428195.108689258</v>
      </c>
    </row>
    <row r="22" spans="1:12">
      <c r="A22" s="328"/>
      <c r="B22" s="76" t="s">
        <v>215</v>
      </c>
      <c r="C22" s="5">
        <v>976507.91740109958</v>
      </c>
      <c r="D22" s="5">
        <v>1073951.0620636956</v>
      </c>
      <c r="E22" s="5">
        <v>998829.73396141827</v>
      </c>
      <c r="F22" s="5">
        <v>1737445.5216849849</v>
      </c>
      <c r="G22" s="5">
        <v>376320.31648389483</v>
      </c>
      <c r="H22" s="5">
        <v>325255.29061119666</v>
      </c>
      <c r="I22" s="5">
        <v>278834.92578610283</v>
      </c>
      <c r="J22" s="5">
        <v>270641.51143389597</v>
      </c>
      <c r="K22" s="5">
        <v>246017.89373979569</v>
      </c>
      <c r="L22" s="90">
        <v>240038.14760445867</v>
      </c>
    </row>
    <row r="23" spans="1:12">
      <c r="A23" s="328"/>
      <c r="B23" s="76" t="s">
        <v>216</v>
      </c>
      <c r="C23" s="5">
        <v>1192739.9294990271</v>
      </c>
      <c r="D23" s="5">
        <v>2366458.7268264024</v>
      </c>
      <c r="E23" s="5">
        <v>3251374.5342170154</v>
      </c>
      <c r="F23" s="5">
        <v>4010063.9651822341</v>
      </c>
      <c r="G23" s="5">
        <v>2903002.54246266</v>
      </c>
      <c r="H23" s="5">
        <v>2120303.2522448176</v>
      </c>
      <c r="I23" s="5">
        <v>1817694.0300425177</v>
      </c>
      <c r="J23" s="5">
        <v>1764282.068425142</v>
      </c>
      <c r="K23" s="5">
        <v>1603763.4291103887</v>
      </c>
      <c r="L23" s="90">
        <v>1564782.1256717013</v>
      </c>
    </row>
    <row r="24" spans="1:12">
      <c r="A24" s="328"/>
      <c r="B24" s="77" t="s">
        <v>217</v>
      </c>
      <c r="C24" s="7">
        <v>2169247.8469001264</v>
      </c>
      <c r="D24" s="7">
        <v>3440409.7888900978</v>
      </c>
      <c r="E24" s="7">
        <v>4250204.2681784332</v>
      </c>
      <c r="F24" s="7">
        <v>5747509.4868672192</v>
      </c>
      <c r="G24" s="7">
        <v>3279322.8589465553</v>
      </c>
      <c r="H24" s="7">
        <v>2445558.5428560143</v>
      </c>
      <c r="I24" s="7">
        <v>2096528.9558286204</v>
      </c>
      <c r="J24" s="7">
        <v>2034923.5798590379</v>
      </c>
      <c r="K24" s="7">
        <v>1849781.3228501843</v>
      </c>
      <c r="L24" s="91">
        <v>1804820.2732761598</v>
      </c>
    </row>
    <row r="25" spans="1:12">
      <c r="A25" s="329" t="s">
        <v>190</v>
      </c>
      <c r="B25" s="77"/>
      <c r="C25" s="7">
        <v>32557830.97120421</v>
      </c>
      <c r="D25" s="7">
        <v>35374646.255213007</v>
      </c>
      <c r="E25" s="7">
        <v>39335178.614030153</v>
      </c>
      <c r="F25" s="7">
        <v>32048512.279011901</v>
      </c>
      <c r="G25" s="7">
        <v>30426608.045518272</v>
      </c>
      <c r="H25" s="7">
        <v>24706009.340447959</v>
      </c>
      <c r="I25" s="7">
        <v>21179973.023557719</v>
      </c>
      <c r="J25" s="7">
        <v>20557610.905679796</v>
      </c>
      <c r="K25" s="7">
        <v>18687229.865596198</v>
      </c>
      <c r="L25" s="91">
        <v>18233015.381965417</v>
      </c>
    </row>
    <row r="26" spans="1:12">
      <c r="A26" s="328"/>
      <c r="B26" s="76"/>
      <c r="C26" s="5"/>
      <c r="D26" s="5"/>
      <c r="E26" s="5"/>
      <c r="F26" s="5"/>
      <c r="G26" s="5"/>
      <c r="H26" s="5"/>
      <c r="I26" s="5"/>
      <c r="J26" s="5"/>
      <c r="K26" s="5"/>
      <c r="L26" s="90"/>
    </row>
    <row r="27" spans="1:12">
      <c r="A27" s="329" t="s">
        <v>186</v>
      </c>
      <c r="B27" s="76"/>
      <c r="C27" s="5"/>
      <c r="D27" s="5"/>
      <c r="E27" s="5"/>
      <c r="F27" s="5"/>
      <c r="G27" s="5"/>
      <c r="H27" s="5"/>
      <c r="I27" s="5"/>
      <c r="J27" s="5"/>
      <c r="K27" s="5"/>
      <c r="L27" s="90"/>
    </row>
    <row r="28" spans="1:12">
      <c r="A28" s="328"/>
      <c r="B28" s="76" t="s">
        <v>212</v>
      </c>
      <c r="C28" s="5">
        <v>18292752.252467502</v>
      </c>
      <c r="D28" s="5">
        <v>19112229.329430208</v>
      </c>
      <c r="E28" s="5">
        <v>17820858.009875003</v>
      </c>
      <c r="F28" s="5">
        <v>31243143.576443575</v>
      </c>
      <c r="G28" s="5">
        <v>32817699.744201969</v>
      </c>
      <c r="H28" s="5">
        <v>29776295.35054313</v>
      </c>
      <c r="I28" s="5">
        <v>25641039.917511247</v>
      </c>
      <c r="J28" s="5">
        <v>24984612.977882966</v>
      </c>
      <c r="K28" s="5">
        <v>22864572.19067803</v>
      </c>
      <c r="L28" s="90">
        <v>22294878.999487564</v>
      </c>
    </row>
    <row r="29" spans="1:12">
      <c r="A29" s="328"/>
      <c r="B29" s="76" t="s">
        <v>213</v>
      </c>
      <c r="C29" s="5">
        <v>6187173.6732029766</v>
      </c>
      <c r="D29" s="5">
        <v>7491218.9400560176</v>
      </c>
      <c r="E29" s="5">
        <v>8009811.2485783231</v>
      </c>
      <c r="F29" s="5">
        <v>12336415.546370275</v>
      </c>
      <c r="G29" s="5">
        <v>12258448.655609788</v>
      </c>
      <c r="H29" s="5">
        <v>12681568.339728747</v>
      </c>
      <c r="I29" s="5">
        <v>10920384.694857633</v>
      </c>
      <c r="J29" s="5">
        <v>10640815.897029219</v>
      </c>
      <c r="K29" s="5">
        <v>9737901.622118881</v>
      </c>
      <c r="L29" s="90">
        <v>9495272.2737829648</v>
      </c>
    </row>
    <row r="30" spans="1:12">
      <c r="A30" s="328"/>
      <c r="B30" s="77" t="s">
        <v>214</v>
      </c>
      <c r="C30" s="7">
        <v>24479925.925670478</v>
      </c>
      <c r="D30" s="7">
        <v>26603448.26948623</v>
      </c>
      <c r="E30" s="7">
        <v>25830669.258453328</v>
      </c>
      <c r="F30" s="7">
        <v>43579559.122813851</v>
      </c>
      <c r="G30" s="7">
        <v>45076148.39981176</v>
      </c>
      <c r="H30" s="7">
        <v>42457863.690271877</v>
      </c>
      <c r="I30" s="7">
        <v>36561424.612368882</v>
      </c>
      <c r="J30" s="7">
        <v>35625428.87491218</v>
      </c>
      <c r="K30" s="7">
        <v>32602473.812796909</v>
      </c>
      <c r="L30" s="91">
        <v>31790151.273270529</v>
      </c>
    </row>
    <row r="31" spans="1:12">
      <c r="A31" s="328"/>
      <c r="B31" s="76" t="s">
        <v>215</v>
      </c>
      <c r="C31" s="5">
        <v>533103.86507828848</v>
      </c>
      <c r="D31" s="5">
        <v>535945.03910404642</v>
      </c>
      <c r="E31" s="5">
        <v>572912.16267403495</v>
      </c>
      <c r="F31" s="5">
        <v>667505.13731833233</v>
      </c>
      <c r="G31" s="5">
        <v>506441.73299300874</v>
      </c>
      <c r="H31" s="5">
        <v>334761.50768364762</v>
      </c>
      <c r="I31" s="5">
        <v>288270.68916100368</v>
      </c>
      <c r="J31" s="5">
        <v>280890.77606546413</v>
      </c>
      <c r="K31" s="5">
        <v>257056.1102038963</v>
      </c>
      <c r="L31" s="90">
        <v>250651.30566542476</v>
      </c>
    </row>
    <row r="32" spans="1:12">
      <c r="A32" s="328"/>
      <c r="B32" s="76" t="s">
        <v>216</v>
      </c>
      <c r="C32" s="5">
        <v>5696635.6328809978</v>
      </c>
      <c r="D32" s="5">
        <v>3894852.7446931801</v>
      </c>
      <c r="E32" s="5">
        <v>3494721.9898402342</v>
      </c>
      <c r="F32" s="5">
        <v>4140254.0466000531</v>
      </c>
      <c r="G32" s="5">
        <v>5268317.6954082651</v>
      </c>
      <c r="H32" s="5">
        <v>4411242.0247261003</v>
      </c>
      <c r="I32" s="5">
        <v>3798620.0603609323</v>
      </c>
      <c r="J32" s="5">
        <v>3701372.9694061535</v>
      </c>
      <c r="K32" s="5">
        <v>3387297.1952188434</v>
      </c>
      <c r="L32" s="90">
        <v>3302899.3708221335</v>
      </c>
    </row>
    <row r="33" spans="1:12">
      <c r="A33" s="328"/>
      <c r="B33" s="77" t="s">
        <v>217</v>
      </c>
      <c r="C33" s="7">
        <v>6229739.497959286</v>
      </c>
      <c r="D33" s="7">
        <v>4430797.7837972268</v>
      </c>
      <c r="E33" s="7">
        <v>4067634.1525142691</v>
      </c>
      <c r="F33" s="7">
        <v>4807759.1839183858</v>
      </c>
      <c r="G33" s="7">
        <v>5774759.4284012737</v>
      </c>
      <c r="H33" s="7">
        <v>4746003.5324097481</v>
      </c>
      <c r="I33" s="7">
        <v>4086890.7495219363</v>
      </c>
      <c r="J33" s="7">
        <v>3982263.7454716177</v>
      </c>
      <c r="K33" s="7">
        <v>3644353.3054227401</v>
      </c>
      <c r="L33" s="91">
        <v>3553550.6764875585</v>
      </c>
    </row>
    <row r="34" spans="1:12">
      <c r="A34" s="329" t="s">
        <v>193</v>
      </c>
      <c r="B34" s="77"/>
      <c r="C34" s="7">
        <v>30709665.423629764</v>
      </c>
      <c r="D34" s="7">
        <v>31034246.053283457</v>
      </c>
      <c r="E34" s="7">
        <v>29898303.410967596</v>
      </c>
      <c r="F34" s="7">
        <v>48387318.306732237</v>
      </c>
      <c r="G34" s="7">
        <v>50850907.828213036</v>
      </c>
      <c r="H34" s="7">
        <v>47203867.222681619</v>
      </c>
      <c r="I34" s="7">
        <v>40648315.361890815</v>
      </c>
      <c r="J34" s="7">
        <v>39607692.620383799</v>
      </c>
      <c r="K34" s="7">
        <v>36246827.118219651</v>
      </c>
      <c r="L34" s="91">
        <v>35343701.94975809</v>
      </c>
    </row>
    <row r="35" spans="1:12">
      <c r="A35" s="328"/>
      <c r="B35" s="76"/>
      <c r="C35" s="5"/>
      <c r="D35" s="5"/>
      <c r="E35" s="5"/>
      <c r="F35" s="5"/>
      <c r="G35" s="5"/>
      <c r="H35" s="5"/>
      <c r="I35" s="5"/>
      <c r="J35" s="5"/>
      <c r="K35" s="5"/>
      <c r="L35" s="90"/>
    </row>
    <row r="36" spans="1:12">
      <c r="A36" s="329" t="s">
        <v>194</v>
      </c>
      <c r="B36" s="76"/>
      <c r="C36" s="5"/>
      <c r="D36" s="5"/>
      <c r="E36" s="5"/>
      <c r="F36" s="5"/>
      <c r="G36" s="5"/>
      <c r="H36" s="5"/>
      <c r="I36" s="5"/>
      <c r="J36" s="5"/>
      <c r="K36" s="5"/>
      <c r="L36" s="90"/>
    </row>
    <row r="37" spans="1:12">
      <c r="A37" s="328"/>
      <c r="B37" s="76" t="s">
        <v>212</v>
      </c>
      <c r="C37" s="5">
        <v>528320.89599197789</v>
      </c>
      <c r="D37" s="5">
        <v>342310.13148691738</v>
      </c>
      <c r="E37" s="5">
        <v>388850.54234703537</v>
      </c>
      <c r="F37" s="5">
        <v>414284.90710124979</v>
      </c>
      <c r="G37" s="5">
        <v>390600.5879266815</v>
      </c>
      <c r="H37" s="5">
        <v>426904.98254125594</v>
      </c>
      <c r="I37" s="5">
        <v>409574.50785917562</v>
      </c>
      <c r="J37" s="5">
        <v>397682.40893807379</v>
      </c>
      <c r="K37" s="5">
        <v>403997.20993383555</v>
      </c>
      <c r="L37" s="90">
        <v>416107.69536329387</v>
      </c>
    </row>
    <row r="38" spans="1:12">
      <c r="A38" s="328"/>
      <c r="B38" s="76" t="s">
        <v>213</v>
      </c>
      <c r="C38" s="5">
        <v>543029.82594339363</v>
      </c>
      <c r="D38" s="5">
        <v>351840.35409196356</v>
      </c>
      <c r="E38" s="5">
        <v>406144.62275407539</v>
      </c>
      <c r="F38" s="5">
        <v>514368.6569417009</v>
      </c>
      <c r="G38" s="5">
        <v>493714.41095114977</v>
      </c>
      <c r="H38" s="5">
        <v>447769.91002392303</v>
      </c>
      <c r="I38" s="5">
        <v>429592.41056520678</v>
      </c>
      <c r="J38" s="5">
        <v>417119.08680074877</v>
      </c>
      <c r="K38" s="5">
        <v>423742.52290322608</v>
      </c>
      <c r="L38" s="90">
        <v>436444.90678924829</v>
      </c>
    </row>
    <row r="39" spans="1:12">
      <c r="A39" s="328"/>
      <c r="B39" s="77" t="s">
        <v>214</v>
      </c>
      <c r="C39" s="7">
        <v>1071350.7219353714</v>
      </c>
      <c r="D39" s="7">
        <v>694150.48557888099</v>
      </c>
      <c r="E39" s="7">
        <v>794995.1651011107</v>
      </c>
      <c r="F39" s="7">
        <v>928653.56404295075</v>
      </c>
      <c r="G39" s="7">
        <v>884314.99887783115</v>
      </c>
      <c r="H39" s="7">
        <v>874674.89256517915</v>
      </c>
      <c r="I39" s="7">
        <v>839166.91842438234</v>
      </c>
      <c r="J39" s="7">
        <v>814801.4957388225</v>
      </c>
      <c r="K39" s="7">
        <v>827739.73283706163</v>
      </c>
      <c r="L39" s="91">
        <v>852552.60215254221</v>
      </c>
    </row>
    <row r="40" spans="1:12">
      <c r="A40" s="328"/>
      <c r="B40" s="76" t="s">
        <v>215</v>
      </c>
      <c r="C40" s="5">
        <v>227098.40176992188</v>
      </c>
      <c r="D40" s="5">
        <v>147141.7927249865</v>
      </c>
      <c r="E40" s="5">
        <v>45647.925189535337</v>
      </c>
      <c r="F40" s="5">
        <v>26790.074919225903</v>
      </c>
      <c r="G40" s="5">
        <v>22099.166783051791</v>
      </c>
      <c r="H40" s="5">
        <v>11000.547414672794</v>
      </c>
      <c r="I40" s="5">
        <v>10553.97331444995</v>
      </c>
      <c r="J40" s="5">
        <v>10247.536042945585</v>
      </c>
      <c r="K40" s="5">
        <v>10410.256719932268</v>
      </c>
      <c r="L40" s="90">
        <v>10722.321405587665</v>
      </c>
    </row>
    <row r="41" spans="1:12">
      <c r="A41" s="328"/>
      <c r="B41" s="76" t="s">
        <v>216</v>
      </c>
      <c r="C41" s="5">
        <v>130035.2801442896</v>
      </c>
      <c r="D41" s="5">
        <v>84252.571082870432</v>
      </c>
      <c r="E41" s="5">
        <v>75193.339457367125</v>
      </c>
      <c r="F41" s="5">
        <v>35635.436586692995</v>
      </c>
      <c r="G41" s="5">
        <v>34922.687417637469</v>
      </c>
      <c r="H41" s="5">
        <v>40881.628656884655</v>
      </c>
      <c r="I41" s="5">
        <v>39222.013380944707</v>
      </c>
      <c r="J41" s="5">
        <v>38083.192350678466</v>
      </c>
      <c r="K41" s="5">
        <v>38687.915555861277</v>
      </c>
      <c r="L41" s="90">
        <v>39847.649895888288</v>
      </c>
    </row>
    <row r="42" spans="1:12">
      <c r="A42" s="328"/>
      <c r="B42" s="77" t="s">
        <v>217</v>
      </c>
      <c r="C42" s="7">
        <v>357133.68191421148</v>
      </c>
      <c r="D42" s="7">
        <v>231394.36380785692</v>
      </c>
      <c r="E42" s="7">
        <v>120841.26464690246</v>
      </c>
      <c r="F42" s="7">
        <v>62425.511505918905</v>
      </c>
      <c r="G42" s="7">
        <v>57021.854200689253</v>
      </c>
      <c r="H42" s="7">
        <v>51882.176071557456</v>
      </c>
      <c r="I42" s="7">
        <v>49775.986695394662</v>
      </c>
      <c r="J42" s="7">
        <v>48330.728393624049</v>
      </c>
      <c r="K42" s="7">
        <v>49098.172275793542</v>
      </c>
      <c r="L42" s="91">
        <v>50569.971301475955</v>
      </c>
    </row>
    <row r="43" spans="1:12">
      <c r="A43" s="329" t="s">
        <v>195</v>
      </c>
      <c r="B43" s="77"/>
      <c r="C43" s="7">
        <v>1428484.4038495831</v>
      </c>
      <c r="D43" s="7">
        <v>925544.84938673791</v>
      </c>
      <c r="E43" s="7">
        <v>915836.42974801315</v>
      </c>
      <c r="F43" s="7">
        <v>991079.07554886956</v>
      </c>
      <c r="G43" s="7">
        <v>941336.85307852051</v>
      </c>
      <c r="H43" s="7">
        <v>926557.06863673637</v>
      </c>
      <c r="I43" s="7">
        <v>888942.90511977708</v>
      </c>
      <c r="J43" s="7">
        <v>863132.22413244657</v>
      </c>
      <c r="K43" s="7">
        <v>876837.90511285537</v>
      </c>
      <c r="L43" s="91">
        <v>903122.5734540181</v>
      </c>
    </row>
    <row r="44" spans="1:12">
      <c r="A44" s="328"/>
      <c r="B44" s="76"/>
      <c r="C44" s="5"/>
      <c r="D44" s="5"/>
      <c r="E44" s="5"/>
      <c r="F44" s="5"/>
      <c r="G44" s="5"/>
      <c r="H44" s="5"/>
      <c r="I44" s="5"/>
      <c r="J44" s="5"/>
      <c r="K44" s="5"/>
      <c r="L44" s="90"/>
    </row>
    <row r="45" spans="1:12">
      <c r="A45" s="329" t="s">
        <v>218</v>
      </c>
      <c r="B45" s="76"/>
      <c r="C45" s="5"/>
      <c r="D45" s="5"/>
      <c r="E45" s="5"/>
      <c r="F45" s="5"/>
      <c r="G45" s="5"/>
      <c r="H45" s="5"/>
      <c r="I45" s="5"/>
      <c r="J45" s="5"/>
      <c r="K45" s="5"/>
      <c r="L45" s="90"/>
    </row>
    <row r="46" spans="1:12">
      <c r="A46" s="328"/>
      <c r="B46" s="76" t="s">
        <v>212</v>
      </c>
      <c r="C46" s="5">
        <v>49691260.430741176</v>
      </c>
      <c r="D46" s="5">
        <v>45006810.446597546</v>
      </c>
      <c r="E46" s="5">
        <v>45083597.397209026</v>
      </c>
      <c r="F46" s="5">
        <v>54022959.082024999</v>
      </c>
      <c r="G46" s="5">
        <v>56348104.911660731</v>
      </c>
      <c r="H46" s="5">
        <v>50364327.289799616</v>
      </c>
      <c r="I46" s="5">
        <v>43471395.648701169</v>
      </c>
      <c r="J46" s="5">
        <v>41807774.510925002</v>
      </c>
      <c r="K46" s="5">
        <v>38454720.392940044</v>
      </c>
      <c r="L46" s="90">
        <v>37447482.060795866</v>
      </c>
    </row>
    <row r="47" spans="1:12">
      <c r="A47" s="328"/>
      <c r="B47" s="76" t="s">
        <v>213</v>
      </c>
      <c r="C47" s="5">
        <v>30387907.585905172</v>
      </c>
      <c r="D47" s="5">
        <v>27861991.807418492</v>
      </c>
      <c r="E47" s="5">
        <v>31940705.122406926</v>
      </c>
      <c r="F47" s="5">
        <v>31946900.226614952</v>
      </c>
      <c r="G47" s="5">
        <v>32727645.2519309</v>
      </c>
      <c r="H47" s="5">
        <v>32176150.530320652</v>
      </c>
      <c r="I47" s="5">
        <v>27850693.379671302</v>
      </c>
      <c r="J47" s="5">
        <v>26466171.079578739</v>
      </c>
      <c r="K47" s="5">
        <v>24488653.585966099</v>
      </c>
      <c r="L47" s="90">
        <v>23809258.351373997</v>
      </c>
    </row>
    <row r="48" spans="1:12">
      <c r="A48" s="328"/>
      <c r="B48" s="77" t="s">
        <v>214</v>
      </c>
      <c r="C48" s="7">
        <v>80079168.016646355</v>
      </c>
      <c r="D48" s="7">
        <v>72868802.254016042</v>
      </c>
      <c r="E48" s="7">
        <v>77024302.519615948</v>
      </c>
      <c r="F48" s="7">
        <v>85969859.308639959</v>
      </c>
      <c r="G48" s="7">
        <v>89075750.163591623</v>
      </c>
      <c r="H48" s="7">
        <v>82540477.820120245</v>
      </c>
      <c r="I48" s="7">
        <v>71322089.028372467</v>
      </c>
      <c r="J48" s="7">
        <v>68273945.590503752</v>
      </c>
      <c r="K48" s="7">
        <v>62943373.978906147</v>
      </c>
      <c r="L48" s="91">
        <v>61256740.412169859</v>
      </c>
    </row>
    <row r="49" spans="1:12">
      <c r="A49" s="328"/>
      <c r="B49" s="76" t="s">
        <v>215</v>
      </c>
      <c r="C49" s="5">
        <v>2225644.9720539814</v>
      </c>
      <c r="D49" s="5">
        <v>1976714.741800562</v>
      </c>
      <c r="E49" s="5">
        <v>3062780.724776153</v>
      </c>
      <c r="F49" s="5">
        <v>2657654.6295681116</v>
      </c>
      <c r="G49" s="5">
        <v>1059462.6781989885</v>
      </c>
      <c r="H49" s="5">
        <v>1042298.0937216256</v>
      </c>
      <c r="I49" s="5">
        <v>902727.43510404357</v>
      </c>
      <c r="J49" s="5">
        <v>853394.0300303715</v>
      </c>
      <c r="K49" s="5">
        <v>791180.14516285353</v>
      </c>
      <c r="L49" s="90">
        <v>768375.71665816661</v>
      </c>
    </row>
    <row r="50" spans="1:12">
      <c r="A50" s="328"/>
      <c r="B50" s="76" t="s">
        <v>216</v>
      </c>
      <c r="C50" s="5">
        <v>17074075.383782107</v>
      </c>
      <c r="D50" s="5">
        <v>17108797.34129224</v>
      </c>
      <c r="E50" s="5">
        <v>14015988.032799959</v>
      </c>
      <c r="F50" s="5">
        <v>10505845.674852479</v>
      </c>
      <c r="G50" s="5">
        <v>10884440.306423912</v>
      </c>
      <c r="H50" s="5">
        <v>10064830.3283525</v>
      </c>
      <c r="I50" s="5">
        <v>8713243.9623492137</v>
      </c>
      <c r="J50" s="5">
        <v>8246768.8298209654</v>
      </c>
      <c r="K50" s="5">
        <v>7641858.2781202728</v>
      </c>
      <c r="L50" s="90">
        <v>7418690.2817740887</v>
      </c>
    </row>
    <row r="51" spans="1:12">
      <c r="A51" s="328"/>
      <c r="B51" s="77" t="s">
        <v>217</v>
      </c>
      <c r="C51" s="7">
        <v>19299720.35583609</v>
      </c>
      <c r="D51" s="7">
        <v>19085512.083092805</v>
      </c>
      <c r="E51" s="7">
        <v>17078768.757576108</v>
      </c>
      <c r="F51" s="7">
        <v>13163500.304420589</v>
      </c>
      <c r="G51" s="7">
        <v>11943902.984622903</v>
      </c>
      <c r="H51" s="7">
        <v>11107128.422074126</v>
      </c>
      <c r="I51" s="7">
        <v>9615971.3974532578</v>
      </c>
      <c r="J51" s="7">
        <v>9100162.859851338</v>
      </c>
      <c r="K51" s="7">
        <v>8433038.4232831281</v>
      </c>
      <c r="L51" s="91">
        <v>8187065.9984322554</v>
      </c>
    </row>
    <row r="52" spans="1:12">
      <c r="A52" s="330" t="s">
        <v>196</v>
      </c>
      <c r="B52" s="80"/>
      <c r="C52" s="9">
        <v>99378888.372482434</v>
      </c>
      <c r="D52" s="9">
        <v>91954314.33710885</v>
      </c>
      <c r="E52" s="9">
        <v>94103071.277192056</v>
      </c>
      <c r="F52" s="9">
        <v>99133359.613060549</v>
      </c>
      <c r="G52" s="9">
        <v>101019653.14821452</v>
      </c>
      <c r="H52" s="9">
        <v>93647606.242194384</v>
      </c>
      <c r="I52" s="9">
        <v>80938060.425825715</v>
      </c>
      <c r="J52" s="9">
        <v>77374108.450355083</v>
      </c>
      <c r="K52" s="9">
        <v>71376412.402189285</v>
      </c>
      <c r="L52" s="92">
        <v>69443806.410602123</v>
      </c>
    </row>
    <row r="53" spans="1:12" s="187" customFormat="1" ht="12.75">
      <c r="A53" s="46" t="s">
        <v>197</v>
      </c>
    </row>
    <row r="54" spans="1:12" s="187" customFormat="1" ht="12.75">
      <c r="A54" s="46" t="s">
        <v>198</v>
      </c>
    </row>
    <row r="55" spans="1:12" s="187" customFormat="1" ht="12.75">
      <c r="A55" s="46" t="s">
        <v>199</v>
      </c>
    </row>
    <row r="56" spans="1:12" s="187" customFormat="1" ht="12.75">
      <c r="A56" s="46" t="s">
        <v>200</v>
      </c>
    </row>
    <row r="57" spans="1:12" s="187" customFormat="1" ht="12.75">
      <c r="A57" s="46" t="s">
        <v>219</v>
      </c>
    </row>
  </sheetData>
  <mergeCells count="10">
    <mergeCell ref="C7:C8"/>
    <mergeCell ref="D7:D8"/>
    <mergeCell ref="K7:K8"/>
    <mergeCell ref="L7:L8"/>
    <mergeCell ref="E7:E8"/>
    <mergeCell ref="F7:F8"/>
    <mergeCell ref="G7:G8"/>
    <mergeCell ref="H7:H8"/>
    <mergeCell ref="I7:I8"/>
    <mergeCell ref="J7:J8"/>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12989-2D1A-4D6A-AABA-56BE79921BC8}">
  <dimension ref="A5:N57"/>
  <sheetViews>
    <sheetView showGridLines="0" zoomScale="70" zoomScaleNormal="70" workbookViewId="0">
      <selection activeCell="C53" sqref="C53:L53"/>
    </sheetView>
  </sheetViews>
  <sheetFormatPr baseColWidth="10" defaultRowHeight="15"/>
  <cols>
    <col min="1" max="1" width="11.42578125" style="604"/>
    <col min="2" max="2" width="38.7109375" style="604" bestFit="1" customWidth="1"/>
    <col min="3" max="12" width="15.7109375" style="604" customWidth="1"/>
    <col min="13" max="16384" width="11.42578125" style="604"/>
  </cols>
  <sheetData>
    <row r="5" spans="1:14" s="41" customFormat="1" ht="13.5">
      <c r="A5" s="331" t="s">
        <v>235</v>
      </c>
      <c r="B5" s="332"/>
      <c r="C5" s="332"/>
      <c r="D5" s="332"/>
      <c r="E5" s="332"/>
      <c r="F5" s="332"/>
      <c r="G5" s="332"/>
      <c r="H5" s="332"/>
      <c r="I5" s="332"/>
      <c r="J5" s="332"/>
      <c r="K5" s="332"/>
      <c r="L5" s="333"/>
      <c r="N5" s="1017"/>
    </row>
    <row r="6" spans="1:14" s="41" customFormat="1" ht="13.5">
      <c r="A6" s="334" t="s">
        <v>207</v>
      </c>
      <c r="B6" s="335"/>
      <c r="C6" s="335"/>
      <c r="D6" s="335"/>
      <c r="E6" s="335"/>
      <c r="F6" s="335"/>
      <c r="G6" s="335"/>
      <c r="H6" s="335"/>
      <c r="I6" s="335"/>
      <c r="J6" s="335"/>
      <c r="K6" s="335"/>
      <c r="L6" s="336"/>
      <c r="N6" s="1017"/>
    </row>
    <row r="7" spans="1:14" s="41" customFormat="1" ht="13.5">
      <c r="A7" s="228" t="s">
        <v>182</v>
      </c>
      <c r="B7" s="48"/>
      <c r="C7" s="1449">
        <v>2011</v>
      </c>
      <c r="D7" s="1449">
        <v>2012</v>
      </c>
      <c r="E7" s="1449">
        <v>2013</v>
      </c>
      <c r="F7" s="1449">
        <v>2014</v>
      </c>
      <c r="G7" s="1449">
        <v>2015</v>
      </c>
      <c r="H7" s="1449">
        <v>2016</v>
      </c>
      <c r="I7" s="1449" t="s">
        <v>202</v>
      </c>
      <c r="J7" s="1449" t="s">
        <v>203</v>
      </c>
      <c r="K7" s="1449" t="s">
        <v>204</v>
      </c>
      <c r="L7" s="1451" t="s">
        <v>205</v>
      </c>
      <c r="N7" s="1017"/>
    </row>
    <row r="8" spans="1:14" s="41" customFormat="1" ht="13.5">
      <c r="A8" s="229"/>
      <c r="B8" s="266" t="s">
        <v>211</v>
      </c>
      <c r="C8" s="1450"/>
      <c r="D8" s="1450"/>
      <c r="E8" s="1450"/>
      <c r="F8" s="1450"/>
      <c r="G8" s="1450"/>
      <c r="H8" s="1450"/>
      <c r="I8" s="1450"/>
      <c r="J8" s="1450"/>
      <c r="K8" s="1450"/>
      <c r="L8" s="1452"/>
      <c r="N8" s="1017"/>
    </row>
    <row r="9" spans="1:14" s="41" customFormat="1" ht="13.5">
      <c r="A9" s="327" t="s">
        <v>184</v>
      </c>
      <c r="B9" s="74"/>
      <c r="C9" s="95"/>
      <c r="D9" s="95"/>
      <c r="E9" s="95"/>
      <c r="F9" s="95"/>
      <c r="G9" s="95"/>
      <c r="H9" s="95"/>
      <c r="I9" s="95"/>
      <c r="J9" s="95"/>
      <c r="K9" s="95"/>
      <c r="L9" s="96"/>
      <c r="N9" s="1017"/>
    </row>
    <row r="10" spans="1:14" s="41" customFormat="1" ht="13.5">
      <c r="A10" s="328"/>
      <c r="B10" s="76" t="s">
        <v>212</v>
      </c>
      <c r="C10" s="5">
        <v>8750090.7124940529</v>
      </c>
      <c r="D10" s="5">
        <v>4556153.6005181279</v>
      </c>
      <c r="E10" s="5">
        <v>4777312.1490866402</v>
      </c>
      <c r="F10" s="5">
        <v>5813540.3766408674</v>
      </c>
      <c r="G10" s="5">
        <v>6124032.2021989347</v>
      </c>
      <c r="H10" s="5">
        <v>5520511.1811440522</v>
      </c>
      <c r="I10" s="5">
        <v>4833379.303216245</v>
      </c>
      <c r="J10" s="5">
        <v>4335962.7347155511</v>
      </c>
      <c r="K10" s="5">
        <v>4129013.5390636679</v>
      </c>
      <c r="L10" s="90">
        <v>3969442.0854530763</v>
      </c>
    </row>
    <row r="11" spans="1:14" s="41" customFormat="1" ht="13.5">
      <c r="A11" s="328"/>
      <c r="B11" s="76" t="s">
        <v>213</v>
      </c>
      <c r="C11" s="5">
        <v>8996794.4061820973</v>
      </c>
      <c r="D11" s="5">
        <v>5469555.7048839768</v>
      </c>
      <c r="E11" s="5">
        <v>6481081.3626772342</v>
      </c>
      <c r="F11" s="5">
        <v>5332355.0086764703</v>
      </c>
      <c r="G11" s="5">
        <v>5615421.4189403271</v>
      </c>
      <c r="H11" s="5">
        <v>6939047.6156526655</v>
      </c>
      <c r="I11" s="5">
        <v>6075352.0876987167</v>
      </c>
      <c r="J11" s="5">
        <v>5450120.6298891203</v>
      </c>
      <c r="K11" s="5">
        <v>5189994.2981910044</v>
      </c>
      <c r="L11" s="90">
        <v>4989419.7719614711</v>
      </c>
    </row>
    <row r="12" spans="1:14" s="41" customFormat="1" ht="13.5">
      <c r="A12" s="328"/>
      <c r="B12" s="77" t="s">
        <v>214</v>
      </c>
      <c r="C12" s="7">
        <v>17746885.118676152</v>
      </c>
      <c r="D12" s="7">
        <v>10025709.305402106</v>
      </c>
      <c r="E12" s="7">
        <v>11258393.511763873</v>
      </c>
      <c r="F12" s="7">
        <v>11145895.385317337</v>
      </c>
      <c r="G12" s="7">
        <v>11739453.621139262</v>
      </c>
      <c r="H12" s="7">
        <v>12459558.796796719</v>
      </c>
      <c r="I12" s="7">
        <v>10908731.390914964</v>
      </c>
      <c r="J12" s="7">
        <v>9786083.3646046706</v>
      </c>
      <c r="K12" s="7">
        <v>9319007.8372546714</v>
      </c>
      <c r="L12" s="91">
        <v>8958861.8574145474</v>
      </c>
    </row>
    <row r="13" spans="1:14" s="41" customFormat="1" ht="13.5">
      <c r="A13" s="328"/>
      <c r="B13" s="76" t="s">
        <v>215</v>
      </c>
      <c r="C13" s="5">
        <v>359458.08478525246</v>
      </c>
      <c r="D13" s="5">
        <v>161503.37629924869</v>
      </c>
      <c r="E13" s="5">
        <v>1062631.3747763322</v>
      </c>
      <c r="F13" s="5">
        <v>166088.76741978389</v>
      </c>
      <c r="G13" s="5">
        <v>113660.85375746721</v>
      </c>
      <c r="H13" s="5">
        <v>272960.4641087341</v>
      </c>
      <c r="I13" s="5">
        <v>238985.37916665245</v>
      </c>
      <c r="J13" s="5">
        <v>214390.72607418543</v>
      </c>
      <c r="K13" s="5">
        <v>204158.16850143534</v>
      </c>
      <c r="L13" s="90">
        <v>196268.19298887314</v>
      </c>
    </row>
    <row r="14" spans="1:14" s="41" customFormat="1" ht="13.5">
      <c r="A14" s="328"/>
      <c r="B14" s="76" t="s">
        <v>216</v>
      </c>
      <c r="C14" s="5">
        <v>7392050.1246939199</v>
      </c>
      <c r="D14" s="5">
        <v>7912980.0622604033</v>
      </c>
      <c r="E14" s="5">
        <v>5289442.45540665</v>
      </c>
      <c r="F14" s="5">
        <v>1705552.6369563558</v>
      </c>
      <c r="G14" s="5">
        <v>1968973.6245243174</v>
      </c>
      <c r="H14" s="5">
        <v>2567566.6304431572</v>
      </c>
      <c r="I14" s="5">
        <v>2247984.4717279999</v>
      </c>
      <c r="J14" s="5">
        <v>2016638.1088994669</v>
      </c>
      <c r="K14" s="5">
        <v>1920386.9047052369</v>
      </c>
      <c r="L14" s="90">
        <v>1846170.889916375</v>
      </c>
    </row>
    <row r="15" spans="1:14" s="41" customFormat="1" ht="13.5">
      <c r="A15" s="328"/>
      <c r="B15" s="77" t="s">
        <v>217</v>
      </c>
      <c r="C15" s="7">
        <v>7751508.2094791727</v>
      </c>
      <c r="D15" s="7">
        <v>8074483.4385596523</v>
      </c>
      <c r="E15" s="7">
        <v>6352073.8301829817</v>
      </c>
      <c r="F15" s="7">
        <v>1871641.4043761396</v>
      </c>
      <c r="G15" s="7">
        <v>2082634.4782817848</v>
      </c>
      <c r="H15" s="7">
        <v>2840527.0945518911</v>
      </c>
      <c r="I15" s="7">
        <v>2486969.8508946518</v>
      </c>
      <c r="J15" s="7">
        <v>2231028.8349736524</v>
      </c>
      <c r="K15" s="7">
        <v>2124545.073206672</v>
      </c>
      <c r="L15" s="91">
        <v>2042439.082905248</v>
      </c>
    </row>
    <row r="16" spans="1:14" s="41" customFormat="1" ht="13.5">
      <c r="A16" s="329" t="s">
        <v>189</v>
      </c>
      <c r="B16" s="77"/>
      <c r="C16" s="7">
        <v>25498393.328155324</v>
      </c>
      <c r="D16" s="7">
        <v>18100192.743961759</v>
      </c>
      <c r="E16" s="7">
        <v>17610467.341946855</v>
      </c>
      <c r="F16" s="7">
        <v>13017536.789693477</v>
      </c>
      <c r="G16" s="7">
        <v>13822088.099421045</v>
      </c>
      <c r="H16" s="7">
        <v>15300085.89134861</v>
      </c>
      <c r="I16" s="7">
        <v>13395701.241809612</v>
      </c>
      <c r="J16" s="7">
        <v>12017112.199578324</v>
      </c>
      <c r="K16" s="7">
        <v>11443552.910461346</v>
      </c>
      <c r="L16" s="91">
        <v>11001300.940319795</v>
      </c>
    </row>
    <row r="17" spans="1:12" s="41" customFormat="1" ht="13.5">
      <c r="A17" s="328"/>
      <c r="B17" s="76"/>
      <c r="C17" s="5"/>
      <c r="D17" s="5"/>
      <c r="E17" s="5"/>
      <c r="F17" s="5"/>
      <c r="G17" s="5"/>
      <c r="H17" s="5"/>
      <c r="I17" s="5"/>
      <c r="J17" s="5"/>
      <c r="K17" s="5"/>
      <c r="L17" s="90"/>
    </row>
    <row r="18" spans="1:12" s="41" customFormat="1" ht="13.5">
      <c r="A18" s="329" t="s">
        <v>185</v>
      </c>
      <c r="B18" s="76"/>
      <c r="C18" s="5"/>
      <c r="D18" s="5"/>
      <c r="E18" s="5"/>
      <c r="F18" s="5"/>
      <c r="G18" s="5"/>
      <c r="H18" s="5"/>
      <c r="I18" s="5"/>
      <c r="J18" s="5"/>
      <c r="K18" s="5"/>
      <c r="L18" s="90"/>
    </row>
    <row r="19" spans="1:12" s="41" customFormat="1" ht="13.5">
      <c r="A19" s="328"/>
      <c r="B19" s="76" t="s">
        <v>212</v>
      </c>
      <c r="C19" s="5">
        <v>13945243.459318005</v>
      </c>
      <c r="D19" s="5">
        <v>14229522.157321049</v>
      </c>
      <c r="E19" s="5">
        <v>14979998.755961807</v>
      </c>
      <c r="F19" s="5">
        <v>10629287.981376074</v>
      </c>
      <c r="G19" s="5">
        <v>10888031.663844809</v>
      </c>
      <c r="H19" s="5">
        <v>9301670.1480118055</v>
      </c>
      <c r="I19" s="5">
        <v>7974137.7935280148</v>
      </c>
      <c r="J19" s="5">
        <v>7739822.0425159335</v>
      </c>
      <c r="K19" s="5">
        <v>7035634.3590170098</v>
      </c>
      <c r="L19" s="90">
        <v>6864625.223346279</v>
      </c>
    </row>
    <row r="20" spans="1:12" s="41" customFormat="1" ht="13.5">
      <c r="A20" s="328"/>
      <c r="B20" s="76" t="s">
        <v>213</v>
      </c>
      <c r="C20" s="5">
        <v>8396022.0052364971</v>
      </c>
      <c r="D20" s="5">
        <v>9248086.2386878803</v>
      </c>
      <c r="E20" s="5">
        <v>10813988.494824441</v>
      </c>
      <c r="F20" s="5">
        <v>8706845.031464085</v>
      </c>
      <c r="G20" s="5">
        <v>9070276.4452982731</v>
      </c>
      <c r="H20" s="5">
        <v>7063904.995631706</v>
      </c>
      <c r="I20" s="5">
        <v>6055746.0003672708</v>
      </c>
      <c r="J20" s="5">
        <v>5877801.1605921015</v>
      </c>
      <c r="K20" s="5">
        <v>5343024.6294770297</v>
      </c>
      <c r="L20" s="90">
        <v>5213156.3081389153</v>
      </c>
    </row>
    <row r="21" spans="1:12" s="41" customFormat="1" ht="13.5">
      <c r="A21" s="328"/>
      <c r="B21" s="77" t="s">
        <v>214</v>
      </c>
      <c r="C21" s="7">
        <v>22341265.4645545</v>
      </c>
      <c r="D21" s="7">
        <v>23477608.396008935</v>
      </c>
      <c r="E21" s="7">
        <v>25793987.250786252</v>
      </c>
      <c r="F21" s="7">
        <v>19336133.012840159</v>
      </c>
      <c r="G21" s="7">
        <v>19958308.109143078</v>
      </c>
      <c r="H21" s="7">
        <v>16365575.143643511</v>
      </c>
      <c r="I21" s="7">
        <v>14029883.793895284</v>
      </c>
      <c r="J21" s="7">
        <v>13617623.203108035</v>
      </c>
      <c r="K21" s="7">
        <v>12378658.988494039</v>
      </c>
      <c r="L21" s="91">
        <v>12077781.531485192</v>
      </c>
    </row>
    <row r="22" spans="1:12" s="41" customFormat="1" ht="13.5">
      <c r="A22" s="328"/>
      <c r="B22" s="76" t="s">
        <v>215</v>
      </c>
      <c r="C22" s="5">
        <v>717915.09731327218</v>
      </c>
      <c r="D22" s="5">
        <v>789553.94778889464</v>
      </c>
      <c r="E22" s="5">
        <v>734325.78771582397</v>
      </c>
      <c r="F22" s="5">
        <v>1277345.8858343714</v>
      </c>
      <c r="G22" s="5">
        <v>276665.48505671392</v>
      </c>
      <c r="H22" s="5">
        <v>239123.18522951793</v>
      </c>
      <c r="I22" s="5">
        <v>204995.57588107645</v>
      </c>
      <c r="J22" s="5">
        <v>198971.89111910592</v>
      </c>
      <c r="K22" s="5">
        <v>180868.94840041033</v>
      </c>
      <c r="L22" s="90">
        <v>176472.72185461389</v>
      </c>
    </row>
    <row r="23" spans="1:12" s="41" customFormat="1" ht="13.5">
      <c r="A23" s="328"/>
      <c r="B23" s="76" t="s">
        <v>216</v>
      </c>
      <c r="C23" s="5">
        <v>876885.87803226279</v>
      </c>
      <c r="D23" s="5">
        <v>1739787.6831136749</v>
      </c>
      <c r="E23" s="5">
        <v>2390365.5295971641</v>
      </c>
      <c r="F23" s="5">
        <v>2948143.4922291064</v>
      </c>
      <c r="G23" s="5">
        <v>2134247.2658280674</v>
      </c>
      <c r="H23" s="5">
        <v>1558817.5871837244</v>
      </c>
      <c r="I23" s="5">
        <v>1336343.4778253019</v>
      </c>
      <c r="J23" s="5">
        <v>1297075.743341096</v>
      </c>
      <c r="K23" s="5">
        <v>1179064.6627233943</v>
      </c>
      <c r="L23" s="90">
        <v>1150406.1482834253</v>
      </c>
    </row>
    <row r="24" spans="1:12" s="41" customFormat="1" ht="13.5">
      <c r="A24" s="328"/>
      <c r="B24" s="77" t="s">
        <v>217</v>
      </c>
      <c r="C24" s="7">
        <v>1594800.9753455345</v>
      </c>
      <c r="D24" s="7">
        <v>2529341.6309025697</v>
      </c>
      <c r="E24" s="7">
        <v>3124691.3173129885</v>
      </c>
      <c r="F24" s="7">
        <v>4225489.3780634785</v>
      </c>
      <c r="G24" s="7">
        <v>2410912.7508847816</v>
      </c>
      <c r="H24" s="7">
        <v>1797940.7724132424</v>
      </c>
      <c r="I24" s="7">
        <v>1541339.0537063782</v>
      </c>
      <c r="J24" s="7">
        <v>1496047.634460202</v>
      </c>
      <c r="K24" s="7">
        <v>1359933.6111238047</v>
      </c>
      <c r="L24" s="91">
        <v>1326878.8701380391</v>
      </c>
    </row>
    <row r="25" spans="1:12" s="41" customFormat="1" ht="13.5">
      <c r="A25" s="329" t="s">
        <v>190</v>
      </c>
      <c r="B25" s="77"/>
      <c r="C25" s="7">
        <v>23936066.439900033</v>
      </c>
      <c r="D25" s="7">
        <v>26006950.026911505</v>
      </c>
      <c r="E25" s="7">
        <v>28918678.568099242</v>
      </c>
      <c r="F25" s="7">
        <v>23561622.390903637</v>
      </c>
      <c r="G25" s="7">
        <v>22369220.860027861</v>
      </c>
      <c r="H25" s="7">
        <v>18163515.916056752</v>
      </c>
      <c r="I25" s="7">
        <v>15571222.847601661</v>
      </c>
      <c r="J25" s="7">
        <v>15113670.837568238</v>
      </c>
      <c r="K25" s="7">
        <v>13738592.599617844</v>
      </c>
      <c r="L25" s="91">
        <v>13404660.401623234</v>
      </c>
    </row>
    <row r="26" spans="1:12" s="41" customFormat="1" ht="13.5">
      <c r="A26" s="328"/>
      <c r="B26" s="76"/>
      <c r="C26" s="5"/>
      <c r="D26" s="5"/>
      <c r="E26" s="5"/>
      <c r="F26" s="5"/>
      <c r="G26" s="5"/>
      <c r="H26" s="5"/>
      <c r="I26" s="5"/>
      <c r="J26" s="5"/>
      <c r="K26" s="5"/>
      <c r="L26" s="90"/>
    </row>
    <row r="27" spans="1:12" s="41" customFormat="1" ht="13.5">
      <c r="A27" s="329" t="s">
        <v>186</v>
      </c>
      <c r="B27" s="76"/>
      <c r="C27" s="5"/>
      <c r="D27" s="5"/>
      <c r="E27" s="5"/>
      <c r="F27" s="5"/>
      <c r="G27" s="5"/>
      <c r="H27" s="5"/>
      <c r="I27" s="5"/>
      <c r="J27" s="5"/>
      <c r="K27" s="5"/>
      <c r="L27" s="90"/>
    </row>
    <row r="28" spans="1:12" s="41" customFormat="1" ht="13.5">
      <c r="A28" s="328"/>
      <c r="B28" s="76" t="s">
        <v>212</v>
      </c>
      <c r="C28" s="5">
        <v>13448578.12152645</v>
      </c>
      <c r="D28" s="5">
        <v>14051046.319653742</v>
      </c>
      <c r="E28" s="5">
        <v>13101648.009588389</v>
      </c>
      <c r="F28" s="5">
        <v>22969526.47424563</v>
      </c>
      <c r="G28" s="5">
        <v>24127118.362911467</v>
      </c>
      <c r="H28" s="5">
        <v>21891119.972797297</v>
      </c>
      <c r="I28" s="5">
        <v>18850937.447169188</v>
      </c>
      <c r="J28" s="5">
        <v>18368341.451945193</v>
      </c>
      <c r="K28" s="5">
        <v>16809716.825423937</v>
      </c>
      <c r="L28" s="90">
        <v>16390886.280884463</v>
      </c>
    </row>
    <row r="29" spans="1:12" s="41" customFormat="1" ht="13.5">
      <c r="A29" s="328"/>
      <c r="B29" s="76" t="s">
        <v>213</v>
      </c>
      <c r="C29" s="5">
        <v>4548724.3989923932</v>
      </c>
      <c r="D29" s="5">
        <v>5507440.419590896</v>
      </c>
      <c r="E29" s="5">
        <v>5888702.3028837293</v>
      </c>
      <c r="F29" s="5">
        <v>9069561.8639122434</v>
      </c>
      <c r="G29" s="5">
        <v>9012241.6855807677</v>
      </c>
      <c r="H29" s="5">
        <v>9323313.417603042</v>
      </c>
      <c r="I29" s="5">
        <v>8028515.5923491111</v>
      </c>
      <c r="J29" s="5">
        <v>7822980.4839058463</v>
      </c>
      <c r="K29" s="5">
        <v>7159170.4133608229</v>
      </c>
      <c r="L29" s="90">
        <v>6980792.6766137201</v>
      </c>
    </row>
    <row r="30" spans="1:12" s="41" customFormat="1" ht="13.5">
      <c r="A30" s="328"/>
      <c r="B30" s="77" t="s">
        <v>214</v>
      </c>
      <c r="C30" s="7">
        <v>17997302.520518843</v>
      </c>
      <c r="D30" s="7">
        <v>19558486.73924464</v>
      </c>
      <c r="E30" s="7">
        <v>18990350.312472116</v>
      </c>
      <c r="F30" s="7">
        <v>32039088.338157874</v>
      </c>
      <c r="G30" s="7">
        <v>33139360.048492234</v>
      </c>
      <c r="H30" s="7">
        <v>31214433.390400339</v>
      </c>
      <c r="I30" s="7">
        <v>26879453.039518297</v>
      </c>
      <c r="J30" s="7">
        <v>26191321.935851041</v>
      </c>
      <c r="K30" s="7">
        <v>23968887.23878476</v>
      </c>
      <c r="L30" s="91">
        <v>23371678.957498185</v>
      </c>
    </row>
    <row r="31" spans="1:12" s="41" customFormat="1" ht="13.5">
      <c r="A31" s="328"/>
      <c r="B31" s="76" t="s">
        <v>215</v>
      </c>
      <c r="C31" s="5">
        <v>391930.57870370324</v>
      </c>
      <c r="D31" s="5">
        <v>394019.37050030689</v>
      </c>
      <c r="E31" s="5">
        <v>421197.08779498306</v>
      </c>
      <c r="F31" s="5">
        <v>490740.53274487052</v>
      </c>
      <c r="G31" s="5">
        <v>372328.94843579346</v>
      </c>
      <c r="H31" s="5">
        <v>246112.02437053889</v>
      </c>
      <c r="I31" s="5">
        <v>211932.6184393648</v>
      </c>
      <c r="J31" s="5">
        <v>206507.0085351989</v>
      </c>
      <c r="K31" s="5">
        <v>188984.09227766658</v>
      </c>
      <c r="L31" s="90">
        <v>184275.36868047671</v>
      </c>
    </row>
    <row r="32" spans="1:12" s="41" customFormat="1" ht="13.5">
      <c r="A32" s="328"/>
      <c r="B32" s="76" t="s">
        <v>216</v>
      </c>
      <c r="C32" s="5">
        <v>4188087.6251596995</v>
      </c>
      <c r="D32" s="5">
        <v>2863441.7984741689</v>
      </c>
      <c r="E32" s="5">
        <v>2569271.2088768966</v>
      </c>
      <c r="F32" s="5">
        <v>3043857.4370981324</v>
      </c>
      <c r="G32" s="5">
        <v>3873194.2092618197</v>
      </c>
      <c r="H32" s="5">
        <v>3243084.0457311259</v>
      </c>
      <c r="I32" s="5">
        <v>2792692.8616698748</v>
      </c>
      <c r="J32" s="5">
        <v>2721198.1471651108</v>
      </c>
      <c r="K32" s="5">
        <v>2490293.9875864354</v>
      </c>
      <c r="L32" s="90">
        <v>2428245.8759069634</v>
      </c>
    </row>
    <row r="33" spans="1:12" s="41" customFormat="1" ht="13.5">
      <c r="A33" s="328"/>
      <c r="B33" s="77" t="s">
        <v>217</v>
      </c>
      <c r="C33" s="7">
        <v>4580018.2038634028</v>
      </c>
      <c r="D33" s="7">
        <v>3257461.1689744759</v>
      </c>
      <c r="E33" s="7">
        <v>2990468.2966718795</v>
      </c>
      <c r="F33" s="7">
        <v>3534597.9698430034</v>
      </c>
      <c r="G33" s="7">
        <v>4245523.1576976134</v>
      </c>
      <c r="H33" s="7">
        <v>3489196.0701016644</v>
      </c>
      <c r="I33" s="7">
        <v>3004625.4801092395</v>
      </c>
      <c r="J33" s="7">
        <v>2927705.1557003097</v>
      </c>
      <c r="K33" s="7">
        <v>2679278.079864102</v>
      </c>
      <c r="L33" s="91">
        <v>2612521.24458744</v>
      </c>
    </row>
    <row r="34" spans="1:12" s="41" customFormat="1" ht="13.5">
      <c r="A34" s="329" t="s">
        <v>193</v>
      </c>
      <c r="B34" s="77"/>
      <c r="C34" s="7">
        <v>22577320.724382244</v>
      </c>
      <c r="D34" s="7">
        <v>22815947.908219118</v>
      </c>
      <c r="E34" s="7">
        <v>21980818.609143998</v>
      </c>
      <c r="F34" s="7">
        <v>35573686.308000877</v>
      </c>
      <c r="G34" s="7">
        <v>37384883.206189856</v>
      </c>
      <c r="H34" s="7">
        <v>34703629.460502006</v>
      </c>
      <c r="I34" s="7">
        <v>29884078.519627538</v>
      </c>
      <c r="J34" s="7">
        <v>29119027.091551352</v>
      </c>
      <c r="K34" s="7">
        <v>26648165.318648867</v>
      </c>
      <c r="L34" s="91">
        <v>25984200.202085625</v>
      </c>
    </row>
    <row r="35" spans="1:12" s="41" customFormat="1" ht="13.5">
      <c r="A35" s="328"/>
      <c r="B35" s="76"/>
      <c r="C35" s="5"/>
      <c r="D35" s="5"/>
      <c r="E35" s="5"/>
      <c r="F35" s="5"/>
      <c r="G35" s="5"/>
      <c r="H35" s="5"/>
      <c r="I35" s="5"/>
      <c r="J35" s="5"/>
      <c r="K35" s="5"/>
      <c r="L35" s="90"/>
    </row>
    <row r="36" spans="1:12" s="41" customFormat="1" ht="13.5">
      <c r="A36" s="329" t="s">
        <v>194</v>
      </c>
      <c r="B36" s="76"/>
      <c r="C36" s="5"/>
      <c r="D36" s="5"/>
      <c r="E36" s="5"/>
      <c r="F36" s="5"/>
      <c r="G36" s="5"/>
      <c r="H36" s="5"/>
      <c r="I36" s="5"/>
      <c r="J36" s="5"/>
      <c r="K36" s="5"/>
      <c r="L36" s="90"/>
    </row>
    <row r="37" spans="1:12" s="41" customFormat="1" ht="13.5">
      <c r="A37" s="328"/>
      <c r="B37" s="76" t="s">
        <v>212</v>
      </c>
      <c r="C37" s="5">
        <v>388414.2060703059</v>
      </c>
      <c r="D37" s="5">
        <v>251661.66805057036</v>
      </c>
      <c r="E37" s="5">
        <v>285877.53358145599</v>
      </c>
      <c r="F37" s="5">
        <v>304576.52631079295</v>
      </c>
      <c r="G37" s="5">
        <v>287164.14285540656</v>
      </c>
      <c r="H37" s="5">
        <v>313854.63100012898</v>
      </c>
      <c r="I37" s="5">
        <v>301113.50602186582</v>
      </c>
      <c r="J37" s="5">
        <v>292370.59958755458</v>
      </c>
      <c r="K37" s="5">
        <v>297013.15382659424</v>
      </c>
      <c r="L37" s="90">
        <v>305916.61499743635</v>
      </c>
    </row>
    <row r="38" spans="1:12" s="41" customFormat="1" ht="13.5">
      <c r="A38" s="328"/>
      <c r="B38" s="76" t="s">
        <v>213</v>
      </c>
      <c r="C38" s="5">
        <v>399228.00766809395</v>
      </c>
      <c r="D38" s="5">
        <v>258668.15572670512</v>
      </c>
      <c r="E38" s="5">
        <v>298591.90199273021</v>
      </c>
      <c r="F38" s="5">
        <v>378156.71314369875</v>
      </c>
      <c r="G38" s="5">
        <v>362971.99753002269</v>
      </c>
      <c r="H38" s="5">
        <v>329194.23672910186</v>
      </c>
      <c r="I38" s="5">
        <v>315830.39086541696</v>
      </c>
      <c r="J38" s="5">
        <v>306660.17597559473</v>
      </c>
      <c r="K38" s="5">
        <v>311529.63447083515</v>
      </c>
      <c r="L38" s="90">
        <v>320868.25118980068</v>
      </c>
    </row>
    <row r="39" spans="1:12" s="41" customFormat="1" ht="13.5">
      <c r="A39" s="328"/>
      <c r="B39" s="77" t="s">
        <v>214</v>
      </c>
      <c r="C39" s="7">
        <v>787642.21373839979</v>
      </c>
      <c r="D39" s="7">
        <v>510329.82377727551</v>
      </c>
      <c r="E39" s="7">
        <v>584469.43557418627</v>
      </c>
      <c r="F39" s="7">
        <v>682733.23945449176</v>
      </c>
      <c r="G39" s="7">
        <v>650136.14038542926</v>
      </c>
      <c r="H39" s="7">
        <v>643048.8677292309</v>
      </c>
      <c r="I39" s="7">
        <v>616943.89688728284</v>
      </c>
      <c r="J39" s="7">
        <v>599030.77556314925</v>
      </c>
      <c r="K39" s="7">
        <v>608542.78829742933</v>
      </c>
      <c r="L39" s="91">
        <v>626784.86618723697</v>
      </c>
    </row>
    <row r="40" spans="1:12" s="41" customFormat="1" ht="13.5">
      <c r="A40" s="328"/>
      <c r="B40" s="76" t="s">
        <v>215</v>
      </c>
      <c r="C40" s="5">
        <v>166959.59991830215</v>
      </c>
      <c r="D40" s="5">
        <v>108176.60825950927</v>
      </c>
      <c r="E40" s="5">
        <v>33559.722425817708</v>
      </c>
      <c r="F40" s="5">
        <v>19695.692067559528</v>
      </c>
      <c r="G40" s="5">
        <v>16247.001369759701</v>
      </c>
      <c r="H40" s="5">
        <v>8087.4501137917659</v>
      </c>
      <c r="I40" s="5">
        <v>7759.1350198677674</v>
      </c>
      <c r="J40" s="5">
        <v>7533.8465816767357</v>
      </c>
      <c r="K40" s="5">
        <v>7653.4765698950423</v>
      </c>
      <c r="L40" s="90">
        <v>7882.9022050364183</v>
      </c>
    </row>
    <row r="41" spans="1:12" s="41" customFormat="1" ht="13.5">
      <c r="A41" s="328"/>
      <c r="B41" s="76" t="s">
        <v>216</v>
      </c>
      <c r="C41" s="5">
        <v>95600.137116554586</v>
      </c>
      <c r="D41" s="5">
        <v>61941.323454736179</v>
      </c>
      <c r="E41" s="5">
        <v>55281.101824054531</v>
      </c>
      <c r="F41" s="5">
        <v>26198.679466956499</v>
      </c>
      <c r="G41" s="5">
        <v>25674.676148658495</v>
      </c>
      <c r="H41" s="5">
        <v>30055.607222974635</v>
      </c>
      <c r="I41" s="5">
        <v>28835.48105594876</v>
      </c>
      <c r="J41" s="5">
        <v>27998.235605915022</v>
      </c>
      <c r="K41" s="5">
        <v>28442.819731614527</v>
      </c>
      <c r="L41" s="90">
        <v>29295.440357358053</v>
      </c>
    </row>
    <row r="42" spans="1:12" s="41" customFormat="1" ht="13.5">
      <c r="A42" s="328"/>
      <c r="B42" s="77" t="s">
        <v>217</v>
      </c>
      <c r="C42" s="7">
        <v>262559.73703485675</v>
      </c>
      <c r="D42" s="7">
        <v>170117.93171424544</v>
      </c>
      <c r="E42" s="7">
        <v>88840.824249872239</v>
      </c>
      <c r="F42" s="7">
        <v>45894.371534516031</v>
      </c>
      <c r="G42" s="7">
        <v>41921.67751841819</v>
      </c>
      <c r="H42" s="7">
        <v>38143.057336766404</v>
      </c>
      <c r="I42" s="7">
        <v>36594.616075816528</v>
      </c>
      <c r="J42" s="7">
        <v>35532.082187591754</v>
      </c>
      <c r="K42" s="7">
        <v>36096.296301509567</v>
      </c>
      <c r="L42" s="91">
        <v>37178.342562394479</v>
      </c>
    </row>
    <row r="43" spans="1:12" s="41" customFormat="1" ht="13.5">
      <c r="A43" s="329" t="s">
        <v>195</v>
      </c>
      <c r="B43" s="77"/>
      <c r="C43" s="7">
        <v>1050201.9507732566</v>
      </c>
      <c r="D43" s="7">
        <v>680447.75549152086</v>
      </c>
      <c r="E43" s="7">
        <v>673310.25982405851</v>
      </c>
      <c r="F43" s="7">
        <v>728627.61098900775</v>
      </c>
      <c r="G43" s="7">
        <v>692057.81790384743</v>
      </c>
      <c r="H43" s="7">
        <v>681191.92506599729</v>
      </c>
      <c r="I43" s="7">
        <v>653538.51296309929</v>
      </c>
      <c r="J43" s="7">
        <v>634562.85775074107</v>
      </c>
      <c r="K43" s="7">
        <v>644639.08459893905</v>
      </c>
      <c r="L43" s="91">
        <v>663963.20874963154</v>
      </c>
    </row>
    <row r="44" spans="1:12" s="41" customFormat="1" ht="13.5">
      <c r="A44" s="328"/>
      <c r="B44" s="76"/>
      <c r="C44" s="5"/>
      <c r="D44" s="5"/>
      <c r="E44" s="5"/>
      <c r="F44" s="5"/>
      <c r="G44" s="5"/>
      <c r="H44" s="5"/>
      <c r="I44" s="5"/>
      <c r="J44" s="5"/>
      <c r="K44" s="5"/>
      <c r="L44" s="90"/>
    </row>
    <row r="45" spans="1:12" s="41" customFormat="1" ht="13.5">
      <c r="A45" s="329" t="s">
        <v>218</v>
      </c>
      <c r="B45" s="76"/>
      <c r="C45" s="5"/>
      <c r="D45" s="5"/>
      <c r="E45" s="5"/>
      <c r="F45" s="5"/>
      <c r="G45" s="5"/>
      <c r="H45" s="5"/>
      <c r="I45" s="5"/>
      <c r="J45" s="5"/>
      <c r="K45" s="5"/>
      <c r="L45" s="90"/>
    </row>
    <row r="46" spans="1:12" s="41" customFormat="1" ht="13.5">
      <c r="A46" s="328"/>
      <c r="B46" s="76" t="s">
        <v>212</v>
      </c>
      <c r="C46" s="5">
        <v>36532326.499408811</v>
      </c>
      <c r="D46" s="5">
        <v>33088383.745543491</v>
      </c>
      <c r="E46" s="5">
        <v>33144836.448218293</v>
      </c>
      <c r="F46" s="5">
        <v>39716931.358573362</v>
      </c>
      <c r="G46" s="5">
        <v>41426346.371810623</v>
      </c>
      <c r="H46" s="5">
        <v>37027155.932953283</v>
      </c>
      <c r="I46" s="5">
        <v>31959568.049935315</v>
      </c>
      <c r="J46" s="5">
        <v>30736496.82876423</v>
      </c>
      <c r="K46" s="5">
        <v>28271377.877331216</v>
      </c>
      <c r="L46" s="90">
        <v>27530870.204681259</v>
      </c>
    </row>
    <row r="47" spans="1:12" s="41" customFormat="1" ht="13.5">
      <c r="A47" s="328"/>
      <c r="B47" s="76" t="s">
        <v>213</v>
      </c>
      <c r="C47" s="5">
        <v>22340768.818079084</v>
      </c>
      <c r="D47" s="5">
        <v>20483750.518889457</v>
      </c>
      <c r="E47" s="5">
        <v>23482364.062378138</v>
      </c>
      <c r="F47" s="5">
        <v>23486918.617196497</v>
      </c>
      <c r="G47" s="5">
        <v>24060911.547349393</v>
      </c>
      <c r="H47" s="5">
        <v>23655460.265616514</v>
      </c>
      <c r="I47" s="5">
        <v>20475444.071280513</v>
      </c>
      <c r="J47" s="5">
        <v>19457562.45036266</v>
      </c>
      <c r="K47" s="5">
        <v>18003718.97549969</v>
      </c>
      <c r="L47" s="90">
        <v>17504237.007903907</v>
      </c>
    </row>
    <row r="48" spans="1:12" s="41" customFormat="1" ht="13.5">
      <c r="A48" s="328"/>
      <c r="B48" s="77" t="s">
        <v>214</v>
      </c>
      <c r="C48" s="7">
        <v>58873095.317487895</v>
      </c>
      <c r="D48" s="7">
        <v>53572134.264432952</v>
      </c>
      <c r="E48" s="7">
        <v>56627200.510596424</v>
      </c>
      <c r="F48" s="7">
        <v>63203849.975769863</v>
      </c>
      <c r="G48" s="7">
        <v>65487257.919160008</v>
      </c>
      <c r="H48" s="7">
        <v>60682616.19856979</v>
      </c>
      <c r="I48" s="7">
        <v>52435012.12121582</v>
      </c>
      <c r="J48" s="7">
        <v>50194059.279126897</v>
      </c>
      <c r="K48" s="7">
        <v>46275096.852830902</v>
      </c>
      <c r="L48" s="91">
        <v>45035107.212585159</v>
      </c>
    </row>
    <row r="49" spans="1:12" s="41" customFormat="1" ht="13.5">
      <c r="A49" s="328"/>
      <c r="B49" s="76" t="s">
        <v>215</v>
      </c>
      <c r="C49" s="5">
        <v>1636263.3607205299</v>
      </c>
      <c r="D49" s="5">
        <v>1453253.3028479593</v>
      </c>
      <c r="E49" s="5">
        <v>2251713.9727129568</v>
      </c>
      <c r="F49" s="5">
        <v>1953870.8780665856</v>
      </c>
      <c r="G49" s="5">
        <v>778902.28861973423</v>
      </c>
      <c r="H49" s="5">
        <v>766283.12382258254</v>
      </c>
      <c r="I49" s="5">
        <v>663672.70850696159</v>
      </c>
      <c r="J49" s="5">
        <v>627403.47231016704</v>
      </c>
      <c r="K49" s="5">
        <v>581664.68574940728</v>
      </c>
      <c r="L49" s="90">
        <v>564899.18572900014</v>
      </c>
    </row>
    <row r="50" spans="1:12" s="41" customFormat="1" ht="13.5">
      <c r="A50" s="328"/>
      <c r="B50" s="76" t="s">
        <v>216</v>
      </c>
      <c r="C50" s="5">
        <v>12552623.765002433</v>
      </c>
      <c r="D50" s="5">
        <v>12578150.867302982</v>
      </c>
      <c r="E50" s="5">
        <v>10304360.295704767</v>
      </c>
      <c r="F50" s="5">
        <v>7723752.245750552</v>
      </c>
      <c r="G50" s="5">
        <v>8002089.7757628625</v>
      </c>
      <c r="H50" s="5">
        <v>7399523.8705809824</v>
      </c>
      <c r="I50" s="5">
        <v>6405856.2922791243</v>
      </c>
      <c r="J50" s="5">
        <v>6062910.2350115879</v>
      </c>
      <c r="K50" s="5">
        <v>5618188.3747466812</v>
      </c>
      <c r="L50" s="90">
        <v>5454118.3544641212</v>
      </c>
    </row>
    <row r="51" spans="1:12" s="41" customFormat="1" ht="13.5">
      <c r="A51" s="328"/>
      <c r="B51" s="77" t="s">
        <v>217</v>
      </c>
      <c r="C51" s="7">
        <v>14188887.125722965</v>
      </c>
      <c r="D51" s="7">
        <v>14031404.170150945</v>
      </c>
      <c r="E51" s="7">
        <v>12556074.268417722</v>
      </c>
      <c r="F51" s="7">
        <v>9677623.1238171365</v>
      </c>
      <c r="G51" s="7">
        <v>8780992.0643825978</v>
      </c>
      <c r="H51" s="7">
        <v>8165806.9944035653</v>
      </c>
      <c r="I51" s="7">
        <v>7069529.0007860865</v>
      </c>
      <c r="J51" s="7">
        <v>6690313.7073217575</v>
      </c>
      <c r="K51" s="7">
        <v>6199853.060496089</v>
      </c>
      <c r="L51" s="91">
        <v>6019017.5401931219</v>
      </c>
    </row>
    <row r="52" spans="1:12" s="41" customFormat="1" ht="13.5">
      <c r="A52" s="330" t="s">
        <v>196</v>
      </c>
      <c r="B52" s="80"/>
      <c r="C52" s="9">
        <v>73061982.443210855</v>
      </c>
      <c r="D52" s="9">
        <v>67603538.434583902</v>
      </c>
      <c r="E52" s="9">
        <v>69183274.77901414</v>
      </c>
      <c r="F52" s="9">
        <v>72881473.099587008</v>
      </c>
      <c r="G52" s="9">
        <v>74268249.983542591</v>
      </c>
      <c r="H52" s="9">
        <v>68848423.19297336</v>
      </c>
      <c r="I52" s="9">
        <v>59504541.122001909</v>
      </c>
      <c r="J52" s="9">
        <v>56884372.986448646</v>
      </c>
      <c r="K52" s="9">
        <v>52474949.913327001</v>
      </c>
      <c r="L52" s="92">
        <v>51054124.752778284</v>
      </c>
    </row>
    <row r="53" spans="1:12" s="187" customFormat="1" ht="12.75">
      <c r="A53" s="46" t="s">
        <v>197</v>
      </c>
      <c r="B53" s="46"/>
      <c r="C53" s="1216"/>
      <c r="D53" s="1216"/>
      <c r="E53" s="1216"/>
      <c r="F53" s="1216"/>
      <c r="G53" s="1216"/>
      <c r="H53" s="1216"/>
      <c r="I53" s="1216"/>
      <c r="J53" s="1216"/>
      <c r="K53" s="1216"/>
      <c r="L53" s="1216"/>
    </row>
    <row r="54" spans="1:12" s="187" customFormat="1" ht="12.75">
      <c r="A54" s="46" t="s">
        <v>198</v>
      </c>
    </row>
    <row r="55" spans="1:12" s="187" customFormat="1" ht="12.75">
      <c r="A55" s="46" t="s">
        <v>199</v>
      </c>
    </row>
    <row r="56" spans="1:12" s="187" customFormat="1" ht="12.75">
      <c r="A56" s="46" t="s">
        <v>200</v>
      </c>
    </row>
    <row r="57" spans="1:12" s="187" customFormat="1" ht="12.75">
      <c r="A57" s="46" t="s">
        <v>219</v>
      </c>
    </row>
  </sheetData>
  <mergeCells count="10">
    <mergeCell ref="C7:C8"/>
    <mergeCell ref="J7:J8"/>
    <mergeCell ref="K7:K8"/>
    <mergeCell ref="L7:L8"/>
    <mergeCell ref="D7:D8"/>
    <mergeCell ref="E7:E8"/>
    <mergeCell ref="F7:F8"/>
    <mergeCell ref="G7:G8"/>
    <mergeCell ref="H7:H8"/>
    <mergeCell ref="I7:I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5DE86-ECEE-4491-A2F1-8C6B74160FB6}">
  <sheetPr>
    <pageSetUpPr fitToPage="1"/>
  </sheetPr>
  <dimension ref="A5:N43"/>
  <sheetViews>
    <sheetView showGridLines="0" zoomScale="80" zoomScaleNormal="80" workbookViewId="0">
      <selection activeCell="P17" sqref="P17"/>
    </sheetView>
  </sheetViews>
  <sheetFormatPr baseColWidth="10" defaultRowHeight="15"/>
  <cols>
    <col min="1" max="1" width="11.42578125" style="604"/>
    <col min="2" max="2" width="24.28515625" style="604" bestFit="1" customWidth="1"/>
    <col min="3" max="12" width="15.7109375" style="604" customWidth="1"/>
    <col min="13" max="16384" width="11.42578125" style="604"/>
  </cols>
  <sheetData>
    <row r="5" spans="1:14" s="41" customFormat="1" ht="13.5">
      <c r="A5" s="337" t="s">
        <v>236</v>
      </c>
      <c r="B5" s="252"/>
      <c r="C5" s="252"/>
      <c r="D5" s="252"/>
      <c r="E5" s="252"/>
      <c r="F5" s="252"/>
      <c r="G5" s="252"/>
      <c r="H5" s="252"/>
      <c r="I5" s="252"/>
      <c r="J5" s="252"/>
      <c r="K5" s="252"/>
      <c r="L5" s="253"/>
      <c r="N5" s="1017"/>
    </row>
    <row r="6" spans="1:14" s="41" customFormat="1" ht="13.5">
      <c r="A6" s="338" t="s">
        <v>181</v>
      </c>
      <c r="B6" s="339"/>
      <c r="C6" s="256"/>
      <c r="D6" s="256"/>
      <c r="E6" s="256"/>
      <c r="F6" s="256"/>
      <c r="G6" s="256"/>
      <c r="H6" s="256"/>
      <c r="I6" s="256"/>
      <c r="J6" s="256"/>
      <c r="K6" s="256"/>
      <c r="L6" s="340"/>
      <c r="N6" s="1017"/>
    </row>
    <row r="7" spans="1:14" s="41" customFormat="1" ht="13.5">
      <c r="A7" s="228" t="s">
        <v>182</v>
      </c>
      <c r="B7" s="48"/>
      <c r="C7" s="1453">
        <v>2011</v>
      </c>
      <c r="D7" s="1453">
        <v>2012</v>
      </c>
      <c r="E7" s="1453">
        <v>2013</v>
      </c>
      <c r="F7" s="1453">
        <v>2014</v>
      </c>
      <c r="G7" s="1453">
        <v>2015</v>
      </c>
      <c r="H7" s="1453">
        <v>2016</v>
      </c>
      <c r="I7" s="1453" t="s">
        <v>202</v>
      </c>
      <c r="J7" s="1453" t="s">
        <v>203</v>
      </c>
      <c r="K7" s="1453" t="s">
        <v>204</v>
      </c>
      <c r="L7" s="1455" t="s">
        <v>205</v>
      </c>
      <c r="N7" s="1017"/>
    </row>
    <row r="8" spans="1:14" s="41" customFormat="1" ht="13.5">
      <c r="A8" s="341"/>
      <c r="B8" s="268" t="s">
        <v>221</v>
      </c>
      <c r="C8" s="1454"/>
      <c r="D8" s="1454"/>
      <c r="E8" s="1454"/>
      <c r="F8" s="1454"/>
      <c r="G8" s="1454"/>
      <c r="H8" s="1454"/>
      <c r="I8" s="1454"/>
      <c r="J8" s="1454"/>
      <c r="K8" s="1454"/>
      <c r="L8" s="1456"/>
      <c r="N8" s="1017"/>
    </row>
    <row r="9" spans="1:14" s="41" customFormat="1" ht="13.5">
      <c r="A9" s="228" t="s">
        <v>184</v>
      </c>
      <c r="B9" s="349"/>
      <c r="C9" s="3"/>
      <c r="D9" s="3"/>
      <c r="E9" s="3"/>
      <c r="F9" s="3"/>
      <c r="G9" s="3"/>
      <c r="H9" s="3"/>
      <c r="I9" s="36"/>
      <c r="J9" s="36"/>
      <c r="K9" s="36"/>
      <c r="L9" s="342"/>
      <c r="N9" s="1017"/>
    </row>
    <row r="10" spans="1:14" s="41" customFormat="1" ht="13.5">
      <c r="A10" s="230"/>
      <c r="B10" s="350" t="s">
        <v>222</v>
      </c>
      <c r="C10" s="36">
        <v>1583877.2606508939</v>
      </c>
      <c r="D10" s="36">
        <v>567462.53969999996</v>
      </c>
      <c r="E10" s="36">
        <v>755087.36450000003</v>
      </c>
      <c r="F10" s="36">
        <v>687994.31579999998</v>
      </c>
      <c r="G10" s="36">
        <v>783442.49250000017</v>
      </c>
      <c r="H10" s="36">
        <v>1036178.5199999999</v>
      </c>
      <c r="I10" s="36">
        <v>968411.27041916584</v>
      </c>
      <c r="J10" s="36">
        <v>911693.74798771681</v>
      </c>
      <c r="K10" s="36">
        <v>904194.80803280056</v>
      </c>
      <c r="L10" s="342">
        <v>893875.6065675905</v>
      </c>
    </row>
    <row r="11" spans="1:14" s="41" customFormat="1" ht="13.5">
      <c r="A11" s="232"/>
      <c r="B11" s="350" t="s">
        <v>223</v>
      </c>
      <c r="C11" s="36">
        <v>7353766.4031362953</v>
      </c>
      <c r="D11" s="36">
        <v>2169288.4530000002</v>
      </c>
      <c r="E11" s="36">
        <v>2607456.0868000002</v>
      </c>
      <c r="F11" s="36">
        <v>2263608.0115999999</v>
      </c>
      <c r="G11" s="36">
        <v>2744901.7381000007</v>
      </c>
      <c r="H11" s="36">
        <v>2979697.4493999998</v>
      </c>
      <c r="I11" s="36">
        <v>2784821.8591118855</v>
      </c>
      <c r="J11" s="36">
        <v>2621721.5306807617</v>
      </c>
      <c r="K11" s="36">
        <v>2600157.1266465345</v>
      </c>
      <c r="L11" s="342">
        <v>2570482.6085087415</v>
      </c>
    </row>
    <row r="12" spans="1:14" s="41" customFormat="1" ht="13.5">
      <c r="A12" s="231"/>
      <c r="B12" s="350" t="s">
        <v>224</v>
      </c>
      <c r="C12" s="36">
        <v>15184175.234887907</v>
      </c>
      <c r="D12" s="36">
        <v>15091139.806</v>
      </c>
      <c r="E12" s="36">
        <v>14247760.1646</v>
      </c>
      <c r="F12" s="36">
        <v>10642471.7357</v>
      </c>
      <c r="G12" s="36">
        <v>11314639.134900002</v>
      </c>
      <c r="H12" s="36">
        <v>13330319.130899999</v>
      </c>
      <c r="I12" s="343">
        <v>12458501.151565831</v>
      </c>
      <c r="J12" s="343">
        <v>11728836.658689456</v>
      </c>
      <c r="K12" s="343">
        <v>11632363.646739265</v>
      </c>
      <c r="L12" s="344">
        <v>11499608.290348262</v>
      </c>
    </row>
    <row r="13" spans="1:14" s="41" customFormat="1" ht="13.5">
      <c r="A13" s="230" t="s">
        <v>189</v>
      </c>
      <c r="B13" s="351"/>
      <c r="C13" s="345">
        <v>24121818.898675095</v>
      </c>
      <c r="D13" s="345">
        <v>17827890.798700001</v>
      </c>
      <c r="E13" s="345">
        <v>17610303.615899999</v>
      </c>
      <c r="F13" s="345">
        <v>13594074.063099999</v>
      </c>
      <c r="G13" s="345">
        <v>14842983.365500001</v>
      </c>
      <c r="H13" s="345">
        <v>17346195.100299999</v>
      </c>
      <c r="I13" s="34">
        <v>16211734.281096883</v>
      </c>
      <c r="J13" s="34">
        <v>15262251.937357934</v>
      </c>
      <c r="K13" s="34">
        <v>15136715.5814186</v>
      </c>
      <c r="L13" s="346">
        <v>14963966.505424595</v>
      </c>
    </row>
    <row r="14" spans="1:14" s="41" customFormat="1" ht="13.5">
      <c r="A14" s="231"/>
      <c r="B14" s="350"/>
      <c r="C14" s="34"/>
      <c r="D14" s="34"/>
      <c r="E14" s="34"/>
      <c r="F14" s="34"/>
      <c r="G14" s="34"/>
      <c r="H14" s="34"/>
      <c r="I14" s="36"/>
      <c r="J14" s="36"/>
      <c r="K14" s="36"/>
      <c r="L14" s="342"/>
    </row>
    <row r="15" spans="1:14" s="41" customFormat="1" ht="13.5">
      <c r="A15" s="230" t="s">
        <v>185</v>
      </c>
      <c r="B15" s="350"/>
      <c r="C15" s="36"/>
      <c r="D15" s="36"/>
      <c r="E15" s="36"/>
      <c r="F15" s="36"/>
      <c r="G15" s="36"/>
      <c r="H15" s="36"/>
      <c r="I15" s="36"/>
      <c r="J15" s="36"/>
      <c r="K15" s="36"/>
      <c r="L15" s="342"/>
    </row>
    <row r="16" spans="1:14" s="41" customFormat="1" ht="13.5">
      <c r="A16" s="231"/>
      <c r="B16" s="350" t="s">
        <v>222</v>
      </c>
      <c r="C16" s="36">
        <v>8591768.1658510473</v>
      </c>
      <c r="D16" s="36">
        <v>9930070.7622088455</v>
      </c>
      <c r="E16" s="36">
        <v>11220940.60923077</v>
      </c>
      <c r="F16" s="36">
        <v>8550970.0091576464</v>
      </c>
      <c r="G16" s="36">
        <v>8722942.9609474074</v>
      </c>
      <c r="H16" s="36">
        <v>7756352.1032649381</v>
      </c>
      <c r="I16" s="36">
        <v>7097967.116035575</v>
      </c>
      <c r="J16" s="36">
        <v>7229956.774229642</v>
      </c>
      <c r="K16" s="36">
        <v>6844791.9646745333</v>
      </c>
      <c r="L16" s="342">
        <v>6867611.7891796855</v>
      </c>
    </row>
    <row r="17" spans="1:12" s="41" customFormat="1" ht="13.5">
      <c r="A17" s="232"/>
      <c r="B17" s="350" t="s">
        <v>223</v>
      </c>
      <c r="C17" s="36">
        <v>5652535.2524324367</v>
      </c>
      <c r="D17" s="36">
        <v>8215660.5411118884</v>
      </c>
      <c r="E17" s="36">
        <v>9297197.5678477902</v>
      </c>
      <c r="F17" s="36">
        <v>6996388.2676144037</v>
      </c>
      <c r="G17" s="36">
        <v>6924828.0441923924</v>
      </c>
      <c r="H17" s="36">
        <v>5755842.3483731784</v>
      </c>
      <c r="I17" s="36">
        <v>5267267.2887865026</v>
      </c>
      <c r="J17" s="36">
        <v>5365214.3203377035</v>
      </c>
      <c r="K17" s="36">
        <v>5079390.7924182853</v>
      </c>
      <c r="L17" s="342">
        <v>5096324.9530289043</v>
      </c>
    </row>
    <row r="18" spans="1:12" s="41" customFormat="1" ht="13.5">
      <c r="A18" s="231"/>
      <c r="B18" s="350" t="s">
        <v>224</v>
      </c>
      <c r="C18" s="36">
        <v>8399533.4846628197</v>
      </c>
      <c r="D18" s="36">
        <v>7469966.3660701113</v>
      </c>
      <c r="E18" s="36">
        <v>8400271.5315503236</v>
      </c>
      <c r="F18" s="36">
        <v>9057791.2997847777</v>
      </c>
      <c r="G18" s="36">
        <v>8373633.773671913</v>
      </c>
      <c r="H18" s="36">
        <v>7080362.5460633803</v>
      </c>
      <c r="I18" s="343">
        <v>6479357.8028017953</v>
      </c>
      <c r="J18" s="343">
        <v>6599844.1628719624</v>
      </c>
      <c r="K18" s="343">
        <v>6248247.6320120906</v>
      </c>
      <c r="L18" s="344">
        <v>6269078.6397568276</v>
      </c>
    </row>
    <row r="19" spans="1:12" s="41" customFormat="1" ht="13.5">
      <c r="A19" s="230" t="s">
        <v>190</v>
      </c>
      <c r="B19" s="351"/>
      <c r="C19" s="345">
        <v>22643836.902946305</v>
      </c>
      <c r="D19" s="345">
        <v>25615697.669390846</v>
      </c>
      <c r="E19" s="345">
        <v>28918409.708628885</v>
      </c>
      <c r="F19" s="345">
        <v>24605149.576556828</v>
      </c>
      <c r="G19" s="345">
        <v>24021404.778811712</v>
      </c>
      <c r="H19" s="345">
        <v>20592556.997701496</v>
      </c>
      <c r="I19" s="34">
        <v>18844592.207623873</v>
      </c>
      <c r="J19" s="34">
        <v>19195015.257439308</v>
      </c>
      <c r="K19" s="34">
        <v>18172430.38910491</v>
      </c>
      <c r="L19" s="346">
        <v>18233015.381965417</v>
      </c>
    </row>
    <row r="20" spans="1:12" s="41" customFormat="1" ht="13.5">
      <c r="A20" s="231"/>
      <c r="B20" s="350"/>
      <c r="C20" s="34"/>
      <c r="D20" s="34"/>
      <c r="E20" s="34"/>
      <c r="F20" s="34"/>
      <c r="G20" s="34"/>
      <c r="H20" s="34"/>
      <c r="I20" s="36"/>
      <c r="J20" s="36"/>
      <c r="K20" s="36"/>
      <c r="L20" s="342"/>
    </row>
    <row r="21" spans="1:12" s="41" customFormat="1" ht="13.5">
      <c r="A21" s="230" t="s">
        <v>186</v>
      </c>
      <c r="B21" s="350"/>
      <c r="C21" s="36"/>
      <c r="D21" s="36"/>
      <c r="E21" s="36"/>
      <c r="F21" s="36"/>
      <c r="G21" s="36"/>
      <c r="H21" s="36"/>
      <c r="I21" s="36"/>
      <c r="J21" s="36"/>
      <c r="K21" s="36"/>
      <c r="L21" s="342"/>
    </row>
    <row r="22" spans="1:12" s="41" customFormat="1" ht="13.5">
      <c r="A22" s="231"/>
      <c r="B22" s="350" t="s">
        <v>222</v>
      </c>
      <c r="C22" s="36">
        <v>10668813.520913782</v>
      </c>
      <c r="D22" s="36">
        <v>9926824.5875674393</v>
      </c>
      <c r="E22" s="36">
        <v>9190252.6555482671</v>
      </c>
      <c r="F22" s="36">
        <v>15038326.289006732</v>
      </c>
      <c r="G22" s="36">
        <v>15863176.191137439</v>
      </c>
      <c r="H22" s="36">
        <v>14950391.830550194</v>
      </c>
      <c r="I22" s="36">
        <v>13742672.978055067</v>
      </c>
      <c r="J22" s="36">
        <v>14052794.074088441</v>
      </c>
      <c r="K22" s="36">
        <v>13393849.114226306</v>
      </c>
      <c r="L22" s="342">
        <v>13430103.380598668</v>
      </c>
    </row>
    <row r="23" spans="1:12" s="41" customFormat="1" ht="13.5">
      <c r="A23" s="232"/>
      <c r="B23" s="350" t="s">
        <v>223</v>
      </c>
      <c r="C23" s="36">
        <v>5134665.5300982865</v>
      </c>
      <c r="D23" s="36">
        <v>10007679.537216553</v>
      </c>
      <c r="E23" s="36">
        <v>10066878.115393937</v>
      </c>
      <c r="F23" s="36">
        <v>12015876.926135032</v>
      </c>
      <c r="G23" s="36">
        <v>13311417.781281285</v>
      </c>
      <c r="H23" s="36">
        <v>14203273.89456265</v>
      </c>
      <c r="I23" s="36">
        <v>13055908.538253862</v>
      </c>
      <c r="J23" s="36">
        <v>13350531.911163941</v>
      </c>
      <c r="K23" s="36">
        <v>12724516.496153975</v>
      </c>
      <c r="L23" s="342">
        <v>12758959.023210747</v>
      </c>
    </row>
    <row r="24" spans="1:12" s="41" customFormat="1" ht="13.5">
      <c r="A24" s="231"/>
      <c r="B24" s="350" t="s">
        <v>224</v>
      </c>
      <c r="C24" s="36">
        <v>5554966.3507026546</v>
      </c>
      <c r="D24" s="36">
        <v>2538197.3282021214</v>
      </c>
      <c r="E24" s="36">
        <v>2723483.4806190226</v>
      </c>
      <c r="F24" s="36">
        <v>10095015.886841463</v>
      </c>
      <c r="G24" s="36">
        <v>10971525.453189565</v>
      </c>
      <c r="H24" s="36">
        <v>10190945.251925666</v>
      </c>
      <c r="I24" s="343">
        <v>9367702.8349378966</v>
      </c>
      <c r="J24" s="343">
        <v>9579097.1011861693</v>
      </c>
      <c r="K24" s="343">
        <v>9129926.7994242348</v>
      </c>
      <c r="L24" s="344">
        <v>9154639.5459486768</v>
      </c>
    </row>
    <row r="25" spans="1:12" s="41" customFormat="1" ht="13.5">
      <c r="A25" s="230" t="s">
        <v>193</v>
      </c>
      <c r="B25" s="351"/>
      <c r="C25" s="345">
        <v>21358445.401714724</v>
      </c>
      <c r="D25" s="345">
        <v>22472701.452986114</v>
      </c>
      <c r="E25" s="345">
        <v>21980614.251561224</v>
      </c>
      <c r="F25" s="345">
        <v>37149219.101983227</v>
      </c>
      <c r="G25" s="345">
        <v>40146119.425608285</v>
      </c>
      <c r="H25" s="345">
        <v>39344610.97703851</v>
      </c>
      <c r="I25" s="34">
        <v>36166284.351246826</v>
      </c>
      <c r="J25" s="34">
        <v>36982423.086438552</v>
      </c>
      <c r="K25" s="34">
        <v>35248292.409804516</v>
      </c>
      <c r="L25" s="346">
        <v>35343701.94975809</v>
      </c>
    </row>
    <row r="26" spans="1:12" s="41" customFormat="1" ht="13.5">
      <c r="A26" s="231"/>
      <c r="B26" s="350"/>
      <c r="C26" s="34"/>
      <c r="D26" s="34"/>
      <c r="E26" s="34"/>
      <c r="F26" s="34"/>
      <c r="G26" s="34"/>
      <c r="H26" s="34"/>
      <c r="I26" s="36"/>
      <c r="J26" s="36"/>
      <c r="K26" s="36"/>
      <c r="L26" s="342"/>
    </row>
    <row r="27" spans="1:12" s="41" customFormat="1" ht="13.5">
      <c r="A27" s="230" t="s">
        <v>194</v>
      </c>
      <c r="B27" s="350"/>
      <c r="C27" s="36"/>
      <c r="D27" s="36"/>
      <c r="E27" s="36"/>
      <c r="F27" s="36"/>
      <c r="G27" s="36"/>
      <c r="H27" s="36"/>
      <c r="I27" s="36"/>
      <c r="J27" s="36"/>
      <c r="K27" s="36"/>
      <c r="L27" s="342"/>
    </row>
    <row r="28" spans="1:12" s="41" customFormat="1" ht="13.5">
      <c r="A28" s="231"/>
      <c r="B28" s="350" t="s">
        <v>222</v>
      </c>
      <c r="C28" s="36">
        <v>160648.00000062681</v>
      </c>
      <c r="D28" s="36">
        <v>180717.90783607514</v>
      </c>
      <c r="E28" s="36">
        <v>164190.98112665294</v>
      </c>
      <c r="F28" s="36">
        <v>88263</v>
      </c>
      <c r="G28" s="36">
        <v>71790</v>
      </c>
      <c r="H28" s="36">
        <v>81453</v>
      </c>
      <c r="I28" s="36">
        <v>83418.513147580161</v>
      </c>
      <c r="J28" s="36">
        <v>85000.285806641725</v>
      </c>
      <c r="K28" s="36">
        <v>89932.079846003777</v>
      </c>
      <c r="L28" s="342">
        <v>95251.96264034597</v>
      </c>
    </row>
    <row r="29" spans="1:12" s="41" customFormat="1" ht="13.5">
      <c r="A29" s="232"/>
      <c r="B29" s="350" t="s">
        <v>223</v>
      </c>
      <c r="C29" s="36">
        <v>525218.00000204914</v>
      </c>
      <c r="D29" s="36">
        <v>145507.30720705551</v>
      </c>
      <c r="E29" s="36">
        <v>180124.29467952737</v>
      </c>
      <c r="F29" s="36">
        <v>326387</v>
      </c>
      <c r="G29" s="36">
        <v>352411</v>
      </c>
      <c r="H29" s="36">
        <v>395009.00000000006</v>
      </c>
      <c r="I29" s="36">
        <v>404540.82059485221</v>
      </c>
      <c r="J29" s="36">
        <v>412211.67908113566</v>
      </c>
      <c r="K29" s="36">
        <v>436128.57633101428</v>
      </c>
      <c r="L29" s="342">
        <v>461927.52275054844</v>
      </c>
    </row>
    <row r="30" spans="1:12" s="41" customFormat="1" ht="13.5">
      <c r="A30" s="231"/>
      <c r="B30" s="350" t="s">
        <v>224</v>
      </c>
      <c r="C30" s="36">
        <v>307639.0000012003</v>
      </c>
      <c r="D30" s="36">
        <v>343985.78495686938</v>
      </c>
      <c r="E30" s="36">
        <v>328988.72419381968</v>
      </c>
      <c r="F30" s="36">
        <v>346248</v>
      </c>
      <c r="G30" s="36">
        <v>318972</v>
      </c>
      <c r="H30" s="36">
        <v>295827</v>
      </c>
      <c r="I30" s="343">
        <v>302965.49530292558</v>
      </c>
      <c r="J30" s="343">
        <v>308710.2936579549</v>
      </c>
      <c r="K30" s="343">
        <v>326621.94620951661</v>
      </c>
      <c r="L30" s="344">
        <v>345943.08806312381</v>
      </c>
    </row>
    <row r="31" spans="1:12" s="41" customFormat="1" ht="13.5">
      <c r="A31" s="230" t="s">
        <v>195</v>
      </c>
      <c r="B31" s="351"/>
      <c r="C31" s="345">
        <v>993505.00000387628</v>
      </c>
      <c r="D31" s="345">
        <v>670211</v>
      </c>
      <c r="E31" s="345">
        <v>673304</v>
      </c>
      <c r="F31" s="345">
        <v>760898</v>
      </c>
      <c r="G31" s="345">
        <v>743173</v>
      </c>
      <c r="H31" s="345">
        <v>772289</v>
      </c>
      <c r="I31" s="34">
        <v>790924.82904535788</v>
      </c>
      <c r="J31" s="34">
        <v>805922.25854573224</v>
      </c>
      <c r="K31" s="34">
        <v>852682.60238653468</v>
      </c>
      <c r="L31" s="346">
        <v>903122.57345401822</v>
      </c>
    </row>
    <row r="32" spans="1:12" s="41" customFormat="1" ht="13.5">
      <c r="A32" s="231"/>
      <c r="B32" s="350"/>
      <c r="C32" s="34"/>
      <c r="D32" s="34"/>
      <c r="E32" s="34"/>
      <c r="F32" s="34"/>
      <c r="G32" s="34"/>
      <c r="H32" s="34"/>
      <c r="I32" s="36"/>
      <c r="J32" s="36"/>
      <c r="K32" s="36"/>
      <c r="L32" s="342"/>
    </row>
    <row r="33" spans="1:12" s="41" customFormat="1" ht="13.5">
      <c r="A33" s="230" t="s">
        <v>226</v>
      </c>
      <c r="B33" s="350"/>
      <c r="C33" s="36"/>
      <c r="D33" s="36"/>
      <c r="E33" s="36"/>
      <c r="F33" s="36"/>
      <c r="G33" s="36"/>
      <c r="H33" s="36"/>
      <c r="I33" s="36"/>
      <c r="J33" s="36"/>
      <c r="K33" s="36"/>
      <c r="L33" s="342"/>
    </row>
    <row r="34" spans="1:12" s="41" customFormat="1" ht="13.5">
      <c r="A34" s="231"/>
      <c r="B34" s="350" t="s">
        <v>222</v>
      </c>
      <c r="C34" s="36">
        <v>21005106.94741635</v>
      </c>
      <c r="D34" s="36">
        <v>20605075.79731236</v>
      </c>
      <c r="E34" s="36">
        <v>21330471.610405687</v>
      </c>
      <c r="F34" s="36">
        <v>24365553.613964379</v>
      </c>
      <c r="G34" s="36">
        <v>25441351.644584846</v>
      </c>
      <c r="H34" s="36">
        <v>23824375.453815132</v>
      </c>
      <c r="I34" s="36">
        <v>21892469.877657387</v>
      </c>
      <c r="J34" s="36">
        <v>22279444.88211244</v>
      </c>
      <c r="K34" s="36">
        <v>21232767.966779642</v>
      </c>
      <c r="L34" s="342">
        <v>21286842.738986291</v>
      </c>
    </row>
    <row r="35" spans="1:12" s="41" customFormat="1" ht="13.5">
      <c r="A35" s="232"/>
      <c r="B35" s="350" t="s">
        <v>223</v>
      </c>
      <c r="C35" s="36">
        <v>18666185.185669068</v>
      </c>
      <c r="D35" s="36">
        <v>20538135.838535495</v>
      </c>
      <c r="E35" s="36">
        <v>22151656.064721253</v>
      </c>
      <c r="F35" s="36">
        <v>21602260.205349438</v>
      </c>
      <c r="G35" s="36">
        <v>23333558.563573677</v>
      </c>
      <c r="H35" s="36">
        <v>23333822.692335829</v>
      </c>
      <c r="I35" s="36">
        <v>21512538.506747101</v>
      </c>
      <c r="J35" s="36">
        <v>21749679.441263542</v>
      </c>
      <c r="K35" s="36">
        <v>20840192.991549809</v>
      </c>
      <c r="L35" s="342">
        <v>20887694.107498944</v>
      </c>
    </row>
    <row r="36" spans="1:12" s="41" customFormat="1" ht="13.5">
      <c r="A36" s="231"/>
      <c r="B36" s="350" t="s">
        <v>224</v>
      </c>
      <c r="C36" s="36">
        <v>29446314.070254583</v>
      </c>
      <c r="D36" s="36">
        <v>25443289.285229102</v>
      </c>
      <c r="E36" s="36">
        <v>25700503.900963165</v>
      </c>
      <c r="F36" s="36">
        <v>30141526.922326237</v>
      </c>
      <c r="G36" s="36">
        <v>30978770.361761481</v>
      </c>
      <c r="H36" s="36">
        <v>30897453.928889047</v>
      </c>
      <c r="I36" s="343">
        <v>28608527.28460845</v>
      </c>
      <c r="J36" s="343">
        <v>28216488.216405544</v>
      </c>
      <c r="K36" s="343">
        <v>27337160.024385106</v>
      </c>
      <c r="L36" s="344">
        <v>27269269.564116891</v>
      </c>
    </row>
    <row r="37" spans="1:12" s="41" customFormat="1" ht="13.5">
      <c r="A37" s="347" t="s">
        <v>227</v>
      </c>
      <c r="B37" s="352"/>
      <c r="C37" s="273">
        <v>69117606.203339994</v>
      </c>
      <c r="D37" s="273">
        <v>66586500.921076953</v>
      </c>
      <c r="E37" s="273">
        <v>69182631.576090097</v>
      </c>
      <c r="F37" s="273">
        <v>76109340.741640061</v>
      </c>
      <c r="G37" s="273">
        <v>79753680.569920003</v>
      </c>
      <c r="H37" s="273">
        <v>78055652.075040013</v>
      </c>
      <c r="I37" s="273">
        <v>72013535.669012934</v>
      </c>
      <c r="J37" s="273">
        <v>72245612.539781526</v>
      </c>
      <c r="K37" s="273">
        <v>69410120.982714564</v>
      </c>
      <c r="L37" s="348">
        <v>69443806.410602123</v>
      </c>
    </row>
    <row r="38" spans="1:12" ht="18">
      <c r="A38" s="46" t="s">
        <v>197</v>
      </c>
      <c r="B38" s="27"/>
      <c r="C38" s="27"/>
      <c r="D38" s="27"/>
      <c r="E38" s="27"/>
      <c r="F38" s="27"/>
      <c r="G38" s="27"/>
      <c r="H38" s="27"/>
      <c r="I38" s="27"/>
      <c r="J38" s="27"/>
      <c r="K38" s="27"/>
      <c r="L38" s="27"/>
    </row>
    <row r="39" spans="1:12" ht="18">
      <c r="A39" s="46" t="s">
        <v>198</v>
      </c>
      <c r="B39" s="27"/>
    </row>
    <row r="40" spans="1:12" ht="18">
      <c r="A40" s="46" t="s">
        <v>199</v>
      </c>
      <c r="B40" s="27"/>
      <c r="C40" s="27"/>
      <c r="D40" s="27"/>
      <c r="E40" s="27"/>
      <c r="F40" s="27"/>
      <c r="G40" s="27"/>
      <c r="H40" s="27"/>
      <c r="I40" s="27"/>
      <c r="J40" s="27"/>
      <c r="K40" s="27"/>
      <c r="L40" s="27"/>
    </row>
    <row r="41" spans="1:12" ht="25.5" customHeight="1">
      <c r="A41" s="1446" t="s">
        <v>200</v>
      </c>
      <c r="B41" s="1446"/>
      <c r="C41" s="1446"/>
      <c r="D41" s="1446"/>
      <c r="E41" s="1446"/>
      <c r="F41" s="1446"/>
      <c r="G41" s="1446"/>
      <c r="H41" s="1446"/>
      <c r="I41" s="1446"/>
      <c r="J41" s="1446"/>
      <c r="K41" s="1446"/>
      <c r="L41" s="1446"/>
    </row>
    <row r="42" spans="1:12" ht="26.25" customHeight="1">
      <c r="A42" s="1446" t="s">
        <v>228</v>
      </c>
      <c r="B42" s="1446"/>
      <c r="C42" s="1446"/>
      <c r="D42" s="1446"/>
      <c r="E42" s="1446"/>
      <c r="F42" s="1446"/>
      <c r="G42" s="1446"/>
      <c r="H42" s="1446"/>
      <c r="I42" s="1446"/>
      <c r="J42" s="1446"/>
      <c r="K42" s="1446"/>
      <c r="L42" s="1446"/>
    </row>
    <row r="43" spans="1:12" ht="18">
      <c r="A43" s="27"/>
    </row>
  </sheetData>
  <mergeCells count="12">
    <mergeCell ref="A41:L41"/>
    <mergeCell ref="A42:L42"/>
    <mergeCell ref="C7:C8"/>
    <mergeCell ref="J7:J8"/>
    <mergeCell ref="K7:K8"/>
    <mergeCell ref="L7:L8"/>
    <mergeCell ref="D7:D8"/>
    <mergeCell ref="E7:E8"/>
    <mergeCell ref="F7:F8"/>
    <mergeCell ref="G7:G8"/>
    <mergeCell ref="H7:H8"/>
    <mergeCell ref="I7:I8"/>
  </mergeCells>
  <pageMargins left="0.70866141732283472" right="0.70866141732283472" top="0.74803149606299213" bottom="0.74803149606299213" header="0.31496062992125984" footer="0.31496062992125984"/>
  <pageSetup scale="77"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6F380-0AC0-4CDF-ACCD-4F57FC033933}">
  <sheetPr>
    <pageSetUpPr fitToPage="1"/>
  </sheetPr>
  <dimension ref="A5:N42"/>
  <sheetViews>
    <sheetView showGridLines="0" topLeftCell="A4" zoomScaleNormal="100" workbookViewId="0">
      <selection activeCell="P17" sqref="P17"/>
    </sheetView>
  </sheetViews>
  <sheetFormatPr baseColWidth="10" defaultRowHeight="15"/>
  <cols>
    <col min="1" max="1" width="11.42578125" style="604"/>
    <col min="2" max="2" width="24.28515625" style="604" bestFit="1" customWidth="1"/>
    <col min="3" max="12" width="15.7109375" style="604" customWidth="1"/>
    <col min="13" max="16384" width="11.42578125" style="604"/>
  </cols>
  <sheetData>
    <row r="5" spans="1:14" s="41" customFormat="1" ht="13.5">
      <c r="A5" s="337" t="s">
        <v>237</v>
      </c>
      <c r="B5" s="252"/>
      <c r="C5" s="252"/>
      <c r="D5" s="252"/>
      <c r="E5" s="252"/>
      <c r="F5" s="252"/>
      <c r="G5" s="252"/>
      <c r="H5" s="252"/>
      <c r="I5" s="252"/>
      <c r="J5" s="252"/>
      <c r="K5" s="252"/>
      <c r="L5" s="253"/>
      <c r="N5" s="1017"/>
    </row>
    <row r="6" spans="1:14" s="41" customFormat="1" ht="13.5">
      <c r="A6" s="334" t="s">
        <v>206</v>
      </c>
      <c r="B6" s="339"/>
      <c r="C6" s="256"/>
      <c r="D6" s="256"/>
      <c r="E6" s="256"/>
      <c r="F6" s="256"/>
      <c r="G6" s="256"/>
      <c r="H6" s="256"/>
      <c r="I6" s="256"/>
      <c r="J6" s="256"/>
      <c r="K6" s="256"/>
      <c r="L6" s="340"/>
      <c r="N6" s="1017"/>
    </row>
    <row r="7" spans="1:14" s="41" customFormat="1" ht="13.5">
      <c r="A7" s="228" t="s">
        <v>182</v>
      </c>
      <c r="B7" s="48"/>
      <c r="C7" s="1453">
        <v>2011</v>
      </c>
      <c r="D7" s="1453">
        <v>2012</v>
      </c>
      <c r="E7" s="1453">
        <v>2013</v>
      </c>
      <c r="F7" s="1453">
        <v>2014</v>
      </c>
      <c r="G7" s="1453">
        <v>2015</v>
      </c>
      <c r="H7" s="1453">
        <v>2016</v>
      </c>
      <c r="I7" s="1453" t="s">
        <v>202</v>
      </c>
      <c r="J7" s="1453" t="s">
        <v>203</v>
      </c>
      <c r="K7" s="1453" t="s">
        <v>204</v>
      </c>
      <c r="L7" s="1455" t="s">
        <v>205</v>
      </c>
      <c r="N7" s="1017"/>
    </row>
    <row r="8" spans="1:14" s="41" customFormat="1" ht="13.5">
      <c r="A8" s="341"/>
      <c r="B8" s="268" t="s">
        <v>221</v>
      </c>
      <c r="C8" s="1454"/>
      <c r="D8" s="1454"/>
      <c r="E8" s="1454"/>
      <c r="F8" s="1454"/>
      <c r="G8" s="1454"/>
      <c r="H8" s="1454"/>
      <c r="I8" s="1454"/>
      <c r="J8" s="1454"/>
      <c r="K8" s="1454"/>
      <c r="L8" s="1456"/>
      <c r="N8" s="1017"/>
    </row>
    <row r="9" spans="1:14" s="41" customFormat="1" ht="13.5">
      <c r="A9" s="228" t="s">
        <v>184</v>
      </c>
      <c r="B9" s="349"/>
      <c r="C9" s="3"/>
      <c r="D9" s="3"/>
      <c r="E9" s="3"/>
      <c r="F9" s="3"/>
      <c r="G9" s="3"/>
      <c r="H9" s="3"/>
      <c r="I9" s="36"/>
      <c r="J9" s="36"/>
      <c r="K9" s="36"/>
      <c r="L9" s="342"/>
      <c r="N9" s="1017"/>
    </row>
    <row r="10" spans="1:14" s="41" customFormat="1" ht="13.5">
      <c r="A10" s="230"/>
      <c r="B10" s="350" t="s">
        <v>222</v>
      </c>
      <c r="C10" s="5">
        <v>2277335.2569367797</v>
      </c>
      <c r="D10" s="5">
        <v>783651.76166797057</v>
      </c>
      <c r="E10" s="5">
        <v>1027079.1738226962</v>
      </c>
      <c r="F10" s="5">
        <v>896121.12331211416</v>
      </c>
      <c r="G10" s="5">
        <v>992344.0308756408</v>
      </c>
      <c r="H10" s="5">
        <v>1243159.6618306772</v>
      </c>
      <c r="I10" s="5">
        <v>1088424.9633637164</v>
      </c>
      <c r="J10" s="5">
        <v>976412.10933700844</v>
      </c>
      <c r="K10" s="5">
        <v>929809.37932869617</v>
      </c>
      <c r="L10" s="90">
        <v>893875.6065675905</v>
      </c>
    </row>
    <row r="11" spans="1:14" s="41" customFormat="1" ht="13.5">
      <c r="A11" s="232"/>
      <c r="B11" s="350" t="s">
        <v>223</v>
      </c>
      <c r="C11" s="5">
        <v>10573414.946469579</v>
      </c>
      <c r="D11" s="5">
        <v>2995733.8129458856</v>
      </c>
      <c r="E11" s="5">
        <v>3546694.0241846736</v>
      </c>
      <c r="F11" s="5">
        <v>2948377.4902043939</v>
      </c>
      <c r="G11" s="5">
        <v>3476817.8663014076</v>
      </c>
      <c r="H11" s="5">
        <v>3574904.9049519342</v>
      </c>
      <c r="I11" s="5">
        <v>3129940.4731900389</v>
      </c>
      <c r="J11" s="5">
        <v>2807829.5540760271</v>
      </c>
      <c r="K11" s="5">
        <v>2673815.9328123429</v>
      </c>
      <c r="L11" s="90">
        <v>2570482.6085087415</v>
      </c>
    </row>
    <row r="12" spans="1:14" s="41" customFormat="1" ht="13.5">
      <c r="A12" s="231"/>
      <c r="B12" s="350" t="s">
        <v>224</v>
      </c>
      <c r="C12" s="5">
        <v>21832157.370392527</v>
      </c>
      <c r="D12" s="5">
        <v>20840491.604611792</v>
      </c>
      <c r="E12" s="5">
        <v>19379979.62443893</v>
      </c>
      <c r="F12" s="5">
        <v>13861951.338251024</v>
      </c>
      <c r="G12" s="5">
        <v>14331638.52422766</v>
      </c>
      <c r="H12" s="5">
        <v>15993108.043645466</v>
      </c>
      <c r="I12" s="5">
        <v>14002463.698703656</v>
      </c>
      <c r="J12" s="5">
        <v>12561431.03674601</v>
      </c>
      <c r="K12" s="5">
        <v>11961892.201119525</v>
      </c>
      <c r="L12" s="90">
        <v>11499608.290348262</v>
      </c>
    </row>
    <row r="13" spans="1:14" s="41" customFormat="1" ht="13.5">
      <c r="A13" s="230" t="s">
        <v>189</v>
      </c>
      <c r="B13" s="351"/>
      <c r="C13" s="7">
        <v>34682907.57379888</v>
      </c>
      <c r="D13" s="7">
        <v>24619877.17922565</v>
      </c>
      <c r="E13" s="7">
        <v>23953752.822446298</v>
      </c>
      <c r="F13" s="7">
        <v>17706449.951767534</v>
      </c>
      <c r="G13" s="7">
        <v>18800800.421404704</v>
      </c>
      <c r="H13" s="7">
        <v>20811172.610428076</v>
      </c>
      <c r="I13" s="7">
        <v>18220829.135257412</v>
      </c>
      <c r="J13" s="7">
        <v>16345672.700159045</v>
      </c>
      <c r="K13" s="7">
        <v>15565517.513260566</v>
      </c>
      <c r="L13" s="91">
        <v>14963966.505424595</v>
      </c>
    </row>
    <row r="14" spans="1:14" s="41" customFormat="1" ht="13.5">
      <c r="A14" s="231"/>
      <c r="B14" s="350"/>
      <c r="C14" s="5"/>
      <c r="D14" s="5"/>
      <c r="E14" s="5"/>
      <c r="F14" s="5"/>
      <c r="G14" s="5"/>
      <c r="H14" s="5"/>
      <c r="I14" s="5"/>
      <c r="J14" s="5"/>
      <c r="K14" s="5"/>
      <c r="L14" s="90"/>
    </row>
    <row r="15" spans="1:14" s="41" customFormat="1" ht="13.5">
      <c r="A15" s="230" t="s">
        <v>185</v>
      </c>
      <c r="B15" s="350"/>
      <c r="C15" s="5"/>
      <c r="D15" s="5"/>
      <c r="E15" s="5"/>
      <c r="F15" s="5"/>
      <c r="G15" s="5"/>
      <c r="H15" s="5"/>
      <c r="I15" s="5"/>
      <c r="J15" s="5"/>
      <c r="K15" s="5"/>
      <c r="L15" s="90"/>
    </row>
    <row r="16" spans="1:14" s="41" customFormat="1" ht="13.5">
      <c r="A16" s="231"/>
      <c r="B16" s="350" t="s">
        <v>222</v>
      </c>
      <c r="C16" s="5">
        <v>12353442.434976848</v>
      </c>
      <c r="D16" s="5">
        <v>13713182.636525266</v>
      </c>
      <c r="E16" s="5">
        <v>15262862.222669708</v>
      </c>
      <c r="F16" s="5">
        <v>11137744.417414777</v>
      </c>
      <c r="G16" s="5">
        <v>11048877.820428977</v>
      </c>
      <c r="H16" s="5">
        <v>9305716.9895149954</v>
      </c>
      <c r="I16" s="5">
        <v>7977607.0706859333</v>
      </c>
      <c r="J16" s="5">
        <v>7743189.376830155</v>
      </c>
      <c r="K16" s="5">
        <v>7038695.3251308659</v>
      </c>
      <c r="L16" s="90">
        <v>6867611.7891796846</v>
      </c>
    </row>
    <row r="17" spans="1:12" s="41" customFormat="1" ht="13.5">
      <c r="A17" s="232"/>
      <c r="B17" s="350" t="s">
        <v>223</v>
      </c>
      <c r="C17" s="5">
        <v>8127345.5596883735</v>
      </c>
      <c r="D17" s="5">
        <v>11345624.434895828</v>
      </c>
      <c r="E17" s="5">
        <v>12646163.140571913</v>
      </c>
      <c r="F17" s="5">
        <v>9112882.4316113871</v>
      </c>
      <c r="G17" s="5">
        <v>8771303.3697805926</v>
      </c>
      <c r="H17" s="5">
        <v>6905596.7569703078</v>
      </c>
      <c r="I17" s="5">
        <v>5920031.4793350929</v>
      </c>
      <c r="J17" s="5">
        <v>5746074.5377806863</v>
      </c>
      <c r="K17" s="5">
        <v>5223282.8126292592</v>
      </c>
      <c r="L17" s="90">
        <v>5096324.9530289043</v>
      </c>
    </row>
    <row r="18" spans="1:12" s="41" customFormat="1" ht="13.5">
      <c r="A18" s="231"/>
      <c r="B18" s="350" t="s">
        <v>224</v>
      </c>
      <c r="C18" s="5">
        <v>12077042.976538986</v>
      </c>
      <c r="D18" s="5">
        <v>10315839.183791909</v>
      </c>
      <c r="E18" s="5">
        <v>11426153.250788534</v>
      </c>
      <c r="F18" s="5">
        <v>11797885.429985743</v>
      </c>
      <c r="G18" s="5">
        <v>10606426.855308704</v>
      </c>
      <c r="H18" s="5">
        <v>8494695.5939626545</v>
      </c>
      <c r="I18" s="5">
        <v>7282334.4735366916</v>
      </c>
      <c r="J18" s="5">
        <v>7068346.9910689546</v>
      </c>
      <c r="K18" s="5">
        <v>6425251.7278360715</v>
      </c>
      <c r="L18" s="90">
        <v>6269078.6397568276</v>
      </c>
    </row>
    <row r="19" spans="1:12" s="41" customFormat="1" ht="13.5">
      <c r="A19" s="230" t="s">
        <v>190</v>
      </c>
      <c r="B19" s="351"/>
      <c r="C19" s="7">
        <v>32557830.97120421</v>
      </c>
      <c r="D19" s="7">
        <v>35374646.255213007</v>
      </c>
      <c r="E19" s="7">
        <v>39335178.614030153</v>
      </c>
      <c r="F19" s="7">
        <v>32048512.279011901</v>
      </c>
      <c r="G19" s="7">
        <v>30426608.045518272</v>
      </c>
      <c r="H19" s="7">
        <v>24706009.340447959</v>
      </c>
      <c r="I19" s="7">
        <v>21179973.023557719</v>
      </c>
      <c r="J19" s="7">
        <v>20557610.905679796</v>
      </c>
      <c r="K19" s="7">
        <v>18687229.865596198</v>
      </c>
      <c r="L19" s="91">
        <v>18233015.381965417</v>
      </c>
    </row>
    <row r="20" spans="1:12" s="41" customFormat="1" ht="13.5">
      <c r="A20" s="231"/>
      <c r="B20" s="350"/>
      <c r="C20" s="5"/>
      <c r="D20" s="5"/>
      <c r="E20" s="5"/>
      <c r="F20" s="5"/>
      <c r="G20" s="5"/>
      <c r="H20" s="5"/>
      <c r="I20" s="5"/>
      <c r="J20" s="5"/>
      <c r="K20" s="5"/>
      <c r="L20" s="90"/>
    </row>
    <row r="21" spans="1:12" s="41" customFormat="1" ht="13.5">
      <c r="A21" s="230" t="s">
        <v>186</v>
      </c>
      <c r="B21" s="350"/>
      <c r="C21" s="5"/>
      <c r="D21" s="5"/>
      <c r="E21" s="5"/>
      <c r="F21" s="5"/>
      <c r="G21" s="5"/>
      <c r="H21" s="5"/>
      <c r="I21" s="5"/>
      <c r="J21" s="5"/>
      <c r="K21" s="5"/>
      <c r="L21" s="90"/>
    </row>
    <row r="22" spans="1:12" s="41" customFormat="1" ht="13.5">
      <c r="A22" s="231"/>
      <c r="B22" s="350" t="s">
        <v>222</v>
      </c>
      <c r="C22" s="5">
        <v>15339866.152807921</v>
      </c>
      <c r="D22" s="5">
        <v>13708699.749464978</v>
      </c>
      <c r="E22" s="5">
        <v>12500695.347925339</v>
      </c>
      <c r="F22" s="5">
        <v>19587606.376033388</v>
      </c>
      <c r="G22" s="5">
        <v>20093023.233615093</v>
      </c>
      <c r="H22" s="5">
        <v>17936797.27341086</v>
      </c>
      <c r="I22" s="5">
        <v>15445780.929609358</v>
      </c>
      <c r="J22" s="5">
        <v>15050359.108247578</v>
      </c>
      <c r="K22" s="5">
        <v>13773278.082425348</v>
      </c>
      <c r="L22" s="90">
        <v>13430103.38059867</v>
      </c>
    </row>
    <row r="23" spans="1:12" s="41" customFormat="1" ht="13.5">
      <c r="A23" s="232"/>
      <c r="B23" s="350" t="s">
        <v>223</v>
      </c>
      <c r="C23" s="5">
        <v>7382740.5284330091</v>
      </c>
      <c r="D23" s="5">
        <v>13820358.439333035</v>
      </c>
      <c r="E23" s="5">
        <v>13693092.142495502</v>
      </c>
      <c r="F23" s="5">
        <v>15650828.620738784</v>
      </c>
      <c r="G23" s="5">
        <v>16860849.525271755</v>
      </c>
      <c r="H23" s="5">
        <v>17040439.297711935</v>
      </c>
      <c r="I23" s="5">
        <v>14673906.847736493</v>
      </c>
      <c r="J23" s="5">
        <v>14298245.494084768</v>
      </c>
      <c r="K23" s="5">
        <v>13084984.20963891</v>
      </c>
      <c r="L23" s="90">
        <v>12758959.023210747</v>
      </c>
    </row>
    <row r="24" spans="1:12" s="41" customFormat="1" ht="13.5">
      <c r="A24" s="231"/>
      <c r="B24" s="350" t="s">
        <v>224</v>
      </c>
      <c r="C24" s="5">
        <v>7987058.7423888315</v>
      </c>
      <c r="D24" s="5">
        <v>3505187.8644854426</v>
      </c>
      <c r="E24" s="5">
        <v>3704515.9205467636</v>
      </c>
      <c r="F24" s="5">
        <v>13148883.30996006</v>
      </c>
      <c r="G24" s="5">
        <v>13897035.069326192</v>
      </c>
      <c r="H24" s="5">
        <v>12226630.651558826</v>
      </c>
      <c r="I24" s="5">
        <v>10528627.584544964</v>
      </c>
      <c r="J24" s="5">
        <v>10259088.018051457</v>
      </c>
      <c r="K24" s="5">
        <v>9388564.8261553906</v>
      </c>
      <c r="L24" s="90">
        <v>9154639.5459486768</v>
      </c>
    </row>
    <row r="25" spans="1:12" s="41" customFormat="1" ht="13.5">
      <c r="A25" s="230" t="s">
        <v>193</v>
      </c>
      <c r="B25" s="351"/>
      <c r="C25" s="7">
        <v>30709665.423629764</v>
      </c>
      <c r="D25" s="7">
        <v>31034246.053283457</v>
      </c>
      <c r="E25" s="7">
        <v>29898303.410967596</v>
      </c>
      <c r="F25" s="7">
        <v>48387318.306732237</v>
      </c>
      <c r="G25" s="7">
        <v>50850907.828213036</v>
      </c>
      <c r="H25" s="7">
        <v>47203867.222681619</v>
      </c>
      <c r="I25" s="7">
        <v>40648315.361890815</v>
      </c>
      <c r="J25" s="7">
        <v>39607692.620383799</v>
      </c>
      <c r="K25" s="7">
        <v>36246827.118219651</v>
      </c>
      <c r="L25" s="91">
        <v>35343701.94975809</v>
      </c>
    </row>
    <row r="26" spans="1:12" s="41" customFormat="1" ht="13.5">
      <c r="A26" s="231"/>
      <c r="B26" s="350"/>
      <c r="C26" s="5"/>
      <c r="D26" s="5"/>
      <c r="E26" s="5"/>
      <c r="F26" s="5"/>
      <c r="G26" s="5"/>
      <c r="H26" s="5"/>
      <c r="I26" s="5"/>
      <c r="J26" s="5"/>
      <c r="K26" s="5"/>
      <c r="L26" s="90"/>
    </row>
    <row r="27" spans="1:12" s="41" customFormat="1" ht="13.5">
      <c r="A27" s="230" t="s">
        <v>194</v>
      </c>
      <c r="B27" s="350"/>
      <c r="C27" s="5"/>
      <c r="D27" s="5"/>
      <c r="E27" s="5"/>
      <c r="F27" s="5"/>
      <c r="G27" s="5"/>
      <c r="H27" s="5"/>
      <c r="I27" s="5"/>
      <c r="J27" s="5"/>
      <c r="K27" s="5"/>
      <c r="L27" s="90"/>
    </row>
    <row r="28" spans="1:12" s="41" customFormat="1" ht="13.5">
      <c r="A28" s="231"/>
      <c r="B28" s="350" t="s">
        <v>222</v>
      </c>
      <c r="C28" s="5">
        <v>230983.39969061845</v>
      </c>
      <c r="D28" s="5">
        <v>249566.97038638062</v>
      </c>
      <c r="E28" s="5">
        <v>223334.60361420285</v>
      </c>
      <c r="F28" s="5">
        <v>114963.65142919272</v>
      </c>
      <c r="G28" s="5">
        <v>90932.491738137673</v>
      </c>
      <c r="H28" s="5">
        <v>97723.589111936206</v>
      </c>
      <c r="I28" s="5">
        <v>93756.438911756093</v>
      </c>
      <c r="J28" s="5">
        <v>91034.197110486071</v>
      </c>
      <c r="K28" s="5">
        <v>92479.729589774564</v>
      </c>
      <c r="L28" s="90">
        <v>95251.96264034597</v>
      </c>
    </row>
    <row r="29" spans="1:12" s="41" customFormat="1" ht="13.5">
      <c r="A29" s="232"/>
      <c r="B29" s="350" t="s">
        <v>223</v>
      </c>
      <c r="C29" s="5">
        <v>755170.55437171459</v>
      </c>
      <c r="D29" s="5">
        <v>200941.99995766109</v>
      </c>
      <c r="E29" s="5">
        <v>245007.29380811253</v>
      </c>
      <c r="F29" s="5">
        <v>425123.11273149482</v>
      </c>
      <c r="G29" s="5">
        <v>446379.86273755168</v>
      </c>
      <c r="H29" s="5">
        <v>473913.7565407881</v>
      </c>
      <c r="I29" s="5">
        <v>454674.93128667912</v>
      </c>
      <c r="J29" s="5">
        <v>441473.33022007771</v>
      </c>
      <c r="K29" s="5">
        <v>448483.48747777566</v>
      </c>
      <c r="L29" s="90">
        <v>461927.52275054844</v>
      </c>
    </row>
    <row r="30" spans="1:12" s="41" customFormat="1" ht="13.5">
      <c r="A30" s="231"/>
      <c r="B30" s="350" t="s">
        <v>224</v>
      </c>
      <c r="C30" s="5">
        <v>442330.44978725014</v>
      </c>
      <c r="D30" s="5">
        <v>475035.87904269627</v>
      </c>
      <c r="E30" s="5">
        <v>447494.53232569777</v>
      </c>
      <c r="F30" s="5">
        <v>450992.3113881821</v>
      </c>
      <c r="G30" s="5">
        <v>404024.49860283115</v>
      </c>
      <c r="H30" s="5">
        <v>354919.72298401222</v>
      </c>
      <c r="I30" s="5">
        <v>340511.53492134204</v>
      </c>
      <c r="J30" s="5">
        <v>330624.69680188276</v>
      </c>
      <c r="K30" s="5">
        <v>335874.68804530508</v>
      </c>
      <c r="L30" s="90">
        <v>345943.08806312381</v>
      </c>
    </row>
    <row r="31" spans="1:12" s="41" customFormat="1" ht="13.5">
      <c r="A31" s="230" t="s">
        <v>195</v>
      </c>
      <c r="B31" s="351"/>
      <c r="C31" s="7">
        <v>1428484.4038495831</v>
      </c>
      <c r="D31" s="7">
        <v>925544.84938673791</v>
      </c>
      <c r="E31" s="7">
        <v>915836.42974801315</v>
      </c>
      <c r="F31" s="7">
        <v>991079.07554886956</v>
      </c>
      <c r="G31" s="7">
        <v>941336.85307852051</v>
      </c>
      <c r="H31" s="7">
        <v>926557.06863673637</v>
      </c>
      <c r="I31" s="7">
        <v>888942.90511977708</v>
      </c>
      <c r="J31" s="7">
        <v>863132.22413244657</v>
      </c>
      <c r="K31" s="7">
        <v>876837.90511285537</v>
      </c>
      <c r="L31" s="91">
        <v>903122.5734540181</v>
      </c>
    </row>
    <row r="32" spans="1:12" s="41" customFormat="1" ht="13.5">
      <c r="A32" s="231"/>
      <c r="B32" s="350"/>
      <c r="C32" s="5"/>
      <c r="D32" s="5"/>
      <c r="E32" s="5"/>
      <c r="F32" s="5"/>
      <c r="G32" s="5"/>
      <c r="H32" s="5"/>
      <c r="I32" s="5"/>
      <c r="J32" s="5"/>
      <c r="K32" s="5"/>
      <c r="L32" s="90"/>
    </row>
    <row r="33" spans="1:12" s="41" customFormat="1" ht="13.5">
      <c r="A33" s="230" t="s">
        <v>226</v>
      </c>
      <c r="B33" s="350"/>
      <c r="C33" s="5"/>
      <c r="D33" s="5"/>
      <c r="E33" s="5"/>
      <c r="F33" s="5"/>
      <c r="G33" s="5"/>
      <c r="H33" s="5"/>
      <c r="I33" s="5"/>
      <c r="J33" s="5"/>
      <c r="K33" s="5"/>
      <c r="L33" s="90"/>
    </row>
    <row r="34" spans="1:12" s="41" customFormat="1" ht="13.5">
      <c r="A34" s="231"/>
      <c r="B34" s="350" t="s">
        <v>222</v>
      </c>
      <c r="C34" s="5">
        <v>30201627.244412165</v>
      </c>
      <c r="D34" s="5">
        <v>28455101.118044596</v>
      </c>
      <c r="E34" s="5">
        <v>29013971.348031942</v>
      </c>
      <c r="F34" s="5">
        <v>31736435.568189476</v>
      </c>
      <c r="G34" s="5">
        <v>32225177.576657843</v>
      </c>
      <c r="H34" s="5">
        <v>28583397.513868473</v>
      </c>
      <c r="I34" s="5">
        <v>24605569.402570762</v>
      </c>
      <c r="J34" s="5">
        <v>23860994.791525226</v>
      </c>
      <c r="K34" s="5">
        <v>21834262.516474683</v>
      </c>
      <c r="L34" s="90">
        <v>21286842.738986291</v>
      </c>
    </row>
    <row r="35" spans="1:12" s="41" customFormat="1" ht="13.5">
      <c r="A35" s="232"/>
      <c r="B35" s="350" t="s">
        <v>223</v>
      </c>
      <c r="C35" s="5">
        <v>26838671.588962678</v>
      </c>
      <c r="D35" s="5">
        <v>28362658.687132403</v>
      </c>
      <c r="E35" s="5">
        <v>30130956.6010602</v>
      </c>
      <c r="F35" s="5">
        <v>28137211.655286066</v>
      </c>
      <c r="G35" s="5">
        <v>29555350.624091305</v>
      </c>
      <c r="H35" s="5">
        <v>27994854.716174968</v>
      </c>
      <c r="I35" s="5">
        <v>24178553.731548302</v>
      </c>
      <c r="J35" s="5">
        <v>23293622.916161556</v>
      </c>
      <c r="K35" s="5">
        <v>21430566.442558289</v>
      </c>
      <c r="L35" s="90">
        <v>20887694.107498944</v>
      </c>
    </row>
    <row r="36" spans="1:12" s="41" customFormat="1" ht="13.5">
      <c r="A36" s="231"/>
      <c r="B36" s="350" t="s">
        <v>224</v>
      </c>
      <c r="C36" s="5">
        <v>42338589.539107598</v>
      </c>
      <c r="D36" s="5">
        <v>35136554.53193184</v>
      </c>
      <c r="E36" s="5">
        <v>34958143.328099921</v>
      </c>
      <c r="F36" s="5">
        <v>39259712.389585003</v>
      </c>
      <c r="G36" s="5">
        <v>39239124.947465383</v>
      </c>
      <c r="H36" s="5">
        <v>37069354.012150958</v>
      </c>
      <c r="I36" s="5">
        <v>32153937.291706655</v>
      </c>
      <c r="J36" s="5">
        <v>30219490.742668305</v>
      </c>
      <c r="K36" s="5">
        <v>28111583.443156291</v>
      </c>
      <c r="L36" s="90">
        <v>27269269.564116891</v>
      </c>
    </row>
    <row r="37" spans="1:12" s="41" customFormat="1" ht="13.5">
      <c r="A37" s="347" t="s">
        <v>227</v>
      </c>
      <c r="B37" s="352"/>
      <c r="C37" s="9">
        <v>99378888.372482434</v>
      </c>
      <c r="D37" s="9">
        <v>91954314.337108836</v>
      </c>
      <c r="E37" s="9">
        <v>94103071.277192056</v>
      </c>
      <c r="F37" s="9">
        <v>99133359.613060549</v>
      </c>
      <c r="G37" s="9">
        <v>101019653.14821455</v>
      </c>
      <c r="H37" s="9">
        <v>93647606.242194399</v>
      </c>
      <c r="I37" s="9">
        <v>80938060.425825715</v>
      </c>
      <c r="J37" s="9">
        <v>77374108.450355083</v>
      </c>
      <c r="K37" s="9">
        <v>71376412.402189285</v>
      </c>
      <c r="L37" s="92">
        <v>69443806.410602123</v>
      </c>
    </row>
    <row r="38" spans="1:12">
      <c r="A38" s="46" t="s">
        <v>197</v>
      </c>
      <c r="B38" s="12"/>
      <c r="C38" s="1212"/>
      <c r="D38" s="1212"/>
      <c r="E38" s="1212"/>
      <c r="F38" s="1212"/>
      <c r="G38" s="1212"/>
      <c r="H38" s="1212"/>
      <c r="I38" s="1212"/>
      <c r="J38" s="1212"/>
      <c r="K38" s="1212"/>
      <c r="L38" s="1212"/>
    </row>
    <row r="39" spans="1:12">
      <c r="A39" s="46" t="s">
        <v>198</v>
      </c>
      <c r="B39" s="12"/>
      <c r="C39" s="1213"/>
      <c r="D39" s="1213"/>
      <c r="E39" s="1213"/>
      <c r="F39" s="1213"/>
      <c r="G39" s="1213"/>
      <c r="H39" s="1213"/>
      <c r="I39" s="1213"/>
      <c r="J39" s="1213"/>
      <c r="K39" s="1213"/>
      <c r="L39" s="1213"/>
    </row>
    <row r="40" spans="1:12">
      <c r="A40" s="46" t="s">
        <v>199</v>
      </c>
      <c r="B40" s="12"/>
      <c r="C40" s="12"/>
      <c r="D40" s="12"/>
      <c r="E40" s="12"/>
      <c r="F40" s="12"/>
      <c r="G40" s="12"/>
      <c r="H40" s="12"/>
      <c r="I40" s="12"/>
      <c r="J40" s="12"/>
      <c r="K40" s="12"/>
      <c r="L40" s="12"/>
    </row>
    <row r="41" spans="1:12" ht="27" customHeight="1">
      <c r="A41" s="1446" t="s">
        <v>200</v>
      </c>
      <c r="B41" s="1446"/>
      <c r="C41" s="1446"/>
      <c r="D41" s="1446"/>
      <c r="E41" s="1446"/>
      <c r="F41" s="1446"/>
      <c r="G41" s="1446"/>
      <c r="H41" s="1446"/>
      <c r="I41" s="1446"/>
      <c r="J41" s="1446"/>
      <c r="K41" s="1446"/>
      <c r="L41" s="1446"/>
    </row>
    <row r="42" spans="1:12" ht="25.5" customHeight="1">
      <c r="A42" s="1446" t="s">
        <v>228</v>
      </c>
      <c r="B42" s="1446"/>
      <c r="C42" s="1446"/>
      <c r="D42" s="1446"/>
      <c r="E42" s="1446"/>
      <c r="F42" s="1446"/>
      <c r="G42" s="1446"/>
      <c r="H42" s="1446"/>
      <c r="I42" s="1446"/>
      <c r="J42" s="1446"/>
      <c r="K42" s="1446"/>
      <c r="L42" s="1446"/>
    </row>
  </sheetData>
  <mergeCells count="12">
    <mergeCell ref="A41:L41"/>
    <mergeCell ref="A42:L42"/>
    <mergeCell ref="C7:C8"/>
    <mergeCell ref="D7:D8"/>
    <mergeCell ref="K7:K8"/>
    <mergeCell ref="L7:L8"/>
    <mergeCell ref="E7:E8"/>
    <mergeCell ref="F7:F8"/>
    <mergeCell ref="G7:G8"/>
    <mergeCell ref="H7:H8"/>
    <mergeCell ref="I7:I8"/>
    <mergeCell ref="J7:J8"/>
  </mergeCells>
  <pageMargins left="0.70866141732283472" right="0.70866141732283472" top="0.74803149606299213" bottom="0.74803149606299213" header="0.31496062992125984" footer="0.31496062992125984"/>
  <pageSetup scale="81"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AECF5-EB73-4790-887B-05A113C49D52}">
  <dimension ref="A5:N43"/>
  <sheetViews>
    <sheetView showGridLines="0" topLeftCell="A4" zoomScaleNormal="100" workbookViewId="0">
      <selection activeCell="P17" sqref="P17"/>
    </sheetView>
  </sheetViews>
  <sheetFormatPr baseColWidth="10" defaultRowHeight="15"/>
  <cols>
    <col min="1" max="1" width="11.42578125" style="604"/>
    <col min="2" max="2" width="24.28515625" style="604" bestFit="1" customWidth="1"/>
    <col min="3" max="12" width="15.7109375" style="604" customWidth="1"/>
    <col min="13" max="16384" width="11.42578125" style="604"/>
  </cols>
  <sheetData>
    <row r="5" spans="1:14" s="41" customFormat="1" ht="13.5">
      <c r="A5" s="337" t="s">
        <v>238</v>
      </c>
      <c r="B5" s="252"/>
      <c r="C5" s="252"/>
      <c r="D5" s="252"/>
      <c r="E5" s="252"/>
      <c r="F5" s="252"/>
      <c r="G5" s="252"/>
      <c r="H5" s="252"/>
      <c r="I5" s="252"/>
      <c r="J5" s="252"/>
      <c r="K5" s="252"/>
      <c r="L5" s="253"/>
      <c r="N5" s="1017"/>
    </row>
    <row r="6" spans="1:14" s="41" customFormat="1" ht="13.5">
      <c r="A6" s="334" t="s">
        <v>207</v>
      </c>
      <c r="B6" s="339"/>
      <c r="C6" s="256"/>
      <c r="D6" s="256"/>
      <c r="E6" s="256"/>
      <c r="F6" s="256"/>
      <c r="G6" s="256"/>
      <c r="H6" s="256"/>
      <c r="I6" s="256"/>
      <c r="J6" s="256"/>
      <c r="K6" s="256"/>
      <c r="L6" s="340"/>
      <c r="N6" s="1017"/>
    </row>
    <row r="7" spans="1:14" s="41" customFormat="1" ht="13.5">
      <c r="A7" s="228" t="s">
        <v>182</v>
      </c>
      <c r="B7" s="48"/>
      <c r="C7" s="1453">
        <v>2011</v>
      </c>
      <c r="D7" s="1453">
        <v>2012</v>
      </c>
      <c r="E7" s="1453">
        <v>2013</v>
      </c>
      <c r="F7" s="1453">
        <v>2014</v>
      </c>
      <c r="G7" s="1453">
        <v>2015</v>
      </c>
      <c r="H7" s="1453">
        <v>2016</v>
      </c>
      <c r="I7" s="1453" t="s">
        <v>202</v>
      </c>
      <c r="J7" s="1453" t="s">
        <v>203</v>
      </c>
      <c r="K7" s="1453" t="s">
        <v>204</v>
      </c>
      <c r="L7" s="1455" t="s">
        <v>205</v>
      </c>
      <c r="N7" s="1017"/>
    </row>
    <row r="8" spans="1:14" s="41" customFormat="1" ht="13.5">
      <c r="A8" s="341"/>
      <c r="B8" s="268" t="s">
        <v>221</v>
      </c>
      <c r="C8" s="1454"/>
      <c r="D8" s="1454"/>
      <c r="E8" s="1454"/>
      <c r="F8" s="1454"/>
      <c r="G8" s="1454"/>
      <c r="H8" s="1454"/>
      <c r="I8" s="1454"/>
      <c r="J8" s="1454"/>
      <c r="K8" s="1454"/>
      <c r="L8" s="1456"/>
      <c r="N8" s="1017"/>
    </row>
    <row r="9" spans="1:14" s="41" customFormat="1" ht="13.5">
      <c r="A9" s="228" t="s">
        <v>184</v>
      </c>
      <c r="B9" s="349"/>
      <c r="C9" s="3"/>
      <c r="D9" s="3"/>
      <c r="E9" s="3"/>
      <c r="F9" s="3"/>
      <c r="G9" s="3"/>
      <c r="H9" s="3"/>
      <c r="I9" s="36"/>
      <c r="J9" s="36"/>
      <c r="K9" s="36"/>
      <c r="L9" s="342"/>
      <c r="N9" s="1017"/>
    </row>
    <row r="10" spans="1:14" s="41" customFormat="1" ht="13.5">
      <c r="A10" s="230"/>
      <c r="B10" s="350" t="s">
        <v>222</v>
      </c>
      <c r="C10" s="5">
        <v>1674265.3423128023</v>
      </c>
      <c r="D10" s="5">
        <v>576129.92246379587</v>
      </c>
      <c r="E10" s="5">
        <v>755094.38467818196</v>
      </c>
      <c r="F10" s="5">
        <v>658815.83956768306</v>
      </c>
      <c r="G10" s="5">
        <v>729557.58862701082</v>
      </c>
      <c r="H10" s="5">
        <v>913953.76698468567</v>
      </c>
      <c r="I10" s="5">
        <v>800194.95957706543</v>
      </c>
      <c r="J10" s="5">
        <v>717844.66055138852</v>
      </c>
      <c r="K10" s="5">
        <v>683582.97884580202</v>
      </c>
      <c r="L10" s="90">
        <v>657164.966755045</v>
      </c>
    </row>
    <row r="11" spans="1:14" s="41" customFormat="1" ht="13.5">
      <c r="A11" s="232"/>
      <c r="B11" s="350" t="s">
        <v>223</v>
      </c>
      <c r="C11" s="5">
        <v>7773428.2384833898</v>
      </c>
      <c r="D11" s="5">
        <v>2202422.0116612883</v>
      </c>
      <c r="E11" s="5">
        <v>2607480.3287714478</v>
      </c>
      <c r="F11" s="5">
        <v>2167606.2990146982</v>
      </c>
      <c r="G11" s="5">
        <v>2556108.3452035589</v>
      </c>
      <c r="H11" s="5">
        <v>2628220.5776218846</v>
      </c>
      <c r="I11" s="5">
        <v>2301088.8896582392</v>
      </c>
      <c r="J11" s="5">
        <v>2064277.4028073666</v>
      </c>
      <c r="K11" s="5">
        <v>1965752.4443954797</v>
      </c>
      <c r="L11" s="90">
        <v>1889783.215420296</v>
      </c>
    </row>
    <row r="12" spans="1:14" s="41" customFormat="1" ht="13.5">
      <c r="A12" s="231"/>
      <c r="B12" s="350" t="s">
        <v>224</v>
      </c>
      <c r="C12" s="5">
        <v>16050699.747359132</v>
      </c>
      <c r="D12" s="5">
        <v>15321640.809836673</v>
      </c>
      <c r="E12" s="5">
        <v>14247892.628497226</v>
      </c>
      <c r="F12" s="5">
        <v>10191114.651111094</v>
      </c>
      <c r="G12" s="5">
        <v>10536422.165590476</v>
      </c>
      <c r="H12" s="5">
        <v>11757911.546742039</v>
      </c>
      <c r="I12" s="5">
        <v>10294417.392574308</v>
      </c>
      <c r="J12" s="5">
        <v>9234990.1362195686</v>
      </c>
      <c r="K12" s="5">
        <v>8794217.4872200638</v>
      </c>
      <c r="L12" s="90">
        <v>8454352.758144455</v>
      </c>
    </row>
    <row r="13" spans="1:14" s="41" customFormat="1" ht="13.5">
      <c r="A13" s="230" t="s">
        <v>189</v>
      </c>
      <c r="B13" s="351"/>
      <c r="C13" s="7">
        <v>25498393.328155324</v>
      </c>
      <c r="D13" s="7">
        <v>18100192.743961759</v>
      </c>
      <c r="E13" s="7">
        <v>17610467.341946855</v>
      </c>
      <c r="F13" s="7">
        <v>13017536.789693475</v>
      </c>
      <c r="G13" s="7">
        <v>13822088.099421045</v>
      </c>
      <c r="H13" s="7">
        <v>15300085.89134861</v>
      </c>
      <c r="I13" s="7">
        <v>13395701.241809612</v>
      </c>
      <c r="J13" s="7">
        <v>12017112.199578324</v>
      </c>
      <c r="K13" s="7">
        <v>11443552.910461346</v>
      </c>
      <c r="L13" s="91">
        <v>11001300.940319795</v>
      </c>
    </row>
    <row r="14" spans="1:14" s="41" customFormat="1" ht="13.5">
      <c r="A14" s="231"/>
      <c r="B14" s="350"/>
      <c r="C14" s="5"/>
      <c r="D14" s="5"/>
      <c r="E14" s="5"/>
      <c r="F14" s="5"/>
      <c r="G14" s="5"/>
      <c r="H14" s="5"/>
      <c r="I14" s="5"/>
      <c r="J14" s="5"/>
      <c r="K14" s="5"/>
      <c r="L14" s="90"/>
    </row>
    <row r="15" spans="1:14" s="41" customFormat="1" ht="13.5">
      <c r="A15" s="230" t="s">
        <v>185</v>
      </c>
      <c r="B15" s="350"/>
      <c r="C15" s="5"/>
      <c r="D15" s="5"/>
      <c r="E15" s="5"/>
      <c r="F15" s="5"/>
      <c r="G15" s="5"/>
      <c r="H15" s="5"/>
      <c r="I15" s="5"/>
      <c r="J15" s="5"/>
      <c r="K15" s="5"/>
      <c r="L15" s="90"/>
    </row>
    <row r="16" spans="1:14" s="41" customFormat="1" ht="13.5">
      <c r="A16" s="231"/>
      <c r="B16" s="350" t="s">
        <v>222</v>
      </c>
      <c r="C16" s="5">
        <v>9082079.7966121268</v>
      </c>
      <c r="D16" s="5">
        <v>10081741.961885115</v>
      </c>
      <c r="E16" s="5">
        <v>11221044.932261651</v>
      </c>
      <c r="F16" s="5">
        <v>8188315.4501801673</v>
      </c>
      <c r="G16" s="5">
        <v>8122981.9587807795</v>
      </c>
      <c r="H16" s="5">
        <v>6841434.2567519927</v>
      </c>
      <c r="I16" s="5">
        <v>5865026.2372896671</v>
      </c>
      <c r="J16" s="5">
        <v>5692685.5951939831</v>
      </c>
      <c r="K16" s="5">
        <v>5174751.3248519916</v>
      </c>
      <c r="L16" s="90">
        <v>5048973.0785393808</v>
      </c>
    </row>
    <row r="17" spans="1:12" s="41" customFormat="1" ht="13.5">
      <c r="A17" s="232"/>
      <c r="B17" s="350" t="s">
        <v>223</v>
      </c>
      <c r="C17" s="5">
        <v>5975111.9006909747</v>
      </c>
      <c r="D17" s="5">
        <v>8341145.960122766</v>
      </c>
      <c r="E17" s="5">
        <v>9297284.0055059828</v>
      </c>
      <c r="F17" s="5">
        <v>6699664.9603276728</v>
      </c>
      <c r="G17" s="5">
        <v>6448540.7645637747</v>
      </c>
      <c r="H17" s="5">
        <v>5076899.1008090442</v>
      </c>
      <c r="I17" s="5">
        <v>4352325.1576861227</v>
      </c>
      <c r="J17" s="5">
        <v>4224434.4233675245</v>
      </c>
      <c r="K17" s="5">
        <v>3840085.1871262603</v>
      </c>
      <c r="L17" s="90">
        <v>3746747.5269747186</v>
      </c>
    </row>
    <row r="18" spans="1:12" s="41" customFormat="1" ht="13.5">
      <c r="A18" s="231"/>
      <c r="B18" s="350" t="s">
        <v>224</v>
      </c>
      <c r="C18" s="5">
        <v>8878874.7425969336</v>
      </c>
      <c r="D18" s="5">
        <v>7584062.1049036197</v>
      </c>
      <c r="E18" s="5">
        <v>8400349.6303316038</v>
      </c>
      <c r="F18" s="5">
        <v>8673641.9803957976</v>
      </c>
      <c r="G18" s="5">
        <v>7797698.1366833076</v>
      </c>
      <c r="H18" s="5">
        <v>6245182.558495719</v>
      </c>
      <c r="I18" s="5">
        <v>5353871.4526258726</v>
      </c>
      <c r="J18" s="5">
        <v>5196550.8190067317</v>
      </c>
      <c r="K18" s="5">
        <v>4723756.0876395917</v>
      </c>
      <c r="L18" s="90">
        <v>4608939.7961091334</v>
      </c>
    </row>
    <row r="19" spans="1:12" s="41" customFormat="1" ht="13.5">
      <c r="A19" s="230" t="s">
        <v>190</v>
      </c>
      <c r="B19" s="351"/>
      <c r="C19" s="7">
        <v>23936066.439900033</v>
      </c>
      <c r="D19" s="7">
        <v>26006950.026911505</v>
      </c>
      <c r="E19" s="7">
        <v>28918678.568099242</v>
      </c>
      <c r="F19" s="7">
        <v>23561622.390903637</v>
      </c>
      <c r="G19" s="7">
        <v>22369220.860027861</v>
      </c>
      <c r="H19" s="7">
        <v>18163515.916056752</v>
      </c>
      <c r="I19" s="7">
        <v>15571222.847601661</v>
      </c>
      <c r="J19" s="7">
        <v>15113670.837568238</v>
      </c>
      <c r="K19" s="7">
        <v>13738592.599617844</v>
      </c>
      <c r="L19" s="91">
        <v>13404660.401623234</v>
      </c>
    </row>
    <row r="20" spans="1:12" s="41" customFormat="1" ht="13.5">
      <c r="A20" s="231"/>
      <c r="B20" s="350"/>
      <c r="C20" s="5"/>
      <c r="D20" s="5"/>
      <c r="E20" s="5"/>
      <c r="F20" s="5"/>
      <c r="G20" s="5"/>
      <c r="H20" s="5"/>
      <c r="I20" s="5"/>
      <c r="J20" s="5"/>
      <c r="K20" s="5"/>
      <c r="L20" s="90"/>
    </row>
    <row r="21" spans="1:12" s="41" customFormat="1" ht="13.5">
      <c r="A21" s="230" t="s">
        <v>186</v>
      </c>
      <c r="B21" s="350"/>
      <c r="C21" s="5"/>
      <c r="D21" s="5"/>
      <c r="E21" s="5"/>
      <c r="F21" s="5"/>
      <c r="G21" s="5"/>
      <c r="H21" s="5"/>
      <c r="I21" s="5"/>
      <c r="J21" s="5"/>
      <c r="K21" s="5"/>
      <c r="L21" s="90"/>
    </row>
    <row r="22" spans="1:12" s="41" customFormat="1" ht="13.5">
      <c r="A22" s="231"/>
      <c r="B22" s="350" t="s">
        <v>222</v>
      </c>
      <c r="C22" s="5">
        <v>11277657.155279577</v>
      </c>
      <c r="D22" s="5">
        <v>10078446.205401443</v>
      </c>
      <c r="E22" s="5">
        <v>9190338.0989210624</v>
      </c>
      <c r="F22" s="5">
        <v>14400536.940867458</v>
      </c>
      <c r="G22" s="5">
        <v>14772112.415094255</v>
      </c>
      <c r="H22" s="5">
        <v>13186884.950508742</v>
      </c>
      <c r="I22" s="5">
        <v>11355524.232380893</v>
      </c>
      <c r="J22" s="5">
        <v>11064815.585472777</v>
      </c>
      <c r="K22" s="5">
        <v>10125923.301455066</v>
      </c>
      <c r="L22" s="90">
        <v>9873626.0132640488</v>
      </c>
    </row>
    <row r="23" spans="1:12" s="41" customFormat="1" ht="13.5">
      <c r="A23" s="232"/>
      <c r="B23" s="350" t="s">
        <v>223</v>
      </c>
      <c r="C23" s="5">
        <v>5427688.5936722811</v>
      </c>
      <c r="D23" s="5">
        <v>10160536.127842465</v>
      </c>
      <c r="E23" s="5">
        <v>10066971.708905665</v>
      </c>
      <c r="F23" s="5">
        <v>11506272.455214379</v>
      </c>
      <c r="G23" s="5">
        <v>12395863.06676911</v>
      </c>
      <c r="H23" s="5">
        <v>12527894.980346421</v>
      </c>
      <c r="I23" s="5">
        <v>10788053.096994555</v>
      </c>
      <c r="J23" s="5">
        <v>10511872.07228614</v>
      </c>
      <c r="K23" s="5">
        <v>9619899.1782951523</v>
      </c>
      <c r="L23" s="90">
        <v>9380209.9763232097</v>
      </c>
    </row>
    <row r="24" spans="1:12" s="41" customFormat="1" ht="13.5">
      <c r="A24" s="231"/>
      <c r="B24" s="350" t="s">
        <v>224</v>
      </c>
      <c r="C24" s="5">
        <v>5871974.9754303852</v>
      </c>
      <c r="D24" s="5">
        <v>2576965.5749752079</v>
      </c>
      <c r="E24" s="5">
        <v>2723508.8013172732</v>
      </c>
      <c r="F24" s="5">
        <v>9666876.9119190425</v>
      </c>
      <c r="G24" s="5">
        <v>10216907.724326491</v>
      </c>
      <c r="H24" s="5">
        <v>8988849.5296468399</v>
      </c>
      <c r="I24" s="5">
        <v>7740501.1902520899</v>
      </c>
      <c r="J24" s="5">
        <v>7542339.43379243</v>
      </c>
      <c r="K24" s="5">
        <v>6902342.8388986457</v>
      </c>
      <c r="L24" s="90">
        <v>6730364.2124983687</v>
      </c>
    </row>
    <row r="25" spans="1:12" s="41" customFormat="1" ht="13.5">
      <c r="A25" s="230" t="s">
        <v>193</v>
      </c>
      <c r="B25" s="351"/>
      <c r="C25" s="7">
        <v>22577320.724382244</v>
      </c>
      <c r="D25" s="7">
        <v>22815947.908219118</v>
      </c>
      <c r="E25" s="7">
        <v>21980818.609143998</v>
      </c>
      <c r="F25" s="7">
        <v>35573686.308000877</v>
      </c>
      <c r="G25" s="7">
        <v>37384883.206189856</v>
      </c>
      <c r="H25" s="7">
        <v>34703629.460502006</v>
      </c>
      <c r="I25" s="7">
        <v>29884078.519627538</v>
      </c>
      <c r="J25" s="7">
        <v>29119027.091551352</v>
      </c>
      <c r="K25" s="7">
        <v>26648165.318648867</v>
      </c>
      <c r="L25" s="91">
        <v>25984200.202085625</v>
      </c>
    </row>
    <row r="26" spans="1:12" s="41" customFormat="1" ht="13.5">
      <c r="A26" s="231"/>
      <c r="B26" s="350"/>
      <c r="C26" s="5"/>
      <c r="D26" s="5"/>
      <c r="E26" s="5"/>
      <c r="F26" s="5"/>
      <c r="G26" s="5"/>
      <c r="H26" s="5"/>
      <c r="I26" s="5"/>
      <c r="J26" s="5"/>
      <c r="K26" s="5"/>
      <c r="L26" s="90"/>
    </row>
    <row r="27" spans="1:12" s="41" customFormat="1" ht="13.5">
      <c r="A27" s="230" t="s">
        <v>194</v>
      </c>
      <c r="B27" s="350"/>
      <c r="C27" s="5"/>
      <c r="D27" s="5"/>
      <c r="E27" s="5"/>
      <c r="F27" s="5"/>
      <c r="G27" s="5"/>
      <c r="H27" s="5"/>
      <c r="I27" s="5"/>
      <c r="J27" s="5"/>
      <c r="K27" s="5"/>
      <c r="L27" s="90"/>
    </row>
    <row r="28" spans="1:12" s="41" customFormat="1" ht="13.5">
      <c r="A28" s="231"/>
      <c r="B28" s="350" t="s">
        <v>222</v>
      </c>
      <c r="C28" s="5">
        <v>169815.79658665246</v>
      </c>
      <c r="D28" s="5">
        <v>183478.18040017379</v>
      </c>
      <c r="E28" s="5">
        <v>164192.50763867996</v>
      </c>
      <c r="F28" s="5">
        <v>84519.684410686823</v>
      </c>
      <c r="G28" s="5">
        <v>66852.30861093878</v>
      </c>
      <c r="H28" s="5">
        <v>71845.029350930388</v>
      </c>
      <c r="I28" s="5">
        <v>68928.435464422422</v>
      </c>
      <c r="J28" s="5">
        <v>66927.080992181829</v>
      </c>
      <c r="K28" s="5">
        <v>67989.816451920691</v>
      </c>
      <c r="L28" s="90">
        <v>70027.923798323871</v>
      </c>
    </row>
    <row r="29" spans="1:12" s="41" customFormat="1" ht="13.5">
      <c r="A29" s="232"/>
      <c r="B29" s="350" t="s">
        <v>223</v>
      </c>
      <c r="C29" s="5">
        <v>555190.9332929661</v>
      </c>
      <c r="D29" s="5">
        <v>147729.77554330818</v>
      </c>
      <c r="E29" s="5">
        <v>180125.96932633381</v>
      </c>
      <c r="F29" s="5">
        <v>312544.62499292847</v>
      </c>
      <c r="G29" s="5">
        <v>328172.29321478686</v>
      </c>
      <c r="H29" s="5">
        <v>348414.83062479791</v>
      </c>
      <c r="I29" s="5">
        <v>334270.71273453452</v>
      </c>
      <c r="J29" s="5">
        <v>324565.07845801569</v>
      </c>
      <c r="K29" s="5">
        <v>329718.84899091185</v>
      </c>
      <c r="L29" s="90">
        <v>339602.71753836091</v>
      </c>
    </row>
    <row r="30" spans="1:12" s="41" customFormat="1" ht="13.5">
      <c r="A30" s="231"/>
      <c r="B30" s="350" t="s">
        <v>224</v>
      </c>
      <c r="C30" s="5">
        <v>325195.22089363809</v>
      </c>
      <c r="D30" s="5">
        <v>349239.79954803898</v>
      </c>
      <c r="E30" s="5">
        <v>328991.78285904473</v>
      </c>
      <c r="F30" s="5">
        <v>331563.30158539244</v>
      </c>
      <c r="G30" s="5">
        <v>297033.2160781218</v>
      </c>
      <c r="H30" s="5">
        <v>260932.06509026905</v>
      </c>
      <c r="I30" s="5">
        <v>250339.36476414243</v>
      </c>
      <c r="J30" s="5">
        <v>243070.69830054353</v>
      </c>
      <c r="K30" s="5">
        <v>246930.41915610648</v>
      </c>
      <c r="L30" s="90">
        <v>254332.56741294675</v>
      </c>
    </row>
    <row r="31" spans="1:12" s="41" customFormat="1" ht="13.5">
      <c r="A31" s="230" t="s">
        <v>195</v>
      </c>
      <c r="B31" s="351"/>
      <c r="C31" s="7">
        <v>1050201.9507732566</v>
      </c>
      <c r="D31" s="7">
        <v>680447.75549152086</v>
      </c>
      <c r="E31" s="7">
        <v>673310.25982405851</v>
      </c>
      <c r="F31" s="7">
        <v>728627.61098900775</v>
      </c>
      <c r="G31" s="7">
        <v>692057.81790384743</v>
      </c>
      <c r="H31" s="7">
        <v>681191.92506599729</v>
      </c>
      <c r="I31" s="7">
        <v>653538.51296309929</v>
      </c>
      <c r="J31" s="7">
        <v>634562.85775074107</v>
      </c>
      <c r="K31" s="7">
        <v>644639.08459893905</v>
      </c>
      <c r="L31" s="91">
        <v>663963.20874963154</v>
      </c>
    </row>
    <row r="32" spans="1:12" s="41" customFormat="1" ht="13.5">
      <c r="A32" s="231"/>
      <c r="B32" s="350"/>
      <c r="C32" s="5"/>
      <c r="D32" s="5"/>
      <c r="E32" s="5"/>
      <c r="F32" s="5"/>
      <c r="G32" s="5"/>
      <c r="H32" s="5"/>
      <c r="I32" s="5"/>
      <c r="J32" s="5"/>
      <c r="K32" s="5"/>
      <c r="L32" s="90"/>
    </row>
    <row r="33" spans="1:12" s="41" customFormat="1" ht="13.5">
      <c r="A33" s="230" t="s">
        <v>226</v>
      </c>
      <c r="B33" s="350"/>
      <c r="C33" s="5"/>
      <c r="D33" s="5"/>
      <c r="E33" s="5"/>
      <c r="F33" s="5"/>
      <c r="G33" s="5"/>
      <c r="H33" s="5"/>
      <c r="I33" s="5"/>
      <c r="J33" s="5"/>
      <c r="K33" s="5"/>
      <c r="L33" s="90"/>
    </row>
    <row r="34" spans="1:12" s="41" customFormat="1" ht="13.5">
      <c r="A34" s="231"/>
      <c r="B34" s="350" t="s">
        <v>222</v>
      </c>
      <c r="C34" s="5">
        <v>22203818.090791158</v>
      </c>
      <c r="D34" s="5">
        <v>20919796.270150527</v>
      </c>
      <c r="E34" s="5">
        <v>21330669.923499573</v>
      </c>
      <c r="F34" s="5">
        <v>23332187.915025994</v>
      </c>
      <c r="G34" s="5">
        <v>23691504.271112982</v>
      </c>
      <c r="H34" s="5">
        <v>21014118.003596351</v>
      </c>
      <c r="I34" s="5">
        <v>18089673.864712048</v>
      </c>
      <c r="J34" s="5">
        <v>17542272.922210332</v>
      </c>
      <c r="K34" s="5">
        <v>16052247.421604779</v>
      </c>
      <c r="L34" s="90">
        <v>15649791.9823568</v>
      </c>
    </row>
    <row r="35" spans="1:12" s="41" customFormat="1" ht="13.5">
      <c r="A35" s="232"/>
      <c r="B35" s="350" t="s">
        <v>223</v>
      </c>
      <c r="C35" s="5">
        <v>19731419.666139614</v>
      </c>
      <c r="D35" s="5">
        <v>20851833.875169825</v>
      </c>
      <c r="E35" s="5">
        <v>22151862.012509428</v>
      </c>
      <c r="F35" s="5">
        <v>20686088.339549683</v>
      </c>
      <c r="G35" s="5">
        <v>21728684.469751231</v>
      </c>
      <c r="H35" s="5">
        <v>20581429.489402145</v>
      </c>
      <c r="I35" s="5">
        <v>17775737.857073449</v>
      </c>
      <c r="J35" s="5">
        <v>17125148.976919048</v>
      </c>
      <c r="K35" s="5">
        <v>15755455.658807803</v>
      </c>
      <c r="L35" s="90">
        <v>15356343.436256588</v>
      </c>
    </row>
    <row r="36" spans="1:12" s="41" customFormat="1" ht="13.5">
      <c r="A36" s="231"/>
      <c r="B36" s="350" t="s">
        <v>224</v>
      </c>
      <c r="C36" s="5">
        <v>31126744.68628009</v>
      </c>
      <c r="D36" s="5">
        <v>25831908.289263539</v>
      </c>
      <c r="E36" s="5">
        <v>25700742.843005147</v>
      </c>
      <c r="F36" s="5">
        <v>28863196.84501132</v>
      </c>
      <c r="G36" s="5">
        <v>28848061.2426784</v>
      </c>
      <c r="H36" s="5">
        <v>27252875.699974868</v>
      </c>
      <c r="I36" s="5">
        <v>23639129.400216416</v>
      </c>
      <c r="J36" s="5">
        <v>22216951.087319274</v>
      </c>
      <c r="K36" s="5">
        <v>20667246.832914405</v>
      </c>
      <c r="L36" s="90">
        <v>20047989.334164903</v>
      </c>
    </row>
    <row r="37" spans="1:12" s="41" customFormat="1" ht="13.5">
      <c r="A37" s="347" t="s">
        <v>227</v>
      </c>
      <c r="B37" s="352"/>
      <c r="C37" s="9">
        <v>73061982.443210855</v>
      </c>
      <c r="D37" s="9">
        <v>67603538.434583887</v>
      </c>
      <c r="E37" s="9">
        <v>69183274.77901414</v>
      </c>
      <c r="F37" s="9">
        <v>72881473.099587008</v>
      </c>
      <c r="G37" s="9">
        <v>74268249.983542606</v>
      </c>
      <c r="H37" s="9">
        <v>68848423.19297336</v>
      </c>
      <c r="I37" s="9">
        <v>59504541.122001909</v>
      </c>
      <c r="J37" s="9">
        <v>56884372.986448646</v>
      </c>
      <c r="K37" s="9">
        <v>52474949.913327001</v>
      </c>
      <c r="L37" s="92">
        <v>51054124.752778284</v>
      </c>
    </row>
    <row r="38" spans="1:12" s="187" customFormat="1" ht="12.75">
      <c r="A38" s="46" t="s">
        <v>197</v>
      </c>
      <c r="B38" s="46"/>
      <c r="C38" s="1214"/>
      <c r="D38" s="1214"/>
      <c r="E38" s="1214"/>
      <c r="F38" s="1214"/>
      <c r="G38" s="1214"/>
      <c r="H38" s="1214"/>
      <c r="I38" s="1214"/>
      <c r="J38" s="1214"/>
      <c r="K38" s="1214"/>
      <c r="L38" s="1214"/>
    </row>
    <row r="39" spans="1:12" s="187" customFormat="1" ht="12.75">
      <c r="A39" s="46" t="s">
        <v>198</v>
      </c>
      <c r="B39" s="46"/>
      <c r="C39" s="1215"/>
      <c r="D39" s="1215"/>
      <c r="E39" s="1215"/>
      <c r="F39" s="1215"/>
      <c r="G39" s="1215"/>
      <c r="H39" s="1215"/>
      <c r="I39" s="1215"/>
      <c r="J39" s="1215"/>
      <c r="K39" s="1215"/>
      <c r="L39" s="1215"/>
    </row>
    <row r="40" spans="1:12" s="187" customFormat="1" ht="12.75">
      <c r="A40" s="46" t="s">
        <v>199</v>
      </c>
      <c r="B40" s="46"/>
      <c r="C40" s="46"/>
      <c r="D40" s="46"/>
      <c r="E40" s="46"/>
      <c r="F40" s="46"/>
      <c r="G40" s="46"/>
      <c r="H40" s="46"/>
      <c r="I40" s="46"/>
      <c r="J40" s="46"/>
      <c r="K40" s="46"/>
      <c r="L40" s="46"/>
    </row>
    <row r="41" spans="1:12" s="187" customFormat="1" ht="12.75">
      <c r="A41" s="46" t="s">
        <v>200</v>
      </c>
      <c r="B41" s="46"/>
      <c r="C41" s="46"/>
      <c r="D41" s="46"/>
      <c r="E41" s="46"/>
      <c r="F41" s="46"/>
      <c r="G41" s="46"/>
      <c r="H41" s="46"/>
      <c r="I41" s="46"/>
      <c r="J41" s="46"/>
      <c r="K41" s="46"/>
      <c r="L41" s="46"/>
    </row>
    <row r="42" spans="1:12" s="187" customFormat="1" ht="12.75">
      <c r="A42" s="46" t="s">
        <v>228</v>
      </c>
      <c r="B42" s="46"/>
      <c r="C42" s="46"/>
      <c r="D42" s="46"/>
      <c r="E42" s="46"/>
      <c r="F42" s="46"/>
      <c r="G42" s="46"/>
      <c r="H42" s="46"/>
      <c r="I42" s="46"/>
      <c r="J42" s="46"/>
      <c r="K42" s="46"/>
      <c r="L42" s="46"/>
    </row>
    <row r="43" spans="1:12" s="187" customFormat="1" ht="12.75"/>
  </sheetData>
  <mergeCells count="10">
    <mergeCell ref="C7:C8"/>
    <mergeCell ref="J7:J8"/>
    <mergeCell ref="K7:K8"/>
    <mergeCell ref="L7:L8"/>
    <mergeCell ref="D7:D8"/>
    <mergeCell ref="E7:E8"/>
    <mergeCell ref="F7:F8"/>
    <mergeCell ref="G7:G8"/>
    <mergeCell ref="H7:H8"/>
    <mergeCell ref="I7:I8"/>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40DFC-A684-4CE1-83F1-B086D367248F}">
  <sheetPr>
    <pageSetUpPr fitToPage="1"/>
  </sheetPr>
  <dimension ref="A5:N37"/>
  <sheetViews>
    <sheetView showGridLines="0" zoomScaleNormal="100" workbookViewId="0">
      <selection activeCell="B38" sqref="B38"/>
    </sheetView>
  </sheetViews>
  <sheetFormatPr baseColWidth="10" defaultRowHeight="15"/>
  <cols>
    <col min="1" max="1" width="11.42578125" style="604"/>
    <col min="2" max="2" width="32.5703125" style="604" bestFit="1" customWidth="1"/>
    <col min="3" max="12" width="15.7109375" style="604" customWidth="1"/>
    <col min="13" max="16384" width="11.42578125" style="604"/>
  </cols>
  <sheetData>
    <row r="5" spans="1:14" s="41" customFormat="1" ht="13.5">
      <c r="A5" s="353" t="s">
        <v>239</v>
      </c>
      <c r="B5" s="354"/>
      <c r="C5" s="252"/>
      <c r="D5" s="252"/>
      <c r="E5" s="252"/>
      <c r="F5" s="252"/>
      <c r="G5" s="252"/>
      <c r="H5" s="252"/>
      <c r="I5" s="252"/>
      <c r="J5" s="252"/>
      <c r="K5" s="252"/>
      <c r="L5" s="253"/>
      <c r="N5" s="1017"/>
    </row>
    <row r="6" spans="1:14" s="41" customFormat="1" ht="13.5">
      <c r="A6" s="355" t="s">
        <v>181</v>
      </c>
      <c r="B6" s="356"/>
      <c r="C6" s="256"/>
      <c r="D6" s="256"/>
      <c r="E6" s="256"/>
      <c r="F6" s="256"/>
      <c r="G6" s="256"/>
      <c r="H6" s="256"/>
      <c r="I6" s="256"/>
      <c r="J6" s="256"/>
      <c r="K6" s="256"/>
      <c r="L6" s="340"/>
      <c r="N6" s="1017"/>
    </row>
    <row r="7" spans="1:14" s="41" customFormat="1" ht="13.5">
      <c r="A7" s="357" t="s">
        <v>182</v>
      </c>
      <c r="B7" s="274"/>
      <c r="C7" s="1457">
        <v>2011</v>
      </c>
      <c r="D7" s="1457">
        <v>2012</v>
      </c>
      <c r="E7" s="1457">
        <v>2013</v>
      </c>
      <c r="F7" s="1457">
        <v>2014</v>
      </c>
      <c r="G7" s="1457">
        <v>2015</v>
      </c>
      <c r="H7" s="1457">
        <v>2016</v>
      </c>
      <c r="I7" s="1457" t="s">
        <v>202</v>
      </c>
      <c r="J7" s="1457" t="s">
        <v>203</v>
      </c>
      <c r="K7" s="1457" t="s">
        <v>229</v>
      </c>
      <c r="L7" s="1459" t="s">
        <v>205</v>
      </c>
      <c r="N7" s="1017"/>
    </row>
    <row r="8" spans="1:14" s="41" customFormat="1" ht="13.5">
      <c r="A8" s="358"/>
      <c r="B8" s="275" t="s">
        <v>230</v>
      </c>
      <c r="C8" s="1458"/>
      <c r="D8" s="1458"/>
      <c r="E8" s="1458"/>
      <c r="F8" s="1458"/>
      <c r="G8" s="1458"/>
      <c r="H8" s="1458"/>
      <c r="I8" s="1458"/>
      <c r="J8" s="1458"/>
      <c r="K8" s="1458"/>
      <c r="L8" s="1460"/>
      <c r="N8" s="1017"/>
    </row>
    <row r="9" spans="1:14" s="41" customFormat="1" ht="13.5">
      <c r="A9" s="228" t="s">
        <v>184</v>
      </c>
      <c r="B9" s="368"/>
      <c r="C9" s="3"/>
      <c r="D9" s="3"/>
      <c r="E9" s="3"/>
      <c r="F9" s="3"/>
      <c r="G9" s="3"/>
      <c r="H9" s="3"/>
      <c r="I9" s="3"/>
      <c r="J9" s="3"/>
      <c r="K9" s="3"/>
      <c r="L9" s="359"/>
      <c r="N9" s="1017"/>
    </row>
    <row r="10" spans="1:14" s="41" customFormat="1" ht="13.5">
      <c r="A10" s="232"/>
      <c r="B10" s="369" t="s">
        <v>231</v>
      </c>
      <c r="C10" s="36">
        <v>24084785.898673907</v>
      </c>
      <c r="D10" s="36">
        <v>17815530.798839562</v>
      </c>
      <c r="E10" s="36">
        <v>17587753.616391838</v>
      </c>
      <c r="F10" s="36">
        <v>13480303.380508037</v>
      </c>
      <c r="G10" s="36">
        <v>14673540.127408842</v>
      </c>
      <c r="H10" s="36">
        <v>17123786.423879378</v>
      </c>
      <c r="I10" s="36">
        <v>16003871.384185316</v>
      </c>
      <c r="J10" s="36">
        <v>15066563.071127716</v>
      </c>
      <c r="K10" s="36">
        <v>14942636.311679477</v>
      </c>
      <c r="L10" s="342">
        <v>14772130.409526916</v>
      </c>
    </row>
    <row r="11" spans="1:14" s="41" customFormat="1" ht="13.5">
      <c r="A11" s="232"/>
      <c r="B11" s="369" t="s">
        <v>232</v>
      </c>
      <c r="C11" s="36">
        <v>37033.000001189968</v>
      </c>
      <c r="D11" s="36">
        <v>12359.999860439577</v>
      </c>
      <c r="E11" s="36">
        <v>22549.999508159824</v>
      </c>
      <c r="F11" s="36">
        <v>113770.68259196253</v>
      </c>
      <c r="G11" s="36">
        <v>169443.23809116136</v>
      </c>
      <c r="H11" s="36">
        <v>222408.67642062291</v>
      </c>
      <c r="I11" s="36">
        <v>207862.89691156754</v>
      </c>
      <c r="J11" s="36">
        <v>195688.8662302178</v>
      </c>
      <c r="K11" s="36">
        <v>194079.26973913194</v>
      </c>
      <c r="L11" s="342">
        <v>191836.09589767881</v>
      </c>
    </row>
    <row r="12" spans="1:14" s="41" customFormat="1" ht="13.5">
      <c r="A12" s="230" t="s">
        <v>189</v>
      </c>
      <c r="B12" s="351"/>
      <c r="C12" s="360">
        <v>24121818.898675095</v>
      </c>
      <c r="D12" s="360">
        <v>17827890.798700001</v>
      </c>
      <c r="E12" s="360">
        <v>17610303.615899999</v>
      </c>
      <c r="F12" s="360">
        <v>13594074.063099999</v>
      </c>
      <c r="G12" s="360">
        <v>14842983.365500001</v>
      </c>
      <c r="H12" s="360">
        <v>17346195.100299999</v>
      </c>
      <c r="I12" s="360">
        <v>16211734.281096883</v>
      </c>
      <c r="J12" s="360">
        <v>15262251.937357934</v>
      </c>
      <c r="K12" s="360">
        <v>15136715.581418609</v>
      </c>
      <c r="L12" s="361">
        <v>14963966.505424595</v>
      </c>
    </row>
    <row r="13" spans="1:14" s="41" customFormat="1" ht="13.5">
      <c r="A13" s="232"/>
      <c r="B13" s="369"/>
      <c r="C13" s="34"/>
      <c r="D13" s="34"/>
      <c r="E13" s="34"/>
      <c r="F13" s="34"/>
      <c r="G13" s="34"/>
      <c r="H13" s="34"/>
      <c r="I13" s="34"/>
      <c r="J13" s="34"/>
      <c r="K13" s="34"/>
      <c r="L13" s="346"/>
    </row>
    <row r="14" spans="1:14" s="41" customFormat="1" ht="13.5">
      <c r="A14" s="230" t="s">
        <v>185</v>
      </c>
      <c r="B14" s="369"/>
      <c r="C14" s="36"/>
      <c r="D14" s="36"/>
      <c r="E14" s="36"/>
      <c r="F14" s="36"/>
      <c r="G14" s="36"/>
      <c r="H14" s="36"/>
      <c r="I14" s="36"/>
      <c r="J14" s="36"/>
      <c r="K14" s="36"/>
      <c r="L14" s="342"/>
    </row>
    <row r="15" spans="1:14" s="41" customFormat="1" ht="13.5">
      <c r="A15" s="232"/>
      <c r="B15" s="369" t="s">
        <v>231</v>
      </c>
      <c r="C15" s="36">
        <v>18436924.486530345</v>
      </c>
      <c r="D15" s="36">
        <v>21182977.198964957</v>
      </c>
      <c r="E15" s="36">
        <v>24174848.269733742</v>
      </c>
      <c r="F15" s="36">
        <v>21808427.305104695</v>
      </c>
      <c r="G15" s="36">
        <v>21631010.910266716</v>
      </c>
      <c r="H15" s="36">
        <v>18432670.208908014</v>
      </c>
      <c r="I15" s="36">
        <v>16868043.799672857</v>
      </c>
      <c r="J15" s="36">
        <v>17181712.107672133</v>
      </c>
      <c r="K15" s="36">
        <v>16266382.863191642</v>
      </c>
      <c r="L15" s="342">
        <v>16320613.291842703</v>
      </c>
    </row>
    <row r="16" spans="1:14" s="41" customFormat="1" ht="13.5">
      <c r="A16" s="232"/>
      <c r="B16" s="369" t="s">
        <v>232</v>
      </c>
      <c r="C16" s="36">
        <v>4206912.4164159587</v>
      </c>
      <c r="D16" s="36">
        <v>4432720.4704258908</v>
      </c>
      <c r="E16" s="36">
        <v>4743561.4388951426</v>
      </c>
      <c r="F16" s="36">
        <v>2796722.2714521321</v>
      </c>
      <c r="G16" s="36">
        <v>2390393.8685449981</v>
      </c>
      <c r="H16" s="36">
        <v>2159886.7887934824</v>
      </c>
      <c r="I16" s="36">
        <v>1976548.4079510141</v>
      </c>
      <c r="J16" s="36">
        <v>2013303.1497671742</v>
      </c>
      <c r="K16" s="36">
        <v>1906047.5259132683</v>
      </c>
      <c r="L16" s="342">
        <v>1912402.0901227137</v>
      </c>
    </row>
    <row r="17" spans="1:12" s="41" customFormat="1" ht="13.5">
      <c r="A17" s="230" t="s">
        <v>190</v>
      </c>
      <c r="B17" s="351"/>
      <c r="C17" s="360">
        <v>22643836.902946305</v>
      </c>
      <c r="D17" s="360">
        <v>25615697.669390846</v>
      </c>
      <c r="E17" s="360">
        <v>28918409.708628885</v>
      </c>
      <c r="F17" s="360">
        <v>24605149.576556828</v>
      </c>
      <c r="G17" s="360">
        <v>24021404.778811712</v>
      </c>
      <c r="H17" s="360">
        <v>20592556.997701496</v>
      </c>
      <c r="I17" s="360">
        <v>18844592.207623873</v>
      </c>
      <c r="J17" s="360">
        <v>19195015.257439308</v>
      </c>
      <c r="K17" s="360">
        <v>18172430.38910491</v>
      </c>
      <c r="L17" s="361">
        <v>18233015.381965417</v>
      </c>
    </row>
    <row r="18" spans="1:12" s="41" customFormat="1" ht="13.5">
      <c r="A18" s="232"/>
      <c r="B18" s="369"/>
      <c r="C18" s="34"/>
      <c r="D18" s="34"/>
      <c r="E18" s="34"/>
      <c r="F18" s="34"/>
      <c r="G18" s="34"/>
      <c r="H18" s="34"/>
      <c r="I18" s="34"/>
      <c r="J18" s="34"/>
      <c r="K18" s="34"/>
      <c r="L18" s="346"/>
    </row>
    <row r="19" spans="1:12" s="41" customFormat="1" ht="13.5">
      <c r="A19" s="230" t="s">
        <v>186</v>
      </c>
      <c r="B19" s="369"/>
      <c r="C19" s="362"/>
      <c r="D19" s="362"/>
      <c r="E19" s="362"/>
      <c r="F19" s="36"/>
      <c r="G19" s="36"/>
      <c r="H19" s="36"/>
      <c r="I19" s="36"/>
      <c r="J19" s="36"/>
      <c r="K19" s="36"/>
      <c r="L19" s="342"/>
    </row>
    <row r="20" spans="1:12" s="41" customFormat="1" ht="13.5">
      <c r="A20" s="232"/>
      <c r="B20" s="369" t="s">
        <v>231</v>
      </c>
      <c r="C20" s="36">
        <v>17868142.741306819</v>
      </c>
      <c r="D20" s="36">
        <v>17041234.266237341</v>
      </c>
      <c r="E20" s="36">
        <v>16549333.129158899</v>
      </c>
      <c r="F20" s="36">
        <v>24971758.183286738</v>
      </c>
      <c r="G20" s="36">
        <v>27546202.397761118</v>
      </c>
      <c r="H20" s="36">
        <v>26785847.801423684</v>
      </c>
      <c r="I20" s="36">
        <v>24622040.074074369</v>
      </c>
      <c r="J20" s="36">
        <v>25177668.085200217</v>
      </c>
      <c r="K20" s="36">
        <v>23997070.305260099</v>
      </c>
      <c r="L20" s="342">
        <v>24062025.20893145</v>
      </c>
    </row>
    <row r="21" spans="1:12" s="41" customFormat="1" ht="13.5">
      <c r="A21" s="232"/>
      <c r="B21" s="369" t="s">
        <v>232</v>
      </c>
      <c r="C21" s="36">
        <v>3490302.6604079031</v>
      </c>
      <c r="D21" s="36">
        <v>5431467.1867487719</v>
      </c>
      <c r="E21" s="36">
        <v>5431281.1224023243</v>
      </c>
      <c r="F21" s="36">
        <v>12177460.918696491</v>
      </c>
      <c r="G21" s="36">
        <v>12599917.027847163</v>
      </c>
      <c r="H21" s="36">
        <v>12558763.175614826</v>
      </c>
      <c r="I21" s="36">
        <v>11544244.277172456</v>
      </c>
      <c r="J21" s="36">
        <v>11804755.001238337</v>
      </c>
      <c r="K21" s="36">
        <v>11251222.104544416</v>
      </c>
      <c r="L21" s="342">
        <v>11281676.74082664</v>
      </c>
    </row>
    <row r="22" spans="1:12" s="41" customFormat="1" ht="13.5">
      <c r="A22" s="230" t="s">
        <v>193</v>
      </c>
      <c r="B22" s="351"/>
      <c r="C22" s="360">
        <v>21358445.401714724</v>
      </c>
      <c r="D22" s="360">
        <v>22472701.452986114</v>
      </c>
      <c r="E22" s="360">
        <v>21980614.251561224</v>
      </c>
      <c r="F22" s="360">
        <v>37149219.101983227</v>
      </c>
      <c r="G22" s="360">
        <v>40146119.425608285</v>
      </c>
      <c r="H22" s="360">
        <v>39344610.97703851</v>
      </c>
      <c r="I22" s="360">
        <v>36166284.351246826</v>
      </c>
      <c r="J22" s="360">
        <v>36982423.086438552</v>
      </c>
      <c r="K22" s="360">
        <v>35248292.409804516</v>
      </c>
      <c r="L22" s="361">
        <v>35343701.94975809</v>
      </c>
    </row>
    <row r="23" spans="1:12" s="41" customFormat="1" ht="13.5">
      <c r="A23" s="232"/>
      <c r="B23" s="369"/>
      <c r="C23" s="34"/>
      <c r="D23" s="34"/>
      <c r="E23" s="34"/>
      <c r="F23" s="34"/>
      <c r="G23" s="34"/>
      <c r="H23" s="34"/>
      <c r="I23" s="34"/>
      <c r="J23" s="34"/>
      <c r="K23" s="34"/>
      <c r="L23" s="346"/>
    </row>
    <row r="24" spans="1:12" s="41" customFormat="1" ht="13.5">
      <c r="A24" s="230" t="s">
        <v>194</v>
      </c>
      <c r="B24" s="369"/>
      <c r="C24" s="36"/>
      <c r="D24" s="36"/>
      <c r="E24" s="36"/>
      <c r="F24" s="36"/>
      <c r="G24" s="36"/>
      <c r="H24" s="36"/>
      <c r="I24" s="36"/>
      <c r="J24" s="36"/>
      <c r="K24" s="36"/>
      <c r="L24" s="342"/>
    </row>
    <row r="25" spans="1:12" s="41" customFormat="1" ht="13.5">
      <c r="A25" s="232"/>
      <c r="B25" s="369" t="s">
        <v>231</v>
      </c>
      <c r="C25" s="36">
        <v>791018.00000308617</v>
      </c>
      <c r="D25" s="36">
        <v>573180.37649753806</v>
      </c>
      <c r="E25" s="36">
        <v>576114.08739240817</v>
      </c>
      <c r="F25" s="36">
        <v>619841</v>
      </c>
      <c r="G25" s="36">
        <v>605437</v>
      </c>
      <c r="H25" s="36">
        <v>608130</v>
      </c>
      <c r="I25" s="36">
        <v>622804.56705631374</v>
      </c>
      <c r="J25" s="36">
        <v>634614.11866466585</v>
      </c>
      <c r="K25" s="36">
        <v>671435.00812432042</v>
      </c>
      <c r="L25" s="342">
        <v>711153.37729087437</v>
      </c>
    </row>
    <row r="26" spans="1:12" s="41" customFormat="1" ht="13.5">
      <c r="A26" s="232"/>
      <c r="B26" s="369" t="s">
        <v>232</v>
      </c>
      <c r="C26" s="36">
        <v>202487.00000079002</v>
      </c>
      <c r="D26" s="36">
        <v>97030.623502461938</v>
      </c>
      <c r="E26" s="36">
        <v>97189.91260759189</v>
      </c>
      <c r="F26" s="36">
        <v>141057</v>
      </c>
      <c r="G26" s="36">
        <v>137736</v>
      </c>
      <c r="H26" s="36">
        <v>164159</v>
      </c>
      <c r="I26" s="36">
        <v>168120.26198904414</v>
      </c>
      <c r="J26" s="36">
        <v>171308.13988106637</v>
      </c>
      <c r="K26" s="36">
        <v>181247.5942622142</v>
      </c>
      <c r="L26" s="342">
        <v>191969.19616314382</v>
      </c>
    </row>
    <row r="27" spans="1:12" s="41" customFormat="1" ht="13.5">
      <c r="A27" s="230" t="s">
        <v>195</v>
      </c>
      <c r="B27" s="351"/>
      <c r="C27" s="360">
        <v>993505.00000387628</v>
      </c>
      <c r="D27" s="360">
        <v>670211</v>
      </c>
      <c r="E27" s="360">
        <v>673304.00000000012</v>
      </c>
      <c r="F27" s="360">
        <v>760898</v>
      </c>
      <c r="G27" s="360">
        <v>743173</v>
      </c>
      <c r="H27" s="360">
        <v>772289</v>
      </c>
      <c r="I27" s="360">
        <v>790924.82904535788</v>
      </c>
      <c r="J27" s="360">
        <v>805922.25854573224</v>
      </c>
      <c r="K27" s="360">
        <v>852682.60238653468</v>
      </c>
      <c r="L27" s="361">
        <v>903122.57345401822</v>
      </c>
    </row>
    <row r="28" spans="1:12" s="41" customFormat="1" ht="13.5">
      <c r="A28" s="232"/>
      <c r="B28" s="369"/>
      <c r="C28" s="34"/>
      <c r="D28" s="34"/>
      <c r="E28" s="34"/>
      <c r="F28" s="34"/>
      <c r="G28" s="34"/>
      <c r="H28" s="34"/>
      <c r="I28" s="34"/>
      <c r="J28" s="34"/>
      <c r="K28" s="34"/>
      <c r="L28" s="346"/>
    </row>
    <row r="29" spans="1:12" s="41" customFormat="1" ht="13.5">
      <c r="A29" s="363" t="s">
        <v>218</v>
      </c>
      <c r="B29" s="369"/>
      <c r="C29" s="3"/>
      <c r="D29" s="3"/>
      <c r="E29" s="3"/>
      <c r="F29" s="3"/>
      <c r="G29" s="3"/>
      <c r="H29" s="3"/>
      <c r="I29" s="3"/>
      <c r="J29" s="3"/>
      <c r="K29" s="3"/>
      <c r="L29" s="359"/>
    </row>
    <row r="30" spans="1:12" s="41" customFormat="1" ht="13.5">
      <c r="A30" s="232"/>
      <c r="B30" s="369" t="s">
        <v>231</v>
      </c>
      <c r="C30" s="364">
        <v>61180871.126514159</v>
      </c>
      <c r="D30" s="364">
        <v>56612922.6405394</v>
      </c>
      <c r="E30" s="364">
        <v>58888049.102676883</v>
      </c>
      <c r="F30" s="364">
        <v>60880329.868899465</v>
      </c>
      <c r="G30" s="364">
        <v>64456190.435436681</v>
      </c>
      <c r="H30" s="364">
        <v>62950434.434211075</v>
      </c>
      <c r="I30" s="364">
        <v>58116759.824988857</v>
      </c>
      <c r="J30" s="364">
        <v>58060557.382664733</v>
      </c>
      <c r="K30" s="364">
        <v>55877524.488255538</v>
      </c>
      <c r="L30" s="365">
        <v>55865922.287591949</v>
      </c>
    </row>
    <row r="31" spans="1:12" s="41" customFormat="1" ht="13.5">
      <c r="A31" s="232"/>
      <c r="B31" s="369" t="s">
        <v>232</v>
      </c>
      <c r="C31" s="364">
        <v>7936735.0768258423</v>
      </c>
      <c r="D31" s="364">
        <v>9973578.2805375624</v>
      </c>
      <c r="E31" s="364">
        <v>10294582.473413218</v>
      </c>
      <c r="F31" s="364">
        <v>15229010.872740585</v>
      </c>
      <c r="G31" s="364">
        <v>15297490.134483323</v>
      </c>
      <c r="H31" s="364">
        <v>15105217.640828932</v>
      </c>
      <c r="I31" s="364">
        <v>13896775.844024081</v>
      </c>
      <c r="J31" s="364">
        <v>14185055.157116797</v>
      </c>
      <c r="K31" s="364">
        <v>13532596.494459031</v>
      </c>
      <c r="L31" s="365">
        <v>13577884.123010177</v>
      </c>
    </row>
    <row r="32" spans="1:12" s="41" customFormat="1" ht="13.5">
      <c r="A32" s="366" t="s">
        <v>196</v>
      </c>
      <c r="B32" s="370"/>
      <c r="C32" s="276">
        <v>69117606.203339994</v>
      </c>
      <c r="D32" s="39">
        <v>66586500.921076961</v>
      </c>
      <c r="E32" s="39">
        <v>69182631.576090097</v>
      </c>
      <c r="F32" s="39">
        <v>76109340.741640046</v>
      </c>
      <c r="G32" s="39">
        <v>79753680.569920003</v>
      </c>
      <c r="H32" s="39">
        <v>78055652.075040013</v>
      </c>
      <c r="I32" s="39">
        <v>72013535.669012934</v>
      </c>
      <c r="J32" s="39">
        <v>72245612.539781526</v>
      </c>
      <c r="K32" s="39">
        <v>69410120.982714564</v>
      </c>
      <c r="L32" s="367">
        <v>69443806.410602123</v>
      </c>
    </row>
    <row r="33" spans="1:12">
      <c r="A33" s="46" t="s">
        <v>197</v>
      </c>
      <c r="B33" s="12"/>
      <c r="C33" s="1212"/>
      <c r="D33" s="1212"/>
      <c r="E33" s="1212"/>
      <c r="F33" s="1212"/>
      <c r="G33" s="1212"/>
      <c r="H33" s="1212"/>
      <c r="I33" s="1212"/>
      <c r="J33" s="1212"/>
      <c r="K33" s="1212"/>
      <c r="L33" s="1212"/>
    </row>
    <row r="34" spans="1:12">
      <c r="A34" s="46" t="s">
        <v>198</v>
      </c>
      <c r="B34" s="12"/>
      <c r="C34" s="1213"/>
      <c r="D34" s="1213"/>
      <c r="E34" s="1213"/>
      <c r="F34" s="1213"/>
      <c r="G34" s="1213"/>
      <c r="H34" s="1213"/>
      <c r="I34" s="1213"/>
      <c r="J34" s="1213"/>
      <c r="K34" s="1213"/>
      <c r="L34" s="1213"/>
    </row>
    <row r="35" spans="1:12">
      <c r="A35" s="46" t="s">
        <v>199</v>
      </c>
      <c r="B35" s="12"/>
      <c r="C35" s="12"/>
      <c r="D35" s="12"/>
      <c r="E35" s="12"/>
      <c r="F35" s="12"/>
      <c r="G35" s="12"/>
      <c r="H35" s="12"/>
      <c r="I35" s="12"/>
      <c r="J35" s="12"/>
      <c r="K35" s="12"/>
      <c r="L35" s="12"/>
    </row>
    <row r="36" spans="1:12" ht="14.25" customHeight="1">
      <c r="A36" s="1446" t="s">
        <v>200</v>
      </c>
      <c r="B36" s="1446"/>
      <c r="C36" s="1446"/>
      <c r="D36" s="1446"/>
      <c r="E36" s="1446"/>
      <c r="F36" s="1446"/>
      <c r="G36" s="1446"/>
      <c r="H36" s="1446"/>
      <c r="I36" s="1446"/>
      <c r="J36" s="1446"/>
      <c r="K36" s="1446"/>
      <c r="L36" s="1446"/>
    </row>
    <row r="37" spans="1:12" ht="27" customHeight="1">
      <c r="A37" s="1446" t="s">
        <v>201</v>
      </c>
      <c r="B37" s="1446"/>
      <c r="C37" s="1446"/>
      <c r="D37" s="1446"/>
      <c r="E37" s="1446"/>
      <c r="F37" s="1446"/>
      <c r="G37" s="1446"/>
      <c r="H37" s="1446"/>
      <c r="I37" s="1446"/>
      <c r="J37" s="1446"/>
      <c r="K37" s="1446"/>
      <c r="L37" s="1446"/>
    </row>
  </sheetData>
  <mergeCells count="12">
    <mergeCell ref="C7:C8"/>
    <mergeCell ref="A36:L36"/>
    <mergeCell ref="A37:L37"/>
    <mergeCell ref="J7:J8"/>
    <mergeCell ref="K7:K8"/>
    <mergeCell ref="L7:L8"/>
    <mergeCell ref="D7:D8"/>
    <mergeCell ref="E7:E8"/>
    <mergeCell ref="F7:F8"/>
    <mergeCell ref="G7:G8"/>
    <mergeCell ref="H7:H8"/>
    <mergeCell ref="I7:I8"/>
  </mergeCells>
  <pageMargins left="0.70866141732283472" right="0.70866141732283472" top="0.74803149606299213" bottom="0.74803149606299213" header="0.31496062992125984" footer="0.31496062992125984"/>
  <pageSetup scale="78"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8E0D8-B7CA-466B-B6FE-644A2454FB7F}">
  <dimension ref="A5:N39"/>
  <sheetViews>
    <sheetView showGridLines="0" topLeftCell="A7" zoomScale="80" zoomScaleNormal="80" workbookViewId="0"/>
  </sheetViews>
  <sheetFormatPr baseColWidth="10" defaultRowHeight="15"/>
  <cols>
    <col min="1" max="1" width="11.42578125" style="604"/>
    <col min="2" max="2" width="32.5703125" style="604" bestFit="1" customWidth="1"/>
    <col min="3" max="12" width="15.7109375" style="604" customWidth="1"/>
    <col min="13" max="16384" width="11.42578125" style="604"/>
  </cols>
  <sheetData>
    <row r="5" spans="1:14" s="41" customFormat="1" ht="13.5">
      <c r="A5" s="353" t="s">
        <v>240</v>
      </c>
      <c r="B5" s="354"/>
      <c r="C5" s="252"/>
      <c r="D5" s="252"/>
      <c r="E5" s="252"/>
      <c r="F5" s="252"/>
      <c r="G5" s="252"/>
      <c r="H5" s="252"/>
      <c r="I5" s="252"/>
      <c r="J5" s="252"/>
      <c r="K5" s="252"/>
      <c r="L5" s="253"/>
      <c r="N5" s="1017"/>
    </row>
    <row r="6" spans="1:14" s="41" customFormat="1" ht="13.5">
      <c r="A6" s="334" t="s">
        <v>206</v>
      </c>
      <c r="B6" s="356"/>
      <c r="C6" s="256"/>
      <c r="D6" s="256"/>
      <c r="E6" s="256"/>
      <c r="F6" s="256"/>
      <c r="G6" s="256"/>
      <c r="H6" s="256"/>
      <c r="I6" s="256"/>
      <c r="J6" s="256"/>
      <c r="K6" s="256"/>
      <c r="L6" s="340"/>
      <c r="N6" s="1017"/>
    </row>
    <row r="7" spans="1:14" s="41" customFormat="1" ht="13.5">
      <c r="A7" s="357" t="s">
        <v>182</v>
      </c>
      <c r="B7" s="274"/>
      <c r="C7" s="1457">
        <v>2011</v>
      </c>
      <c r="D7" s="1457">
        <v>2012</v>
      </c>
      <c r="E7" s="1457">
        <v>2013</v>
      </c>
      <c r="F7" s="1457">
        <v>2014</v>
      </c>
      <c r="G7" s="1457">
        <v>2015</v>
      </c>
      <c r="H7" s="1457">
        <v>2016</v>
      </c>
      <c r="I7" s="1457" t="s">
        <v>202</v>
      </c>
      <c r="J7" s="1457" t="s">
        <v>203</v>
      </c>
      <c r="K7" s="1457" t="s">
        <v>204</v>
      </c>
      <c r="L7" s="1459" t="s">
        <v>205</v>
      </c>
      <c r="N7" s="1017"/>
    </row>
    <row r="8" spans="1:14" s="41" customFormat="1" ht="13.5">
      <c r="A8" s="358"/>
      <c r="B8" s="275" t="s">
        <v>230</v>
      </c>
      <c r="C8" s="1458"/>
      <c r="D8" s="1458"/>
      <c r="E8" s="1458"/>
      <c r="F8" s="1458"/>
      <c r="G8" s="1458"/>
      <c r="H8" s="1458"/>
      <c r="I8" s="1458"/>
      <c r="J8" s="1458"/>
      <c r="K8" s="1458"/>
      <c r="L8" s="1460"/>
      <c r="N8" s="1017"/>
    </row>
    <row r="9" spans="1:14" s="41" customFormat="1" ht="13.5">
      <c r="A9" s="228" t="s">
        <v>184</v>
      </c>
      <c r="B9" s="368"/>
      <c r="C9" s="3"/>
      <c r="D9" s="3"/>
      <c r="E9" s="3"/>
      <c r="F9" s="3"/>
      <c r="G9" s="3"/>
      <c r="H9" s="3"/>
      <c r="I9" s="3"/>
      <c r="J9" s="3"/>
      <c r="K9" s="3"/>
      <c r="L9" s="359"/>
      <c r="N9" s="1017"/>
    </row>
    <row r="10" spans="1:14" s="41" customFormat="1" ht="13.5">
      <c r="A10" s="232"/>
      <c r="B10" s="369" t="s">
        <v>231</v>
      </c>
      <c r="C10" s="5">
        <v>34629660.672244035</v>
      </c>
      <c r="D10" s="5">
        <v>24602808.324478041</v>
      </c>
      <c r="E10" s="5">
        <v>23923080.034165855</v>
      </c>
      <c r="F10" s="5">
        <v>17558262.227620795</v>
      </c>
      <c r="G10" s="5">
        <v>18586175.87971634</v>
      </c>
      <c r="H10" s="5">
        <v>20544336.838762719</v>
      </c>
      <c r="I10" s="5">
        <v>17987206.114887439</v>
      </c>
      <c r="J10" s="5">
        <v>16136092.477555403</v>
      </c>
      <c r="K10" s="5">
        <v>15365940.249894822</v>
      </c>
      <c r="L10" s="90">
        <v>14772130.409526914</v>
      </c>
    </row>
    <row r="11" spans="1:14" s="41" customFormat="1" ht="13.5">
      <c r="A11" s="232"/>
      <c r="B11" s="369" t="s">
        <v>232</v>
      </c>
      <c r="C11" s="5">
        <v>53246.90155485383</v>
      </c>
      <c r="D11" s="5">
        <v>17068.854747610301</v>
      </c>
      <c r="E11" s="5">
        <v>30672.78828043877</v>
      </c>
      <c r="F11" s="5">
        <v>148187.7241467399</v>
      </c>
      <c r="G11" s="5">
        <v>214624.54168836644</v>
      </c>
      <c r="H11" s="5">
        <v>266835.7716653595</v>
      </c>
      <c r="I11" s="5">
        <v>233623.02036997367</v>
      </c>
      <c r="J11" s="5">
        <v>209580.22260364227</v>
      </c>
      <c r="K11" s="5">
        <v>199577.26336575317</v>
      </c>
      <c r="L11" s="90">
        <v>191836.09589767881</v>
      </c>
    </row>
    <row r="12" spans="1:14" s="41" customFormat="1" ht="13.5">
      <c r="A12" s="230" t="s">
        <v>189</v>
      </c>
      <c r="B12" s="351"/>
      <c r="C12" s="7">
        <v>34682907.57379888</v>
      </c>
      <c r="D12" s="7">
        <v>24619877.17922565</v>
      </c>
      <c r="E12" s="7">
        <v>23953752.822446298</v>
      </c>
      <c r="F12" s="7">
        <v>17706449.951767534</v>
      </c>
      <c r="G12" s="7">
        <v>18800800.421404704</v>
      </c>
      <c r="H12" s="7">
        <v>20811172.610428076</v>
      </c>
      <c r="I12" s="7">
        <v>18220829.135257412</v>
      </c>
      <c r="J12" s="7">
        <v>16345672.700159045</v>
      </c>
      <c r="K12" s="7">
        <v>15565517.513260575</v>
      </c>
      <c r="L12" s="91">
        <v>14963966.505424595</v>
      </c>
    </row>
    <row r="13" spans="1:14" s="41" customFormat="1" ht="13.5">
      <c r="A13" s="232"/>
      <c r="B13" s="369"/>
      <c r="C13" s="5"/>
      <c r="D13" s="5"/>
      <c r="E13" s="5"/>
      <c r="F13" s="5"/>
      <c r="G13" s="5"/>
      <c r="H13" s="5"/>
      <c r="I13" s="5"/>
      <c r="J13" s="5"/>
      <c r="K13" s="5"/>
      <c r="L13" s="90"/>
    </row>
    <row r="14" spans="1:14" s="41" customFormat="1" ht="13.5">
      <c r="A14" s="230" t="s">
        <v>185</v>
      </c>
      <c r="B14" s="369"/>
      <c r="C14" s="5"/>
      <c r="D14" s="5"/>
      <c r="E14" s="5"/>
      <c r="F14" s="5"/>
      <c r="G14" s="5"/>
      <c r="H14" s="5"/>
      <c r="I14" s="5"/>
      <c r="J14" s="5"/>
      <c r="K14" s="5"/>
      <c r="L14" s="90"/>
    </row>
    <row r="15" spans="1:14" s="41" customFormat="1" ht="13.5">
      <c r="A15" s="232"/>
      <c r="B15" s="369" t="s">
        <v>231</v>
      </c>
      <c r="C15" s="5">
        <v>26509035.267923485</v>
      </c>
      <c r="D15" s="5">
        <v>29253168.690425437</v>
      </c>
      <c r="E15" s="5">
        <v>32882927.665739227</v>
      </c>
      <c r="F15" s="5">
        <v>28405746.857946645</v>
      </c>
      <c r="G15" s="5">
        <v>27398826.032670204</v>
      </c>
      <c r="H15" s="5">
        <v>22114675.822021954</v>
      </c>
      <c r="I15" s="5">
        <v>18958474.06518694</v>
      </c>
      <c r="J15" s="5">
        <v>18401389.499601342</v>
      </c>
      <c r="K15" s="5">
        <v>16727186.685414476</v>
      </c>
      <c r="L15" s="90">
        <v>16320613.291842703</v>
      </c>
    </row>
    <row r="16" spans="1:14" s="41" customFormat="1" ht="13.5">
      <c r="A16" s="232"/>
      <c r="B16" s="369" t="s">
        <v>232</v>
      </c>
      <c r="C16" s="5">
        <v>6048795.7032807218</v>
      </c>
      <c r="D16" s="5">
        <v>6121477.5647875676</v>
      </c>
      <c r="E16" s="5">
        <v>6452250.9482909292</v>
      </c>
      <c r="F16" s="5">
        <v>3642765.4210652597</v>
      </c>
      <c r="G16" s="5">
        <v>3027782.0128480708</v>
      </c>
      <c r="H16" s="5">
        <v>2591333.5184260076</v>
      </c>
      <c r="I16" s="5">
        <v>2221498.9583707741</v>
      </c>
      <c r="J16" s="5">
        <v>2156221.4060784527</v>
      </c>
      <c r="K16" s="5">
        <v>1960043.1801817226</v>
      </c>
      <c r="L16" s="90">
        <v>1912402.0901227137</v>
      </c>
    </row>
    <row r="17" spans="1:12" s="41" customFormat="1" ht="13.5">
      <c r="A17" s="230" t="s">
        <v>190</v>
      </c>
      <c r="B17" s="351"/>
      <c r="C17" s="7">
        <v>32557830.97120421</v>
      </c>
      <c r="D17" s="7">
        <v>35374646.255213007</v>
      </c>
      <c r="E17" s="7">
        <v>39335178.614030153</v>
      </c>
      <c r="F17" s="7">
        <v>32048512.279011901</v>
      </c>
      <c r="G17" s="7">
        <v>30426608.045518272</v>
      </c>
      <c r="H17" s="7">
        <v>24706009.340447959</v>
      </c>
      <c r="I17" s="7">
        <v>21179973.023557719</v>
      </c>
      <c r="J17" s="7">
        <v>20557610.905679796</v>
      </c>
      <c r="K17" s="7">
        <v>18687229.865596198</v>
      </c>
      <c r="L17" s="91">
        <v>18233015.381965417</v>
      </c>
    </row>
    <row r="18" spans="1:12" s="41" customFormat="1" ht="13.5">
      <c r="A18" s="232"/>
      <c r="B18" s="369"/>
      <c r="C18" s="5"/>
      <c r="D18" s="5"/>
      <c r="E18" s="5"/>
      <c r="F18" s="5"/>
      <c r="G18" s="5"/>
      <c r="H18" s="5"/>
      <c r="I18" s="5"/>
      <c r="J18" s="5"/>
      <c r="K18" s="5"/>
      <c r="L18" s="90"/>
    </row>
    <row r="19" spans="1:12" s="41" customFormat="1" ht="13.5">
      <c r="A19" s="230" t="s">
        <v>186</v>
      </c>
      <c r="B19" s="369"/>
      <c r="C19" s="5"/>
      <c r="D19" s="5"/>
      <c r="E19" s="5"/>
      <c r="F19" s="5"/>
      <c r="G19" s="5"/>
      <c r="H19" s="5"/>
      <c r="I19" s="5"/>
      <c r="J19" s="5"/>
      <c r="K19" s="5"/>
      <c r="L19" s="90"/>
    </row>
    <row r="20" spans="1:12" s="41" customFormat="1" ht="13.5">
      <c r="A20" s="232"/>
      <c r="B20" s="369" t="s">
        <v>231</v>
      </c>
      <c r="C20" s="5">
        <v>25691227.755889844</v>
      </c>
      <c r="D20" s="5">
        <v>23533523.92352372</v>
      </c>
      <c r="E20" s="5">
        <v>22510607.641896382</v>
      </c>
      <c r="F20" s="5">
        <v>32526024.533014592</v>
      </c>
      <c r="G20" s="5">
        <v>34891277.642449938</v>
      </c>
      <c r="H20" s="5">
        <v>32136436.774105161</v>
      </c>
      <c r="I20" s="5">
        <v>27673410.960990369</v>
      </c>
      <c r="J20" s="5">
        <v>26964954.029265359</v>
      </c>
      <c r="K20" s="5">
        <v>24676873.6648525</v>
      </c>
      <c r="L20" s="90">
        <v>24062025.20893145</v>
      </c>
    </row>
    <row r="21" spans="1:12" s="41" customFormat="1" ht="13.5">
      <c r="A21" s="232"/>
      <c r="B21" s="369" t="s">
        <v>232</v>
      </c>
      <c r="C21" s="5">
        <v>5018437.6677399147</v>
      </c>
      <c r="D21" s="5">
        <v>7500722.1297597336</v>
      </c>
      <c r="E21" s="5">
        <v>7387695.7690712167</v>
      </c>
      <c r="F21" s="5">
        <v>15861293.773717642</v>
      </c>
      <c r="G21" s="5">
        <v>15959630.185763093</v>
      </c>
      <c r="H21" s="5">
        <v>15067430.448576458</v>
      </c>
      <c r="I21" s="5">
        <v>12974904.400900442</v>
      </c>
      <c r="J21" s="5">
        <v>12642738.591118446</v>
      </c>
      <c r="K21" s="5">
        <v>11569953.453367151</v>
      </c>
      <c r="L21" s="90">
        <v>11281676.74082664</v>
      </c>
    </row>
    <row r="22" spans="1:12" s="41" customFormat="1" ht="13.5">
      <c r="A22" s="230" t="s">
        <v>193</v>
      </c>
      <c r="B22" s="351"/>
      <c r="C22" s="7">
        <v>30709665.423629764</v>
      </c>
      <c r="D22" s="7">
        <v>31034246.053283457</v>
      </c>
      <c r="E22" s="7">
        <v>29898303.410967596</v>
      </c>
      <c r="F22" s="7">
        <v>48387318.306732237</v>
      </c>
      <c r="G22" s="7">
        <v>50850907.828213036</v>
      </c>
      <c r="H22" s="7">
        <v>47203867.222681619</v>
      </c>
      <c r="I22" s="7">
        <v>40648315.361890815</v>
      </c>
      <c r="J22" s="7">
        <v>39607692.620383799</v>
      </c>
      <c r="K22" s="7">
        <v>36246827.118219651</v>
      </c>
      <c r="L22" s="91">
        <v>35343701.94975809</v>
      </c>
    </row>
    <row r="23" spans="1:12" s="41" customFormat="1" ht="13.5">
      <c r="A23" s="232"/>
      <c r="B23" s="369"/>
      <c r="C23" s="5"/>
      <c r="D23" s="5"/>
      <c r="E23" s="5"/>
      <c r="F23" s="5"/>
      <c r="G23" s="5"/>
      <c r="H23" s="5"/>
      <c r="I23" s="5"/>
      <c r="J23" s="5"/>
      <c r="K23" s="5"/>
      <c r="L23" s="90"/>
    </row>
    <row r="24" spans="1:12" s="41" customFormat="1" ht="13.5">
      <c r="A24" s="230" t="s">
        <v>194</v>
      </c>
      <c r="B24" s="369"/>
      <c r="C24" s="5"/>
      <c r="D24" s="5"/>
      <c r="E24" s="5"/>
      <c r="F24" s="5"/>
      <c r="G24" s="5"/>
      <c r="H24" s="5"/>
      <c r="I24" s="5"/>
      <c r="J24" s="5"/>
      <c r="K24" s="5"/>
      <c r="L24" s="90"/>
    </row>
    <row r="25" spans="1:12" s="41" customFormat="1" ht="13.5">
      <c r="A25" s="232"/>
      <c r="B25" s="369" t="s">
        <v>231</v>
      </c>
      <c r="C25" s="5">
        <v>1137343.9249568845</v>
      </c>
      <c r="D25" s="5">
        <v>791547.9531622841</v>
      </c>
      <c r="E25" s="5">
        <v>783637.50835432124</v>
      </c>
      <c r="F25" s="5">
        <v>807350.58479229396</v>
      </c>
      <c r="G25" s="5">
        <v>766874.14682355279</v>
      </c>
      <c r="H25" s="5">
        <v>729606.59824244364</v>
      </c>
      <c r="I25" s="5">
        <v>699987.76221141312</v>
      </c>
      <c r="J25" s="5">
        <v>679663.44135636359</v>
      </c>
      <c r="K25" s="5">
        <v>690455.82060120068</v>
      </c>
      <c r="L25" s="90">
        <v>711153.37729087437</v>
      </c>
    </row>
    <row r="26" spans="1:12" s="41" customFormat="1" ht="13.5">
      <c r="A26" s="232"/>
      <c r="B26" s="369" t="s">
        <v>232</v>
      </c>
      <c r="C26" s="5">
        <v>291140.47889269859</v>
      </c>
      <c r="D26" s="5">
        <v>133996.89622445381</v>
      </c>
      <c r="E26" s="5">
        <v>132198.92139369197</v>
      </c>
      <c r="F26" s="5">
        <v>183728.49075657563</v>
      </c>
      <c r="G26" s="5">
        <v>174462.70625496769</v>
      </c>
      <c r="H26" s="5">
        <v>196950.47039429285</v>
      </c>
      <c r="I26" s="5">
        <v>188955.14290836398</v>
      </c>
      <c r="J26" s="5">
        <v>183468.78277608292</v>
      </c>
      <c r="K26" s="5">
        <v>186382.08451165457</v>
      </c>
      <c r="L26" s="90">
        <v>191969.19616314382</v>
      </c>
    </row>
    <row r="27" spans="1:12" s="41" customFormat="1" ht="13.5">
      <c r="A27" s="230" t="s">
        <v>195</v>
      </c>
      <c r="B27" s="351"/>
      <c r="C27" s="7">
        <v>1428484.4038495831</v>
      </c>
      <c r="D27" s="7">
        <v>925544.84938673791</v>
      </c>
      <c r="E27" s="7">
        <v>915836.42974801338</v>
      </c>
      <c r="F27" s="7">
        <v>991079.07554886956</v>
      </c>
      <c r="G27" s="7">
        <v>941336.85307852051</v>
      </c>
      <c r="H27" s="7">
        <v>926557.06863673637</v>
      </c>
      <c r="I27" s="7">
        <v>888942.90511977708</v>
      </c>
      <c r="J27" s="7">
        <v>863132.22413244657</v>
      </c>
      <c r="K27" s="7">
        <v>876837.90511285537</v>
      </c>
      <c r="L27" s="91">
        <v>903122.5734540181</v>
      </c>
    </row>
    <row r="28" spans="1:12" s="41" customFormat="1" ht="13.5">
      <c r="A28" s="232"/>
      <c r="B28" s="369"/>
      <c r="C28" s="5"/>
      <c r="D28" s="5"/>
      <c r="E28" s="5"/>
      <c r="F28" s="5"/>
      <c r="G28" s="5"/>
      <c r="H28" s="5"/>
      <c r="I28" s="5"/>
      <c r="J28" s="5"/>
      <c r="K28" s="5"/>
      <c r="L28" s="90"/>
    </row>
    <row r="29" spans="1:12" s="41" customFormat="1" ht="13.5">
      <c r="A29" s="363" t="s">
        <v>218</v>
      </c>
      <c r="B29" s="369"/>
      <c r="C29" s="5"/>
      <c r="D29" s="5"/>
      <c r="E29" s="5"/>
      <c r="F29" s="5"/>
      <c r="G29" s="5"/>
      <c r="H29" s="5"/>
      <c r="I29" s="5"/>
      <c r="J29" s="5"/>
      <c r="K29" s="5"/>
      <c r="L29" s="90"/>
    </row>
    <row r="30" spans="1:12" s="41" customFormat="1" ht="13.5">
      <c r="A30" s="232"/>
      <c r="B30" s="369" t="s">
        <v>231</v>
      </c>
      <c r="C30" s="5">
        <v>87967267.621014252</v>
      </c>
      <c r="D30" s="5">
        <v>78181048.891589493</v>
      </c>
      <c r="E30" s="5">
        <v>80100252.850155771</v>
      </c>
      <c r="F30" s="5">
        <v>79297384.203374311</v>
      </c>
      <c r="G30" s="5">
        <v>81643153.701660052</v>
      </c>
      <c r="H30" s="5">
        <v>75525056.03313227</v>
      </c>
      <c r="I30" s="5">
        <v>65319078.903276168</v>
      </c>
      <c r="J30" s="5">
        <v>62182099.447778463</v>
      </c>
      <c r="K30" s="5">
        <v>57460456.420763001</v>
      </c>
      <c r="L30" s="90">
        <v>55865922.287591957</v>
      </c>
    </row>
    <row r="31" spans="1:12" s="41" customFormat="1" ht="13.5">
      <c r="A31" s="232"/>
      <c r="B31" s="369" t="s">
        <v>232</v>
      </c>
      <c r="C31" s="5">
        <v>11411620.751468189</v>
      </c>
      <c r="D31" s="5">
        <v>13773265.445519364</v>
      </c>
      <c r="E31" s="5">
        <v>14002818.427036274</v>
      </c>
      <c r="F31" s="5">
        <v>19835975.409686215</v>
      </c>
      <c r="G31" s="5">
        <v>19376499.446554497</v>
      </c>
      <c r="H31" s="5">
        <v>18122550.209062118</v>
      </c>
      <c r="I31" s="5">
        <v>15618981.522549553</v>
      </c>
      <c r="J31" s="5">
        <v>15192009.002576625</v>
      </c>
      <c r="K31" s="5">
        <v>13915955.981426282</v>
      </c>
      <c r="L31" s="90">
        <v>13577884.123010177</v>
      </c>
    </row>
    <row r="32" spans="1:12" s="41" customFormat="1" ht="13.5">
      <c r="A32" s="366" t="s">
        <v>196</v>
      </c>
      <c r="B32" s="370"/>
      <c r="C32" s="9">
        <v>99378888.372482434</v>
      </c>
      <c r="D32" s="9">
        <v>91954314.33710885</v>
      </c>
      <c r="E32" s="9">
        <v>94103071.277192056</v>
      </c>
      <c r="F32" s="9">
        <v>99133359.613060534</v>
      </c>
      <c r="G32" s="9">
        <v>101019653.14821455</v>
      </c>
      <c r="H32" s="9">
        <v>93647606.242194399</v>
      </c>
      <c r="I32" s="9">
        <v>80938060.425825715</v>
      </c>
      <c r="J32" s="9">
        <v>77374108.450355083</v>
      </c>
      <c r="K32" s="9">
        <v>71376412.402189285</v>
      </c>
      <c r="L32" s="92">
        <v>69443806.410602123</v>
      </c>
    </row>
    <row r="33" spans="1:12" s="187" customFormat="1" ht="12.75">
      <c r="A33" s="46" t="s">
        <v>197</v>
      </c>
      <c r="B33" s="1208"/>
      <c r="C33" s="1209"/>
      <c r="D33" s="1209"/>
      <c r="E33" s="1209"/>
      <c r="F33" s="1209"/>
      <c r="G33" s="1209"/>
      <c r="H33" s="1209"/>
      <c r="I33" s="1209"/>
      <c r="J33" s="1209"/>
      <c r="K33" s="1209"/>
      <c r="L33" s="1209"/>
    </row>
    <row r="34" spans="1:12" s="187" customFormat="1" ht="12.75">
      <c r="A34" s="46" t="s">
        <v>198</v>
      </c>
      <c r="B34" s="1210"/>
      <c r="C34" s="1211"/>
      <c r="D34" s="1211"/>
      <c r="E34" s="1211"/>
      <c r="F34" s="1211"/>
      <c r="G34" s="1211"/>
      <c r="H34" s="1211"/>
      <c r="I34" s="1211"/>
      <c r="J34" s="1211"/>
      <c r="K34" s="1211"/>
      <c r="L34" s="1211"/>
    </row>
    <row r="35" spans="1:12" s="187" customFormat="1" ht="12.75">
      <c r="A35" s="46" t="s">
        <v>199</v>
      </c>
      <c r="B35" s="122"/>
      <c r="C35" s="122"/>
      <c r="D35" s="122"/>
      <c r="E35" s="122"/>
      <c r="F35" s="122"/>
      <c r="G35" s="122"/>
      <c r="H35" s="122"/>
      <c r="I35" s="122"/>
      <c r="J35" s="122"/>
      <c r="K35" s="122"/>
      <c r="L35" s="122"/>
    </row>
    <row r="36" spans="1:12" s="187" customFormat="1" ht="12.75">
      <c r="A36" s="46" t="s">
        <v>200</v>
      </c>
      <c r="B36" s="122"/>
      <c r="C36" s="122"/>
      <c r="D36" s="122"/>
      <c r="E36" s="122"/>
      <c r="F36" s="122"/>
      <c r="G36" s="122"/>
      <c r="H36" s="122"/>
      <c r="I36" s="122"/>
      <c r="J36" s="122"/>
      <c r="K36" s="122"/>
      <c r="L36" s="122"/>
    </row>
    <row r="37" spans="1:12" s="187" customFormat="1" ht="12.75">
      <c r="A37" s="1446" t="s">
        <v>201</v>
      </c>
      <c r="B37" s="1446"/>
      <c r="C37" s="1446"/>
      <c r="D37" s="1446"/>
      <c r="E37" s="1446"/>
      <c r="F37" s="1446"/>
      <c r="G37" s="1446"/>
      <c r="H37" s="1446"/>
      <c r="I37" s="1446"/>
      <c r="J37" s="1446"/>
      <c r="K37" s="1446"/>
      <c r="L37" s="267"/>
    </row>
    <row r="38" spans="1:12" s="187" customFormat="1" ht="12.75"/>
    <row r="39" spans="1:12" s="187" customFormat="1" ht="12.75"/>
  </sheetData>
  <mergeCells count="11">
    <mergeCell ref="J7:J8"/>
    <mergeCell ref="K7:K8"/>
    <mergeCell ref="L7:L8"/>
    <mergeCell ref="A37:K37"/>
    <mergeCell ref="D7:D8"/>
    <mergeCell ref="E7:E8"/>
    <mergeCell ref="F7:F8"/>
    <mergeCell ref="G7:G8"/>
    <mergeCell ref="H7:H8"/>
    <mergeCell ref="I7:I8"/>
    <mergeCell ref="C7:C8"/>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46581-8CA1-40F9-BE53-3727048D43D5}">
  <dimension ref="A5:N38"/>
  <sheetViews>
    <sheetView showGridLines="0" zoomScaleNormal="100" workbookViewId="0">
      <selection activeCell="P17" sqref="P17"/>
    </sheetView>
  </sheetViews>
  <sheetFormatPr baseColWidth="10" defaultRowHeight="15"/>
  <cols>
    <col min="1" max="1" width="11.42578125" style="604"/>
    <col min="2" max="2" width="32.5703125" style="604" bestFit="1" customWidth="1"/>
    <col min="3" max="12" width="15.7109375" style="604" customWidth="1"/>
    <col min="13" max="16384" width="11.42578125" style="604"/>
  </cols>
  <sheetData>
    <row r="5" spans="1:14" s="41" customFormat="1" ht="13.5">
      <c r="A5" s="353" t="s">
        <v>241</v>
      </c>
      <c r="B5" s="354"/>
      <c r="C5" s="252"/>
      <c r="D5" s="252"/>
      <c r="E5" s="252"/>
      <c r="F5" s="252"/>
      <c r="G5" s="252"/>
      <c r="H5" s="252"/>
      <c r="I5" s="252"/>
      <c r="J5" s="252"/>
      <c r="K5" s="252"/>
      <c r="L5" s="253"/>
      <c r="N5" s="1017"/>
    </row>
    <row r="6" spans="1:14" s="41" customFormat="1" ht="13.5">
      <c r="A6" s="334" t="s">
        <v>207</v>
      </c>
      <c r="B6" s="356"/>
      <c r="C6" s="256"/>
      <c r="D6" s="256"/>
      <c r="E6" s="256"/>
      <c r="F6" s="256"/>
      <c r="G6" s="256"/>
      <c r="H6" s="256"/>
      <c r="I6" s="256"/>
      <c r="J6" s="256"/>
      <c r="K6" s="256"/>
      <c r="L6" s="340"/>
      <c r="N6" s="1017"/>
    </row>
    <row r="7" spans="1:14" s="41" customFormat="1" ht="13.5">
      <c r="A7" s="357" t="s">
        <v>182</v>
      </c>
      <c r="B7" s="274"/>
      <c r="C7" s="1457">
        <v>2011</v>
      </c>
      <c r="D7" s="1457">
        <v>2012</v>
      </c>
      <c r="E7" s="1457">
        <v>2013</v>
      </c>
      <c r="F7" s="1457">
        <v>2014</v>
      </c>
      <c r="G7" s="1457">
        <v>2015</v>
      </c>
      <c r="H7" s="1457">
        <v>2016</v>
      </c>
      <c r="I7" s="1457" t="s">
        <v>202</v>
      </c>
      <c r="J7" s="1457" t="s">
        <v>203</v>
      </c>
      <c r="K7" s="1457" t="s">
        <v>204</v>
      </c>
      <c r="L7" s="1459" t="s">
        <v>205</v>
      </c>
      <c r="N7" s="1017"/>
    </row>
    <row r="8" spans="1:14" s="41" customFormat="1" ht="13.5">
      <c r="A8" s="358"/>
      <c r="B8" s="275" t="s">
        <v>230</v>
      </c>
      <c r="C8" s="1458"/>
      <c r="D8" s="1458"/>
      <c r="E8" s="1458"/>
      <c r="F8" s="1458"/>
      <c r="G8" s="1458"/>
      <c r="H8" s="1458"/>
      <c r="I8" s="1458"/>
      <c r="J8" s="1458"/>
      <c r="K8" s="1458"/>
      <c r="L8" s="1460"/>
      <c r="N8" s="1017"/>
    </row>
    <row r="9" spans="1:14" s="41" customFormat="1" ht="13.5">
      <c r="A9" s="228" t="s">
        <v>184</v>
      </c>
      <c r="B9" s="368"/>
      <c r="C9" s="3"/>
      <c r="D9" s="3"/>
      <c r="E9" s="3"/>
      <c r="F9" s="3"/>
      <c r="G9" s="3"/>
      <c r="H9" s="3"/>
      <c r="I9" s="3"/>
      <c r="J9" s="3"/>
      <c r="K9" s="3"/>
      <c r="L9" s="359"/>
      <c r="N9" s="1017"/>
    </row>
    <row r="10" spans="1:14" s="41" customFormat="1" ht="13.5">
      <c r="A10" s="232"/>
      <c r="B10" s="369" t="s">
        <v>231</v>
      </c>
      <c r="C10" s="5">
        <v>25459246.943543188</v>
      </c>
      <c r="D10" s="5">
        <v>18087643.958336171</v>
      </c>
      <c r="E10" s="5">
        <v>17587917.13278744</v>
      </c>
      <c r="F10" s="5">
        <v>12908591.227137692</v>
      </c>
      <c r="G10" s="5">
        <v>13664299.108685469</v>
      </c>
      <c r="H10" s="5">
        <v>15103911.927402025</v>
      </c>
      <c r="I10" s="5">
        <v>13223944.832655342</v>
      </c>
      <c r="J10" s="5">
        <v>11863031.722375568</v>
      </c>
      <c r="K10" s="5">
        <v>11296826.470360314</v>
      </c>
      <c r="L10" s="90">
        <v>10860265.699334636</v>
      </c>
    </row>
    <row r="11" spans="1:14" s="41" customFormat="1" ht="13.5">
      <c r="A11" s="232"/>
      <c r="B11" s="369" t="s">
        <v>232</v>
      </c>
      <c r="C11" s="5">
        <v>39146.384612139824</v>
      </c>
      <c r="D11" s="5">
        <v>12548.785625588989</v>
      </c>
      <c r="E11" s="5">
        <v>22550.209159416077</v>
      </c>
      <c r="F11" s="5">
        <v>108945.56255578322</v>
      </c>
      <c r="G11" s="5">
        <v>157788.99073557733</v>
      </c>
      <c r="H11" s="5">
        <v>196173.96394658554</v>
      </c>
      <c r="I11" s="5">
        <v>171756.40915427293</v>
      </c>
      <c r="J11" s="5">
        <v>154080.47720275618</v>
      </c>
      <c r="K11" s="5">
        <v>146726.44010103741</v>
      </c>
      <c r="L11" s="90">
        <v>141035.24098515947</v>
      </c>
    </row>
    <row r="12" spans="1:14" s="41" customFormat="1" ht="13.5">
      <c r="A12" s="230" t="s">
        <v>189</v>
      </c>
      <c r="B12" s="351"/>
      <c r="C12" s="7">
        <v>25498393.328155324</v>
      </c>
      <c r="D12" s="7">
        <v>18100192.743961759</v>
      </c>
      <c r="E12" s="7">
        <v>17610467.341946855</v>
      </c>
      <c r="F12" s="7">
        <v>13017536.789693475</v>
      </c>
      <c r="G12" s="7">
        <v>13822088.099421045</v>
      </c>
      <c r="H12" s="7">
        <v>15300085.89134861</v>
      </c>
      <c r="I12" s="7">
        <v>13395701.241809612</v>
      </c>
      <c r="J12" s="7">
        <v>12017112.199578324</v>
      </c>
      <c r="K12" s="7">
        <v>11443552.910461353</v>
      </c>
      <c r="L12" s="91">
        <v>11001300.940319795</v>
      </c>
    </row>
    <row r="13" spans="1:14" s="41" customFormat="1" ht="13.5">
      <c r="A13" s="232"/>
      <c r="B13" s="369"/>
      <c r="C13" s="5"/>
      <c r="D13" s="5"/>
      <c r="E13" s="5"/>
      <c r="F13" s="5"/>
      <c r="G13" s="5"/>
      <c r="H13" s="5"/>
      <c r="I13" s="5"/>
      <c r="J13" s="5"/>
      <c r="K13" s="5"/>
      <c r="L13" s="90">
        <v>0</v>
      </c>
    </row>
    <row r="14" spans="1:14" s="41" customFormat="1" ht="13.5">
      <c r="A14" s="230" t="s">
        <v>185</v>
      </c>
      <c r="B14" s="369"/>
      <c r="C14" s="5"/>
      <c r="D14" s="5"/>
      <c r="E14" s="5"/>
      <c r="F14" s="5"/>
      <c r="G14" s="5"/>
      <c r="H14" s="5"/>
      <c r="I14" s="5"/>
      <c r="J14" s="5"/>
      <c r="K14" s="5"/>
      <c r="L14" s="90">
        <v>0</v>
      </c>
    </row>
    <row r="15" spans="1:14" s="41" customFormat="1" ht="13.5">
      <c r="A15" s="232"/>
      <c r="B15" s="369" t="s">
        <v>231</v>
      </c>
      <c r="C15" s="5">
        <v>19489075.608011886</v>
      </c>
      <c r="D15" s="5">
        <v>21506524.497007318</v>
      </c>
      <c r="E15" s="5">
        <v>24175073.027490728</v>
      </c>
      <c r="F15" s="5">
        <v>20883511.701628707</v>
      </c>
      <c r="G15" s="5">
        <v>20143237.455630787</v>
      </c>
      <c r="H15" s="5">
        <v>16258403.40042744</v>
      </c>
      <c r="I15" s="5">
        <v>13938007.578723298</v>
      </c>
      <c r="J15" s="5">
        <v>13528446.721112929</v>
      </c>
      <c r="K15" s="5">
        <v>12297595.997989275</v>
      </c>
      <c r="L15" s="90">
        <v>11998688.869629377</v>
      </c>
    </row>
    <row r="16" spans="1:14" s="41" customFormat="1" ht="13.5">
      <c r="A16" s="232"/>
      <c r="B16" s="369" t="s">
        <v>232</v>
      </c>
      <c r="C16" s="5">
        <v>4446990.8318881504</v>
      </c>
      <c r="D16" s="5">
        <v>4500425.5299041886</v>
      </c>
      <c r="E16" s="5">
        <v>4743605.5406085113</v>
      </c>
      <c r="F16" s="5">
        <v>2678110.6892749332</v>
      </c>
      <c r="G16" s="5">
        <v>2225983.4043970755</v>
      </c>
      <c r="H16" s="5">
        <v>1905112.5156293139</v>
      </c>
      <c r="I16" s="5">
        <v>1633215.2688783626</v>
      </c>
      <c r="J16" s="5">
        <v>1585224.11645531</v>
      </c>
      <c r="K16" s="5">
        <v>1440996.6016285701</v>
      </c>
      <c r="L16" s="90">
        <v>1405971.5319938553</v>
      </c>
    </row>
    <row r="17" spans="1:12" s="41" customFormat="1" ht="13.5">
      <c r="A17" s="230" t="s">
        <v>190</v>
      </c>
      <c r="B17" s="351"/>
      <c r="C17" s="7">
        <v>23936066.439900033</v>
      </c>
      <c r="D17" s="7">
        <v>26006950.026911505</v>
      </c>
      <c r="E17" s="7">
        <v>28918678.568099242</v>
      </c>
      <c r="F17" s="7">
        <v>23561622.390903637</v>
      </c>
      <c r="G17" s="7">
        <v>22369220.860027861</v>
      </c>
      <c r="H17" s="7">
        <v>18163515.916056752</v>
      </c>
      <c r="I17" s="7">
        <v>15571222.847601661</v>
      </c>
      <c r="J17" s="7">
        <v>15113670.837568238</v>
      </c>
      <c r="K17" s="7">
        <v>13738592.599617844</v>
      </c>
      <c r="L17" s="91">
        <v>13404660.401623234</v>
      </c>
    </row>
    <row r="18" spans="1:12" s="41" customFormat="1" ht="13.5">
      <c r="A18" s="232"/>
      <c r="B18" s="369"/>
      <c r="C18" s="5"/>
      <c r="D18" s="5"/>
      <c r="E18" s="5"/>
      <c r="F18" s="5"/>
      <c r="G18" s="5"/>
      <c r="H18" s="5"/>
      <c r="I18" s="5"/>
      <c r="J18" s="5"/>
      <c r="K18" s="5"/>
      <c r="L18" s="90">
        <v>0</v>
      </c>
    </row>
    <row r="19" spans="1:12" s="41" customFormat="1" ht="13.5">
      <c r="A19" s="230" t="s">
        <v>186</v>
      </c>
      <c r="B19" s="369"/>
      <c r="C19" s="5"/>
      <c r="D19" s="5"/>
      <c r="E19" s="5"/>
      <c r="F19" s="5"/>
      <c r="G19" s="5"/>
      <c r="H19" s="5"/>
      <c r="I19" s="5"/>
      <c r="J19" s="5"/>
      <c r="K19" s="5"/>
      <c r="L19" s="90">
        <v>0</v>
      </c>
    </row>
    <row r="20" spans="1:12" s="41" customFormat="1" ht="13.5">
      <c r="A20" s="232"/>
      <c r="B20" s="369" t="s">
        <v>231</v>
      </c>
      <c r="C20" s="5">
        <v>18887834.850898802</v>
      </c>
      <c r="D20" s="5">
        <v>17301520.875166766</v>
      </c>
      <c r="E20" s="5">
        <v>16549486.991179138</v>
      </c>
      <c r="F20" s="5">
        <v>23912682.787027195</v>
      </c>
      <c r="G20" s="5">
        <v>25651584.116931438</v>
      </c>
      <c r="H20" s="5">
        <v>23626263.262038704</v>
      </c>
      <c r="I20" s="5">
        <v>20345108.492232695</v>
      </c>
      <c r="J20" s="5">
        <v>19824260.767377317</v>
      </c>
      <c r="K20" s="5">
        <v>18142095.770856015</v>
      </c>
      <c r="L20" s="90">
        <v>17690067.70103734</v>
      </c>
    </row>
    <row r="21" spans="1:12" s="41" customFormat="1" ht="13.5">
      <c r="A21" s="232"/>
      <c r="B21" s="369" t="s">
        <v>232</v>
      </c>
      <c r="C21" s="5">
        <v>3689485.8734834408</v>
      </c>
      <c r="D21" s="5">
        <v>5514427.0330523485</v>
      </c>
      <c r="E21" s="5">
        <v>5431331.6179648619</v>
      </c>
      <c r="F21" s="5">
        <v>11661003.520973681</v>
      </c>
      <c r="G21" s="5">
        <v>11733299.089258408</v>
      </c>
      <c r="H21" s="5">
        <v>11077366.198463297</v>
      </c>
      <c r="I21" s="5">
        <v>9538970.0273948405</v>
      </c>
      <c r="J21" s="5">
        <v>9294766.3241740353</v>
      </c>
      <c r="K21" s="5">
        <v>8506069.5477928482</v>
      </c>
      <c r="L21" s="90">
        <v>8294132.5010482874</v>
      </c>
    </row>
    <row r="22" spans="1:12" s="41" customFormat="1" ht="13.5">
      <c r="A22" s="230" t="s">
        <v>193</v>
      </c>
      <c r="B22" s="351"/>
      <c r="C22" s="7">
        <v>22577320.724382244</v>
      </c>
      <c r="D22" s="7">
        <v>22815947.908219118</v>
      </c>
      <c r="E22" s="7">
        <v>21980818.609143998</v>
      </c>
      <c r="F22" s="7">
        <v>35573686.308000877</v>
      </c>
      <c r="G22" s="7">
        <v>37384883.206189856</v>
      </c>
      <c r="H22" s="7">
        <v>34703629.460502006</v>
      </c>
      <c r="I22" s="7">
        <v>29884078.519627538</v>
      </c>
      <c r="J22" s="7">
        <v>29119027.091551352</v>
      </c>
      <c r="K22" s="7">
        <v>26648165.318648867</v>
      </c>
      <c r="L22" s="91">
        <v>25984200.202085625</v>
      </c>
    </row>
    <row r="23" spans="1:12" s="41" customFormat="1" ht="13.5">
      <c r="A23" s="232"/>
      <c r="B23" s="369"/>
      <c r="C23" s="5"/>
      <c r="D23" s="5"/>
      <c r="E23" s="5"/>
      <c r="F23" s="5"/>
      <c r="G23" s="5"/>
      <c r="H23" s="5"/>
      <c r="I23" s="5"/>
      <c r="J23" s="5"/>
      <c r="K23" s="5"/>
      <c r="L23" s="90">
        <v>0</v>
      </c>
    </row>
    <row r="24" spans="1:12" s="41" customFormat="1" ht="13.5">
      <c r="A24" s="230" t="s">
        <v>194</v>
      </c>
      <c r="B24" s="369"/>
      <c r="C24" s="5"/>
      <c r="D24" s="5"/>
      <c r="E24" s="5"/>
      <c r="F24" s="5"/>
      <c r="G24" s="5"/>
      <c r="H24" s="5"/>
      <c r="I24" s="5"/>
      <c r="J24" s="5"/>
      <c r="K24" s="5"/>
      <c r="L24" s="90">
        <v>0</v>
      </c>
    </row>
    <row r="25" spans="1:12" s="41" customFormat="1" ht="13.5">
      <c r="A25" s="232"/>
      <c r="B25" s="369" t="s">
        <v>231</v>
      </c>
      <c r="C25" s="5">
        <v>836159.50266657933</v>
      </c>
      <c r="D25" s="5">
        <v>581935.09309685265</v>
      </c>
      <c r="E25" s="5">
        <v>576119.44362499367</v>
      </c>
      <c r="F25" s="5">
        <v>593552.96902217844</v>
      </c>
      <c r="G25" s="5">
        <v>563795.25238168193</v>
      </c>
      <c r="H25" s="5">
        <v>536396.66677938553</v>
      </c>
      <c r="I25" s="5">
        <v>514621.30871765566</v>
      </c>
      <c r="J25" s="5">
        <v>499679.14949450025</v>
      </c>
      <c r="K25" s="5">
        <v>507613.5572527289</v>
      </c>
      <c r="L25" s="90">
        <v>522830.11429259443</v>
      </c>
    </row>
    <row r="26" spans="1:12" s="41" customFormat="1" ht="13.5">
      <c r="A26" s="232"/>
      <c r="B26" s="369" t="s">
        <v>232</v>
      </c>
      <c r="C26" s="5">
        <v>214042.44810667727</v>
      </c>
      <c r="D26" s="5">
        <v>98512.66239466831</v>
      </c>
      <c r="E26" s="5">
        <v>97190.816199064968</v>
      </c>
      <c r="F26" s="5">
        <v>135074.64196682928</v>
      </c>
      <c r="G26" s="5">
        <v>128262.56552216555</v>
      </c>
      <c r="H26" s="5">
        <v>144795.25828661167</v>
      </c>
      <c r="I26" s="5">
        <v>138917.20424544363</v>
      </c>
      <c r="J26" s="5">
        <v>134883.70825624073</v>
      </c>
      <c r="K26" s="5">
        <v>137025.52734621006</v>
      </c>
      <c r="L26" s="90">
        <v>141133.09445703714</v>
      </c>
    </row>
    <row r="27" spans="1:12" s="41" customFormat="1" ht="13.5">
      <c r="A27" s="230" t="s">
        <v>195</v>
      </c>
      <c r="B27" s="351"/>
      <c r="C27" s="7">
        <v>1050201.9507732566</v>
      </c>
      <c r="D27" s="7">
        <v>680447.75549152086</v>
      </c>
      <c r="E27" s="7">
        <v>673310.25982405862</v>
      </c>
      <c r="F27" s="7">
        <v>728627.61098900775</v>
      </c>
      <c r="G27" s="7">
        <v>692057.81790384743</v>
      </c>
      <c r="H27" s="7">
        <v>681191.92506599729</v>
      </c>
      <c r="I27" s="7">
        <v>653538.51296309929</v>
      </c>
      <c r="J27" s="7">
        <v>634562.85775074107</v>
      </c>
      <c r="K27" s="7">
        <v>644639.08459893905</v>
      </c>
      <c r="L27" s="91">
        <v>663963.20874963154</v>
      </c>
    </row>
    <row r="28" spans="1:12" s="41" customFormat="1" ht="13.5">
      <c r="A28" s="232"/>
      <c r="B28" s="369"/>
      <c r="C28" s="5"/>
      <c r="D28" s="5"/>
      <c r="E28" s="5"/>
      <c r="F28" s="5"/>
      <c r="G28" s="5"/>
      <c r="H28" s="5"/>
      <c r="I28" s="5"/>
      <c r="J28" s="5"/>
      <c r="K28" s="5"/>
      <c r="L28" s="90">
        <v>0</v>
      </c>
    </row>
    <row r="29" spans="1:12" s="41" customFormat="1" ht="13.5">
      <c r="A29" s="363" t="s">
        <v>218</v>
      </c>
      <c r="B29" s="369"/>
      <c r="C29" s="5"/>
      <c r="D29" s="5"/>
      <c r="E29" s="5"/>
      <c r="F29" s="5"/>
      <c r="G29" s="5"/>
      <c r="H29" s="5"/>
      <c r="I29" s="5"/>
      <c r="J29" s="5"/>
      <c r="K29" s="5"/>
      <c r="L29" s="90">
        <v>0</v>
      </c>
    </row>
    <row r="30" spans="1:12" s="41" customFormat="1" ht="13.5">
      <c r="A30" s="232"/>
      <c r="B30" s="369" t="s">
        <v>231</v>
      </c>
      <c r="C30" s="5">
        <v>64672316.905120455</v>
      </c>
      <c r="D30" s="5">
        <v>57477624.423607111</v>
      </c>
      <c r="E30" s="5">
        <v>58888596.59508229</v>
      </c>
      <c r="F30" s="5">
        <v>58298338.684815764</v>
      </c>
      <c r="G30" s="5">
        <v>60022915.933629379</v>
      </c>
      <c r="H30" s="5">
        <v>55524975.256647557</v>
      </c>
      <c r="I30" s="5">
        <v>48021682.212328993</v>
      </c>
      <c r="J30" s="5">
        <v>45715418.360360309</v>
      </c>
      <c r="K30" s="5">
        <v>42244131.796458334</v>
      </c>
      <c r="L30" s="90">
        <v>41071852.384293951</v>
      </c>
    </row>
    <row r="31" spans="1:12" s="41" customFormat="1" ht="13.5">
      <c r="A31" s="232"/>
      <c r="B31" s="369" t="s">
        <v>232</v>
      </c>
      <c r="C31" s="5">
        <v>8389665.5380904097</v>
      </c>
      <c r="D31" s="5">
        <v>10125914.010976791</v>
      </c>
      <c r="E31" s="5">
        <v>10294678.183931854</v>
      </c>
      <c r="F31" s="5">
        <v>14583134.414771225</v>
      </c>
      <c r="G31" s="5">
        <v>14245334.049913226</v>
      </c>
      <c r="H31" s="5">
        <v>13323447.936325809</v>
      </c>
      <c r="I31" s="5">
        <v>11482858.909672918</v>
      </c>
      <c r="J31" s="5">
        <v>11168954.626088342</v>
      </c>
      <c r="K31" s="5">
        <v>10230818.116868667</v>
      </c>
      <c r="L31" s="90">
        <v>9982272.3684843406</v>
      </c>
    </row>
    <row r="32" spans="1:12" s="41" customFormat="1" ht="13.5">
      <c r="A32" s="371" t="s">
        <v>196</v>
      </c>
      <c r="B32" s="370"/>
      <c r="C32" s="9">
        <v>73061982.443210855</v>
      </c>
      <c r="D32" s="9">
        <v>67603538.434583902</v>
      </c>
      <c r="E32" s="9">
        <v>69183274.77901414</v>
      </c>
      <c r="F32" s="9">
        <v>72881473.099586979</v>
      </c>
      <c r="G32" s="9">
        <v>74268249.983542606</v>
      </c>
      <c r="H32" s="9">
        <v>68848423.19297336</v>
      </c>
      <c r="I32" s="9">
        <v>59504541.122001909</v>
      </c>
      <c r="J32" s="9">
        <v>56884372.986448646</v>
      </c>
      <c r="K32" s="9">
        <v>52474949.913327001</v>
      </c>
      <c r="L32" s="92">
        <v>51054124.752778284</v>
      </c>
    </row>
    <row r="33" spans="1:12" s="187" customFormat="1" ht="12.75">
      <c r="A33" s="46" t="s">
        <v>197</v>
      </c>
      <c r="B33" s="1208"/>
      <c r="C33" s="1209"/>
      <c r="D33" s="1209"/>
      <c r="E33" s="1209"/>
      <c r="F33" s="1209"/>
      <c r="G33" s="1209"/>
      <c r="H33" s="1209"/>
      <c r="I33" s="1209"/>
      <c r="J33" s="1209"/>
      <c r="K33" s="1209"/>
      <c r="L33" s="1209"/>
    </row>
    <row r="34" spans="1:12" s="187" customFormat="1" ht="12.75">
      <c r="A34" s="46" t="s">
        <v>198</v>
      </c>
      <c r="B34" s="1210"/>
      <c r="C34" s="1211"/>
      <c r="D34" s="1211"/>
      <c r="E34" s="1211"/>
      <c r="F34" s="1211"/>
      <c r="G34" s="1211"/>
      <c r="H34" s="1211"/>
      <c r="I34" s="1211"/>
      <c r="J34" s="1211"/>
      <c r="K34" s="1211"/>
      <c r="L34" s="1211"/>
    </row>
    <row r="35" spans="1:12" s="187" customFormat="1" ht="12.75">
      <c r="A35" s="46" t="s">
        <v>199</v>
      </c>
      <c r="B35" s="122"/>
      <c r="C35" s="122"/>
      <c r="D35" s="122"/>
      <c r="E35" s="122"/>
      <c r="F35" s="122"/>
      <c r="G35" s="122"/>
      <c r="H35" s="122"/>
      <c r="I35" s="122"/>
      <c r="J35" s="122"/>
      <c r="K35" s="122"/>
      <c r="L35" s="122"/>
    </row>
    <row r="36" spans="1:12" s="187" customFormat="1" ht="12.75">
      <c r="A36" s="46" t="s">
        <v>200</v>
      </c>
      <c r="B36" s="122"/>
      <c r="C36" s="122"/>
      <c r="D36" s="122"/>
      <c r="E36" s="122"/>
      <c r="F36" s="122"/>
      <c r="G36" s="122"/>
      <c r="H36" s="122"/>
      <c r="I36" s="122"/>
      <c r="J36" s="122"/>
      <c r="K36" s="122"/>
      <c r="L36" s="122"/>
    </row>
    <row r="37" spans="1:12" s="187" customFormat="1" ht="12.75">
      <c r="A37" s="1446" t="s">
        <v>201</v>
      </c>
      <c r="B37" s="1446"/>
      <c r="C37" s="1446"/>
      <c r="D37" s="1446"/>
      <c r="E37" s="1446"/>
      <c r="F37" s="1446"/>
      <c r="G37" s="1446"/>
      <c r="H37" s="1446"/>
      <c r="I37" s="1446"/>
      <c r="J37" s="1446"/>
      <c r="K37" s="1446"/>
      <c r="L37" s="267"/>
    </row>
    <row r="38" spans="1:12" s="187" customFormat="1" ht="12.75"/>
  </sheetData>
  <mergeCells count="11">
    <mergeCell ref="J7:J8"/>
    <mergeCell ref="K7:K8"/>
    <mergeCell ref="L7:L8"/>
    <mergeCell ref="A37:K37"/>
    <mergeCell ref="D7:D8"/>
    <mergeCell ref="E7:E8"/>
    <mergeCell ref="F7:F8"/>
    <mergeCell ref="G7:G8"/>
    <mergeCell ref="H7:H8"/>
    <mergeCell ref="I7:I8"/>
    <mergeCell ref="C7:C8"/>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2CE1A-1364-4EE3-992C-422ACF5AA3F3}">
  <dimension ref="A5:W79"/>
  <sheetViews>
    <sheetView showGridLines="0" topLeftCell="A46" zoomScale="90" zoomScaleNormal="90" workbookViewId="0">
      <selection activeCell="Q70" sqref="Q70"/>
    </sheetView>
  </sheetViews>
  <sheetFormatPr baseColWidth="10" defaultRowHeight="15"/>
  <cols>
    <col min="1" max="1" width="82.5703125" style="1207" customWidth="1"/>
    <col min="2" max="2" width="15.7109375" style="1207" customWidth="1"/>
    <col min="3" max="3" width="6.7109375" style="1207" customWidth="1"/>
    <col min="4" max="4" width="15.7109375" style="1207" customWidth="1"/>
    <col min="5" max="5" width="6.7109375" style="1207" customWidth="1"/>
    <col min="6" max="6" width="15.7109375" style="1207" customWidth="1"/>
    <col min="7" max="7" width="6.7109375" style="1207" customWidth="1"/>
    <col min="8" max="8" width="15.7109375" style="1207" customWidth="1"/>
    <col min="9" max="9" width="6.7109375" style="1207" customWidth="1"/>
    <col min="10" max="10" width="15.7109375" style="1207" customWidth="1"/>
    <col min="11" max="11" width="6.7109375" style="1207" customWidth="1"/>
    <col min="12" max="12" width="15.7109375" style="1207" customWidth="1"/>
    <col min="13" max="13" width="6.7109375" style="1207" customWidth="1"/>
    <col min="14" max="14" width="15.7109375" style="1207" customWidth="1"/>
    <col min="15" max="15" width="6.7109375" style="1207" customWidth="1"/>
    <col min="16" max="16" width="15.7109375" style="1207" customWidth="1"/>
    <col min="17" max="17" width="6.7109375" style="1207" customWidth="1"/>
    <col min="18" max="18" width="15.7109375" style="1207" customWidth="1"/>
    <col min="19" max="19" width="6.7109375" style="1207" customWidth="1"/>
    <col min="20" max="20" width="15.7109375" style="1207" customWidth="1"/>
    <col min="21" max="21" width="6.7109375" style="1207" customWidth="1"/>
    <col min="22" max="16384" width="11.42578125" style="604"/>
  </cols>
  <sheetData>
    <row r="5" spans="1:23" s="41" customFormat="1" ht="13.5">
      <c r="A5" s="353" t="s">
        <v>305</v>
      </c>
      <c r="B5" s="354"/>
      <c r="C5" s="354"/>
      <c r="D5" s="354"/>
      <c r="E5" s="354"/>
      <c r="F5" s="354"/>
      <c r="G5" s="354"/>
      <c r="H5" s="354"/>
      <c r="I5" s="354"/>
      <c r="J5" s="354"/>
      <c r="K5" s="354"/>
      <c r="L5" s="354"/>
      <c r="M5" s="354"/>
      <c r="N5" s="354"/>
      <c r="O5" s="354"/>
      <c r="P5" s="354"/>
      <c r="Q5" s="354"/>
      <c r="R5" s="354"/>
      <c r="S5" s="354"/>
      <c r="T5" s="354"/>
      <c r="U5" s="1170"/>
    </row>
    <row r="6" spans="1:23" s="41" customFormat="1" ht="13.5">
      <c r="A6" s="1171" t="s">
        <v>181</v>
      </c>
      <c r="B6" s="339"/>
      <c r="C6" s="339"/>
      <c r="D6" s="339"/>
      <c r="E6" s="339"/>
      <c r="F6" s="339"/>
      <c r="G6" s="339"/>
      <c r="H6" s="339"/>
      <c r="I6" s="339"/>
      <c r="J6" s="339"/>
      <c r="K6" s="339"/>
      <c r="L6" s="339"/>
      <c r="M6" s="339"/>
      <c r="N6" s="339"/>
      <c r="O6" s="339"/>
      <c r="P6" s="339"/>
      <c r="Q6" s="339"/>
      <c r="R6" s="339"/>
      <c r="S6" s="339"/>
      <c r="T6" s="339"/>
      <c r="U6" s="1172"/>
    </row>
    <row r="7" spans="1:23" s="41" customFormat="1" ht="13.5">
      <c r="A7" s="1461" t="s">
        <v>242</v>
      </c>
      <c r="B7" s="1463">
        <v>2011</v>
      </c>
      <c r="C7" s="1463"/>
      <c r="D7" s="1463">
        <v>2012</v>
      </c>
      <c r="E7" s="1463"/>
      <c r="F7" s="1463">
        <v>2013</v>
      </c>
      <c r="G7" s="1463"/>
      <c r="H7" s="1463">
        <v>2014</v>
      </c>
      <c r="I7" s="1463"/>
      <c r="J7" s="1463">
        <v>2015</v>
      </c>
      <c r="K7" s="1463"/>
      <c r="L7" s="1463">
        <v>2016</v>
      </c>
      <c r="M7" s="1463"/>
      <c r="N7" s="1463" t="s">
        <v>202</v>
      </c>
      <c r="O7" s="1463"/>
      <c r="P7" s="1463" t="s">
        <v>203</v>
      </c>
      <c r="Q7" s="1463"/>
      <c r="R7" s="1463" t="s">
        <v>204</v>
      </c>
      <c r="S7" s="1463"/>
      <c r="T7" s="1463" t="s">
        <v>205</v>
      </c>
      <c r="U7" s="1464"/>
    </row>
    <row r="8" spans="1:23" s="41" customFormat="1" ht="13.5">
      <c r="A8" s="1462"/>
      <c r="B8" s="1173" t="s">
        <v>86</v>
      </c>
      <c r="C8" s="1173" t="s">
        <v>243</v>
      </c>
      <c r="D8" s="1173" t="s">
        <v>86</v>
      </c>
      <c r="E8" s="1173" t="s">
        <v>243</v>
      </c>
      <c r="F8" s="1173" t="s">
        <v>86</v>
      </c>
      <c r="G8" s="1173" t="s">
        <v>243</v>
      </c>
      <c r="H8" s="1173" t="s">
        <v>86</v>
      </c>
      <c r="I8" s="1173" t="s">
        <v>243</v>
      </c>
      <c r="J8" s="1173" t="s">
        <v>86</v>
      </c>
      <c r="K8" s="1173" t="s">
        <v>243</v>
      </c>
      <c r="L8" s="1173" t="s">
        <v>86</v>
      </c>
      <c r="M8" s="1173" t="s">
        <v>243</v>
      </c>
      <c r="N8" s="1252" t="s">
        <v>86</v>
      </c>
      <c r="O8" s="1252" t="s">
        <v>243</v>
      </c>
      <c r="P8" s="1173" t="s">
        <v>86</v>
      </c>
      <c r="Q8" s="1173" t="s">
        <v>243</v>
      </c>
      <c r="R8" s="1173" t="s">
        <v>86</v>
      </c>
      <c r="S8" s="1173" t="s">
        <v>243</v>
      </c>
      <c r="T8" s="1173" t="s">
        <v>86</v>
      </c>
      <c r="U8" s="1175" t="s">
        <v>243</v>
      </c>
    </row>
    <row r="9" spans="1:23" s="41" customFormat="1" ht="13.5">
      <c r="A9" s="1176" t="s">
        <v>127</v>
      </c>
      <c r="B9" s="1177">
        <v>0</v>
      </c>
      <c r="C9" s="1177">
        <v>0</v>
      </c>
      <c r="D9" s="1178">
        <v>0</v>
      </c>
      <c r="E9" s="1177">
        <v>0</v>
      </c>
      <c r="F9" s="1178">
        <v>0</v>
      </c>
      <c r="G9" s="1177">
        <v>0</v>
      </c>
      <c r="H9" s="1178">
        <v>0</v>
      </c>
      <c r="I9" s="1177">
        <v>0</v>
      </c>
      <c r="J9" s="1178">
        <v>0</v>
      </c>
      <c r="K9" s="1177">
        <v>0</v>
      </c>
      <c r="L9" s="1178">
        <v>0</v>
      </c>
      <c r="M9" s="1177">
        <v>0</v>
      </c>
      <c r="N9" s="425">
        <v>0</v>
      </c>
      <c r="O9" s="1177">
        <v>0</v>
      </c>
      <c r="P9" s="1178">
        <v>0</v>
      </c>
      <c r="Q9" s="1177">
        <v>0</v>
      </c>
      <c r="R9" s="1178">
        <v>0</v>
      </c>
      <c r="S9" s="1177">
        <v>0</v>
      </c>
      <c r="T9" s="1178">
        <v>0</v>
      </c>
      <c r="U9" s="1179">
        <v>0</v>
      </c>
    </row>
    <row r="10" spans="1:23" s="41" customFormat="1" ht="13.5">
      <c r="A10" s="1180" t="s">
        <v>244</v>
      </c>
      <c r="B10" s="1181">
        <v>359779.65</v>
      </c>
      <c r="C10" s="1182">
        <v>1.4915112808152364</v>
      </c>
      <c r="D10" s="1183">
        <v>36454</v>
      </c>
      <c r="E10" s="1182">
        <v>0.20447735748223339</v>
      </c>
      <c r="F10" s="1183">
        <v>154395</v>
      </c>
      <c r="G10" s="1182">
        <v>0.87673105113644823</v>
      </c>
      <c r="H10" s="1183">
        <v>49305</v>
      </c>
      <c r="I10" s="1182">
        <v>0.36269480194928744</v>
      </c>
      <c r="J10" s="1183">
        <v>150418</v>
      </c>
      <c r="K10" s="1182">
        <v>1.0133946545383938</v>
      </c>
      <c r="L10" s="1183">
        <v>96733</v>
      </c>
      <c r="M10" s="1182">
        <v>0.55766120143735165</v>
      </c>
      <c r="N10" s="1183">
        <v>90406.552165795874</v>
      </c>
      <c r="O10" s="1182">
        <v>0.55766120143735165</v>
      </c>
      <c r="P10" s="1183">
        <v>85111.657520265726</v>
      </c>
      <c r="Q10" s="1182">
        <v>0.55766120143735165</v>
      </c>
      <c r="R10" s="1183">
        <v>84411.589969493769</v>
      </c>
      <c r="S10" s="1182">
        <v>0.55766120143735165</v>
      </c>
      <c r="T10" s="1183">
        <v>83448.235396833668</v>
      </c>
      <c r="U10" s="1184">
        <v>0.55766120143735165</v>
      </c>
    </row>
    <row r="11" spans="1:23" s="41" customFormat="1" ht="13.5">
      <c r="A11" s="1180" t="s">
        <v>245</v>
      </c>
      <c r="B11" s="1181">
        <v>14148439.635700002</v>
      </c>
      <c r="C11" s="1182">
        <v>58.654115991774312</v>
      </c>
      <c r="D11" s="1183">
        <v>8081957.0118000004</v>
      </c>
      <c r="E11" s="1182">
        <v>45.333220306629499</v>
      </c>
      <c r="F11" s="1183">
        <v>9495789.5538999997</v>
      </c>
      <c r="G11" s="1182">
        <v>53.921782162383828</v>
      </c>
      <c r="H11" s="1183">
        <v>8214702.3720000004</v>
      </c>
      <c r="I11" s="1182">
        <v>60.428553896864045</v>
      </c>
      <c r="J11" s="1183">
        <v>9187265.9538000003</v>
      </c>
      <c r="K11" s="1182">
        <v>61.896356868217225</v>
      </c>
      <c r="L11" s="1183">
        <v>10657924.744100001</v>
      </c>
      <c r="M11" s="1182">
        <v>61.442435545508609</v>
      </c>
      <c r="N11" s="1183">
        <v>9960884.3864720762</v>
      </c>
      <c r="O11" s="1182">
        <v>61.442435545508609</v>
      </c>
      <c r="P11" s="1183">
        <v>9377499.3094042875</v>
      </c>
      <c r="Q11" s="1182">
        <v>61.442435545508609</v>
      </c>
      <c r="R11" s="1183">
        <v>9300366.7148200832</v>
      </c>
      <c r="S11" s="1182">
        <v>61.442435545508623</v>
      </c>
      <c r="T11" s="1183">
        <v>9194225.4751470033</v>
      </c>
      <c r="U11" s="1184">
        <v>61.442435545508609</v>
      </c>
      <c r="W11" s="81"/>
    </row>
    <row r="12" spans="1:23" s="41" customFormat="1" ht="13.5">
      <c r="A12" s="1185" t="s">
        <v>246</v>
      </c>
      <c r="B12" s="1181">
        <v>1224150.7339000001</v>
      </c>
      <c r="C12" s="1182">
        <v>5.0748691012126468</v>
      </c>
      <c r="D12" s="1183">
        <v>920340.55610000005</v>
      </c>
      <c r="E12" s="1182">
        <v>5.1623636609166956</v>
      </c>
      <c r="F12" s="1183">
        <v>1112942.267</v>
      </c>
      <c r="G12" s="1182">
        <v>6.3198357693001164</v>
      </c>
      <c r="H12" s="1183">
        <v>340862.74080000003</v>
      </c>
      <c r="I12" s="1182">
        <v>2.5074362491906967</v>
      </c>
      <c r="J12" s="1183">
        <v>359694.31089999998</v>
      </c>
      <c r="K12" s="1182">
        <v>2.4233289362571711</v>
      </c>
      <c r="L12" s="1183">
        <v>739408.74650000001</v>
      </c>
      <c r="M12" s="1182">
        <v>4.2626566934394283</v>
      </c>
      <c r="N12" s="1183">
        <v>691050.57645579055</v>
      </c>
      <c r="O12" s="1182">
        <v>4.2626566934394274</v>
      </c>
      <c r="P12" s="1183">
        <v>650577.40377737663</v>
      </c>
      <c r="Q12" s="1182">
        <v>4.2626566934394274</v>
      </c>
      <c r="R12" s="1183">
        <v>645226.21989822877</v>
      </c>
      <c r="S12" s="1182">
        <v>4.2626566934394283</v>
      </c>
      <c r="T12" s="1183">
        <v>637862.51984751539</v>
      </c>
      <c r="U12" s="1184">
        <v>4.2626566934394265</v>
      </c>
    </row>
    <row r="13" spans="1:23" s="41" customFormat="1" ht="13.5">
      <c r="A13" s="1186" t="s">
        <v>247</v>
      </c>
      <c r="B13" s="1187">
        <v>1224150.7339000001</v>
      </c>
      <c r="C13" s="1188">
        <v>5.0748691012126468</v>
      </c>
      <c r="D13" s="1189">
        <v>920340.55610000005</v>
      </c>
      <c r="E13" s="1188">
        <v>5.1623636609166956</v>
      </c>
      <c r="F13" s="1189">
        <v>1112942.267</v>
      </c>
      <c r="G13" s="1188">
        <v>6.3198357693001164</v>
      </c>
      <c r="H13" s="1189">
        <v>340862.74080000003</v>
      </c>
      <c r="I13" s="1188">
        <v>2.5074362491906967</v>
      </c>
      <c r="J13" s="1189">
        <v>359694.31089999998</v>
      </c>
      <c r="K13" s="1188">
        <v>2.4233289362571711</v>
      </c>
      <c r="L13" s="1189">
        <v>739408.74650000001</v>
      </c>
      <c r="M13" s="1188">
        <v>4.2626566934394283</v>
      </c>
      <c r="N13" s="1189">
        <v>691050.57645579055</v>
      </c>
      <c r="O13" s="1188">
        <v>4.2626566934394274</v>
      </c>
      <c r="P13" s="1189">
        <v>650577.40377737663</v>
      </c>
      <c r="Q13" s="1188">
        <v>4.2626566934394274</v>
      </c>
      <c r="R13" s="1189">
        <v>645226.21989822877</v>
      </c>
      <c r="S13" s="1188">
        <v>4.2626566934394283</v>
      </c>
      <c r="T13" s="1189">
        <v>637862.51984751539</v>
      </c>
      <c r="U13" s="1190">
        <v>4.2626566934394265</v>
      </c>
    </row>
    <row r="14" spans="1:23" s="41" customFormat="1" ht="13.5">
      <c r="A14" s="1186" t="s">
        <v>248</v>
      </c>
      <c r="B14" s="1187">
        <v>0</v>
      </c>
      <c r="C14" s="1188">
        <v>0</v>
      </c>
      <c r="D14" s="1189">
        <v>0</v>
      </c>
      <c r="E14" s="1188">
        <v>0</v>
      </c>
      <c r="F14" s="1189">
        <v>0</v>
      </c>
      <c r="G14" s="1188">
        <v>0</v>
      </c>
      <c r="H14" s="1189">
        <v>0</v>
      </c>
      <c r="I14" s="1188">
        <v>0</v>
      </c>
      <c r="J14" s="1189">
        <v>0</v>
      </c>
      <c r="K14" s="1188">
        <v>0</v>
      </c>
      <c r="L14" s="1189">
        <v>0</v>
      </c>
      <c r="M14" s="1188">
        <v>0</v>
      </c>
      <c r="N14" s="1189">
        <v>0</v>
      </c>
      <c r="O14" s="1188">
        <v>0</v>
      </c>
      <c r="P14" s="1189">
        <v>0</v>
      </c>
      <c r="Q14" s="1188">
        <v>0</v>
      </c>
      <c r="R14" s="1189">
        <v>0</v>
      </c>
      <c r="S14" s="1188">
        <v>0</v>
      </c>
      <c r="T14" s="1189">
        <v>0</v>
      </c>
      <c r="U14" s="1190">
        <v>0</v>
      </c>
    </row>
    <row r="15" spans="1:23" s="41" customFormat="1" ht="13.5">
      <c r="A15" s="1185" t="s">
        <v>249</v>
      </c>
      <c r="B15" s="1181">
        <v>294493.02110000001</v>
      </c>
      <c r="C15" s="1182">
        <v>1.2208574417480518</v>
      </c>
      <c r="D15" s="1183">
        <v>150763.21840000001</v>
      </c>
      <c r="E15" s="1182">
        <v>0.84565931047206977</v>
      </c>
      <c r="F15" s="1183">
        <v>153038.1684</v>
      </c>
      <c r="G15" s="1182">
        <v>0.86902629130042264</v>
      </c>
      <c r="H15" s="1183">
        <v>57478.6</v>
      </c>
      <c r="I15" s="1182">
        <v>0.42282100077724999</v>
      </c>
      <c r="J15" s="1183">
        <v>170773.2</v>
      </c>
      <c r="K15" s="1182">
        <v>1.1505315056603338</v>
      </c>
      <c r="L15" s="1183">
        <v>175871</v>
      </c>
      <c r="M15" s="1182">
        <v>1.013888054314334</v>
      </c>
      <c r="N15" s="1183">
        <v>164368.83727322306</v>
      </c>
      <c r="O15" s="1182">
        <v>1.0138880543143338</v>
      </c>
      <c r="P15" s="1183">
        <v>154742.14921223008</v>
      </c>
      <c r="Q15" s="1182">
        <v>1.0138880543143338</v>
      </c>
      <c r="R15" s="1183">
        <v>153469.35109553966</v>
      </c>
      <c r="S15" s="1182">
        <v>1.0138880543143338</v>
      </c>
      <c r="T15" s="1183">
        <v>151717.86885009805</v>
      </c>
      <c r="U15" s="1184">
        <v>1.0138880543143338</v>
      </c>
    </row>
    <row r="16" spans="1:23" s="41" customFormat="1" ht="13.5">
      <c r="A16" s="1186" t="s">
        <v>250</v>
      </c>
      <c r="B16" s="1187">
        <v>159558.429</v>
      </c>
      <c r="C16" s="1188">
        <v>0.66146930990303909</v>
      </c>
      <c r="D16" s="1189">
        <v>148665.5</v>
      </c>
      <c r="E16" s="1188">
        <v>0.83389281255211967</v>
      </c>
      <c r="F16" s="1189">
        <v>150850.45000000001</v>
      </c>
      <c r="G16" s="1188">
        <v>0.85660334591733045</v>
      </c>
      <c r="H16" s="1189">
        <v>29486</v>
      </c>
      <c r="I16" s="1188">
        <v>0.21690333496149861</v>
      </c>
      <c r="J16" s="1189">
        <v>141320</v>
      </c>
      <c r="K16" s="1188">
        <v>0.95209969936686978</v>
      </c>
      <c r="L16" s="1189">
        <v>160182</v>
      </c>
      <c r="M16" s="1188">
        <v>0.92344170622887589</v>
      </c>
      <c r="N16" s="1189">
        <v>149705.91565465266</v>
      </c>
      <c r="O16" s="1188">
        <v>0.92344170622887611</v>
      </c>
      <c r="P16" s="1189">
        <v>140937.99969928776</v>
      </c>
      <c r="Q16" s="1188">
        <v>0.92344170622887578</v>
      </c>
      <c r="R16" s="1189">
        <v>139778.74463206404</v>
      </c>
      <c r="S16" s="1188">
        <v>0.92344170622887589</v>
      </c>
      <c r="T16" s="1189">
        <v>138183.50761721039</v>
      </c>
      <c r="U16" s="1190">
        <v>0.92344170622887611</v>
      </c>
    </row>
    <row r="17" spans="1:21" s="41" customFormat="1" ht="13.5">
      <c r="A17" s="1186" t="s">
        <v>251</v>
      </c>
      <c r="B17" s="1187">
        <v>0</v>
      </c>
      <c r="C17" s="1188">
        <v>0</v>
      </c>
      <c r="D17" s="1189">
        <v>1645.7184</v>
      </c>
      <c r="E17" s="1188">
        <v>9.2311447191498648E-3</v>
      </c>
      <c r="F17" s="1189">
        <v>1645.7184</v>
      </c>
      <c r="G17" s="1188">
        <v>9.345201740384038E-3</v>
      </c>
      <c r="H17" s="1189">
        <v>0</v>
      </c>
      <c r="I17" s="1188">
        <v>0</v>
      </c>
      <c r="J17" s="1189">
        <v>0</v>
      </c>
      <c r="K17" s="1188">
        <v>0</v>
      </c>
      <c r="L17" s="1189">
        <v>0</v>
      </c>
      <c r="M17" s="1188">
        <v>0</v>
      </c>
      <c r="N17" s="1189">
        <v>0</v>
      </c>
      <c r="O17" s="1188">
        <v>0</v>
      </c>
      <c r="P17" s="1189">
        <v>0</v>
      </c>
      <c r="Q17" s="1188">
        <v>0</v>
      </c>
      <c r="R17" s="1189">
        <v>0</v>
      </c>
      <c r="S17" s="1188">
        <v>0</v>
      </c>
      <c r="T17" s="1189">
        <v>0</v>
      </c>
      <c r="U17" s="1190">
        <v>0</v>
      </c>
    </row>
    <row r="18" spans="1:21" s="41" customFormat="1" ht="13.5">
      <c r="A18" s="1186" t="s">
        <v>252</v>
      </c>
      <c r="B18" s="1187">
        <v>134934.59210000001</v>
      </c>
      <c r="C18" s="1188">
        <v>0.55938813184501257</v>
      </c>
      <c r="D18" s="1189">
        <v>452</v>
      </c>
      <c r="E18" s="1188">
        <v>2.5353532008001727E-3</v>
      </c>
      <c r="F18" s="1189">
        <v>542</v>
      </c>
      <c r="G18" s="1188">
        <v>3.0777436427083453E-3</v>
      </c>
      <c r="H18" s="1189">
        <v>27992.6</v>
      </c>
      <c r="I18" s="1188">
        <v>0.20591766581575138</v>
      </c>
      <c r="J18" s="1189">
        <v>29453.200000000001</v>
      </c>
      <c r="K18" s="1188">
        <v>0.19843180629346371</v>
      </c>
      <c r="L18" s="1189">
        <v>15689</v>
      </c>
      <c r="M18" s="1188">
        <v>9.0446348085458012E-2</v>
      </c>
      <c r="N18" s="1189">
        <v>14662.921618570412</v>
      </c>
      <c r="O18" s="1188">
        <v>9.0446348085458025E-2</v>
      </c>
      <c r="P18" s="1189">
        <v>13804.149512942315</v>
      </c>
      <c r="Q18" s="1188">
        <v>9.0446348085457998E-2</v>
      </c>
      <c r="R18" s="1189">
        <v>13690.606463475626</v>
      </c>
      <c r="S18" s="1188">
        <v>9.0446348085458012E-2</v>
      </c>
      <c r="T18" s="1189">
        <v>13534.361232887675</v>
      </c>
      <c r="U18" s="1190">
        <v>9.0446348085458012E-2</v>
      </c>
    </row>
    <row r="19" spans="1:21" s="41" customFormat="1" ht="13.5">
      <c r="A19" s="1185" t="s">
        <v>253</v>
      </c>
      <c r="B19" s="1181">
        <v>157678.245</v>
      </c>
      <c r="C19" s="1182">
        <v>0.65367477331374524</v>
      </c>
      <c r="D19" s="1183">
        <v>153452.50039999999</v>
      </c>
      <c r="E19" s="1182">
        <v>0.86074400013258812</v>
      </c>
      <c r="F19" s="1183">
        <v>170902.07199999999</v>
      </c>
      <c r="G19" s="1182">
        <v>0.97046635723926888</v>
      </c>
      <c r="H19" s="1183">
        <v>61114</v>
      </c>
      <c r="I19" s="1182">
        <v>0.44956353567242174</v>
      </c>
      <c r="J19" s="1183">
        <v>156254.65789999999</v>
      </c>
      <c r="K19" s="1182">
        <v>1.0527173281295152</v>
      </c>
      <c r="L19" s="1183">
        <v>201834.48009999999</v>
      </c>
      <c r="M19" s="1182">
        <v>1.163566297582513</v>
      </c>
      <c r="N19" s="1183">
        <v>188634.27634847403</v>
      </c>
      <c r="O19" s="1182">
        <v>1.163566297582513</v>
      </c>
      <c r="P19" s="1183">
        <v>177586.41979523105</v>
      </c>
      <c r="Q19" s="1182">
        <v>1.163566297582513</v>
      </c>
      <c r="R19" s="1183">
        <v>176125.72106630777</v>
      </c>
      <c r="S19" s="1182">
        <v>1.163566297582513</v>
      </c>
      <c r="T19" s="1183">
        <v>174115.67103865629</v>
      </c>
      <c r="U19" s="1184">
        <v>1.163566297582513</v>
      </c>
    </row>
    <row r="20" spans="1:21" s="41" customFormat="1" ht="13.5">
      <c r="A20" s="1186" t="s">
        <v>254</v>
      </c>
      <c r="B20" s="1187">
        <v>34237.625</v>
      </c>
      <c r="C20" s="1188">
        <v>0.14193633218505203</v>
      </c>
      <c r="D20" s="1189">
        <v>18783</v>
      </c>
      <c r="E20" s="1188">
        <v>0.10535738754564082</v>
      </c>
      <c r="F20" s="1189">
        <v>35925</v>
      </c>
      <c r="G20" s="1188">
        <v>0.20399988997102822</v>
      </c>
      <c r="H20" s="1189">
        <v>1967</v>
      </c>
      <c r="I20" s="1188">
        <v>1.4469540116301558E-2</v>
      </c>
      <c r="J20" s="1189">
        <v>5089</v>
      </c>
      <c r="K20" s="1188">
        <v>3.4285560218497033E-2</v>
      </c>
      <c r="L20" s="1189">
        <v>13068</v>
      </c>
      <c r="M20" s="1188">
        <v>7.5336406194197555E-2</v>
      </c>
      <c r="N20" s="1189">
        <v>12213.337989131118</v>
      </c>
      <c r="O20" s="1188">
        <v>7.5336406194197542E-2</v>
      </c>
      <c r="P20" s="1189">
        <v>11498.032113909754</v>
      </c>
      <c r="Q20" s="1188">
        <v>7.5336406194197528E-2</v>
      </c>
      <c r="R20" s="1189">
        <v>11403.457534877907</v>
      </c>
      <c r="S20" s="1188">
        <v>7.5336406194197555E-2</v>
      </c>
      <c r="T20" s="1189">
        <v>11273.314589290338</v>
      </c>
      <c r="U20" s="1190">
        <v>7.5336406194197528E-2</v>
      </c>
    </row>
    <row r="21" spans="1:21" s="41" customFormat="1" ht="13.5">
      <c r="A21" s="1186" t="s">
        <v>255</v>
      </c>
      <c r="B21" s="1187">
        <v>121681.5</v>
      </c>
      <c r="C21" s="1188">
        <v>0.50444579040676474</v>
      </c>
      <c r="D21" s="1189">
        <v>100230.5</v>
      </c>
      <c r="E21" s="1188">
        <v>0.5622117676831897</v>
      </c>
      <c r="F21" s="1189">
        <v>117616.25</v>
      </c>
      <c r="G21" s="1188">
        <v>0.66788314707877372</v>
      </c>
      <c r="H21" s="1189">
        <v>53981</v>
      </c>
      <c r="I21" s="1188">
        <v>0.39709214286633171</v>
      </c>
      <c r="J21" s="1189">
        <v>145628.65789999999</v>
      </c>
      <c r="K21" s="1188">
        <v>0.98112794654536328</v>
      </c>
      <c r="L21" s="1189">
        <v>179083.98009999999</v>
      </c>
      <c r="M21" s="1188">
        <v>1.0324107336767057</v>
      </c>
      <c r="N21" s="1189">
        <v>167371.68483319032</v>
      </c>
      <c r="O21" s="1188">
        <v>1.0324107336767057</v>
      </c>
      <c r="P21" s="1189">
        <v>157569.12720206424</v>
      </c>
      <c r="Q21" s="1188">
        <v>1.0324107336767054</v>
      </c>
      <c r="R21" s="1189">
        <v>156273.07638868</v>
      </c>
      <c r="S21" s="1188">
        <v>1.0324107336767057</v>
      </c>
      <c r="T21" s="1189">
        <v>154489.59638579053</v>
      </c>
      <c r="U21" s="1190">
        <v>1.0324107336767057</v>
      </c>
    </row>
    <row r="22" spans="1:21" s="41" customFormat="1" ht="13.5">
      <c r="A22" s="1186" t="s">
        <v>256</v>
      </c>
      <c r="B22" s="1187">
        <v>1759.12</v>
      </c>
      <c r="C22" s="1188">
        <v>7.2926507219285425E-3</v>
      </c>
      <c r="D22" s="1189">
        <v>34439.000399999997</v>
      </c>
      <c r="E22" s="1188">
        <v>0.19317484490375758</v>
      </c>
      <c r="F22" s="1189">
        <v>17360.822</v>
      </c>
      <c r="G22" s="1188">
        <v>9.8583320189467111E-2</v>
      </c>
      <c r="H22" s="1189">
        <v>5166</v>
      </c>
      <c r="I22" s="1188">
        <v>3.8001852689788437E-2</v>
      </c>
      <c r="J22" s="1189">
        <v>5537</v>
      </c>
      <c r="K22" s="1188">
        <v>3.7303821365654959E-2</v>
      </c>
      <c r="L22" s="1189">
        <v>9682.5</v>
      </c>
      <c r="M22" s="1188">
        <v>5.5819157711609869E-2</v>
      </c>
      <c r="N22" s="1189">
        <v>9049.25352615259</v>
      </c>
      <c r="O22" s="1188">
        <v>5.5819157711609863E-2</v>
      </c>
      <c r="P22" s="1189">
        <v>8519.2604792570564</v>
      </c>
      <c r="Q22" s="1188">
        <v>5.5819157711609863E-2</v>
      </c>
      <c r="R22" s="1189">
        <v>8449.1871427498736</v>
      </c>
      <c r="S22" s="1188">
        <v>5.5819157711609869E-2</v>
      </c>
      <c r="T22" s="1189">
        <v>8352.7600635754279</v>
      </c>
      <c r="U22" s="1190">
        <v>5.5819157711609849E-2</v>
      </c>
    </row>
    <row r="23" spans="1:21" s="41" customFormat="1" ht="13.5">
      <c r="A23" s="1185" t="s">
        <v>257</v>
      </c>
      <c r="B23" s="1181">
        <v>5475393.9797</v>
      </c>
      <c r="C23" s="1182">
        <v>22.698926655886126</v>
      </c>
      <c r="D23" s="1183">
        <v>1620995.1203999999</v>
      </c>
      <c r="E23" s="1182">
        <v>9.0924671836008883</v>
      </c>
      <c r="F23" s="1183">
        <v>1997261.2745000001</v>
      </c>
      <c r="G23" s="1182">
        <v>11.34143577568255</v>
      </c>
      <c r="H23" s="1183">
        <v>1715419.7797999999</v>
      </c>
      <c r="I23" s="1182">
        <v>12.618879166300603</v>
      </c>
      <c r="J23" s="1183">
        <v>1842633.5157000001</v>
      </c>
      <c r="K23" s="1182">
        <v>12.414172207339998</v>
      </c>
      <c r="L23" s="1183">
        <v>2017517.1440000001</v>
      </c>
      <c r="M23" s="1182">
        <v>11.630891572095297</v>
      </c>
      <c r="N23" s="1183">
        <v>1885569.2361905812</v>
      </c>
      <c r="O23" s="1182">
        <v>11.630891572095296</v>
      </c>
      <c r="P23" s="1183">
        <v>1775135.9742941149</v>
      </c>
      <c r="Q23" s="1182">
        <v>11.630891572095296</v>
      </c>
      <c r="R23" s="1183">
        <v>1760534.9768512517</v>
      </c>
      <c r="S23" s="1182">
        <v>11.630891572095297</v>
      </c>
      <c r="T23" s="1183">
        <v>1740442.719130592</v>
      </c>
      <c r="U23" s="1184">
        <v>11.630891572095296</v>
      </c>
    </row>
    <row r="24" spans="1:21" s="41" customFormat="1" ht="13.5">
      <c r="A24" s="1186" t="s">
        <v>258</v>
      </c>
      <c r="B24" s="1187">
        <v>95669.451199999996</v>
      </c>
      <c r="C24" s="1188">
        <v>0.39660960728101979</v>
      </c>
      <c r="D24" s="1189">
        <v>53725</v>
      </c>
      <c r="E24" s="1188">
        <v>0.30135365201988784</v>
      </c>
      <c r="F24" s="1189">
        <v>62023.284</v>
      </c>
      <c r="G24" s="1188">
        <v>0.35219883400533986</v>
      </c>
      <c r="H24" s="1189">
        <v>49822.5</v>
      </c>
      <c r="I24" s="1188">
        <v>0.36650160775009377</v>
      </c>
      <c r="J24" s="1189">
        <v>27578</v>
      </c>
      <c r="K24" s="1188">
        <v>0.1857982274917884</v>
      </c>
      <c r="L24" s="1189">
        <v>33887</v>
      </c>
      <c r="M24" s="1188">
        <v>0.19535696332283226</v>
      </c>
      <c r="N24" s="1189">
        <v>31670.751793517458</v>
      </c>
      <c r="O24" s="1188">
        <v>0.19535696332283223</v>
      </c>
      <c r="P24" s="1189">
        <v>29815.871919502588</v>
      </c>
      <c r="Q24" s="1188">
        <v>0.19535696332283223</v>
      </c>
      <c r="R24" s="1189">
        <v>29570.62790667337</v>
      </c>
      <c r="S24" s="1188">
        <v>0.19535696332283226</v>
      </c>
      <c r="T24" s="1189">
        <v>29233.150557643221</v>
      </c>
      <c r="U24" s="1190">
        <v>0.19535696332283217</v>
      </c>
    </row>
    <row r="25" spans="1:21" s="41" customFormat="1" ht="13.5">
      <c r="A25" s="1186" t="s">
        <v>259</v>
      </c>
      <c r="B25" s="1187">
        <v>5103097.7593999999</v>
      </c>
      <c r="C25" s="1188">
        <v>21.155526376347456</v>
      </c>
      <c r="D25" s="1189">
        <v>1488837.2907</v>
      </c>
      <c r="E25" s="1188">
        <v>8.3511690054135013</v>
      </c>
      <c r="F25" s="1189">
        <v>1828047.2612999999</v>
      </c>
      <c r="G25" s="1188">
        <v>10.380555049882796</v>
      </c>
      <c r="H25" s="1189">
        <v>1504728.5873</v>
      </c>
      <c r="I25" s="1188">
        <v>11.069003893280694</v>
      </c>
      <c r="J25" s="1189">
        <v>1563481.6849</v>
      </c>
      <c r="K25" s="1188">
        <v>10.53347326747026</v>
      </c>
      <c r="L25" s="1189">
        <v>1697395.3718999999</v>
      </c>
      <c r="M25" s="1188">
        <v>9.7854045921035659</v>
      </c>
      <c r="N25" s="1189">
        <v>1586383.790802082</v>
      </c>
      <c r="O25" s="1188">
        <v>9.7854045921035642</v>
      </c>
      <c r="P25" s="1189">
        <v>1493473.1019366384</v>
      </c>
      <c r="Q25" s="1188">
        <v>9.7854045921035642</v>
      </c>
      <c r="R25" s="1189">
        <v>1481188.8615977918</v>
      </c>
      <c r="S25" s="1188">
        <v>9.7854045921035659</v>
      </c>
      <c r="T25" s="1189">
        <v>1464284.6655826573</v>
      </c>
      <c r="U25" s="1190">
        <v>9.7854045921035624</v>
      </c>
    </row>
    <row r="26" spans="1:21" s="41" customFormat="1" ht="13.5">
      <c r="A26" s="1186" t="s">
        <v>260</v>
      </c>
      <c r="B26" s="1187">
        <v>971068.48129999998</v>
      </c>
      <c r="C26" s="1188">
        <v>4.0256851500719097</v>
      </c>
      <c r="D26" s="1189">
        <v>462662.95730000001</v>
      </c>
      <c r="E26" s="1188">
        <v>2.5951637382350192</v>
      </c>
      <c r="F26" s="1189">
        <v>482726.45929999999</v>
      </c>
      <c r="G26" s="1188">
        <v>2.7411592089994161</v>
      </c>
      <c r="H26" s="1189">
        <v>537185.21880000003</v>
      </c>
      <c r="I26" s="1188">
        <v>3.9516131536913224</v>
      </c>
      <c r="J26" s="1189">
        <v>482084.22930000001</v>
      </c>
      <c r="K26" s="1188">
        <v>3.2478930780217885</v>
      </c>
      <c r="L26" s="1189">
        <v>627162.85600000003</v>
      </c>
      <c r="M26" s="1188">
        <v>3.6155644069122306</v>
      </c>
      <c r="N26" s="1189">
        <v>586145.69441052713</v>
      </c>
      <c r="O26" s="1188">
        <v>3.6155644069122297</v>
      </c>
      <c r="P26" s="1189">
        <v>551816.54874038557</v>
      </c>
      <c r="Q26" s="1188">
        <v>3.6155644069122292</v>
      </c>
      <c r="R26" s="1189">
        <v>547277.7009373086</v>
      </c>
      <c r="S26" s="1188">
        <v>3.6155644069122306</v>
      </c>
      <c r="T26" s="1189">
        <v>541031.84683239937</v>
      </c>
      <c r="U26" s="1190">
        <v>3.6155644069122292</v>
      </c>
    </row>
    <row r="27" spans="1:21" s="41" customFormat="1" ht="13.5">
      <c r="A27" s="1186" t="s">
        <v>261</v>
      </c>
      <c r="B27" s="1187">
        <v>4132029.2781000002</v>
      </c>
      <c r="C27" s="1188">
        <v>17.129841226275548</v>
      </c>
      <c r="D27" s="1189">
        <v>1026174.3334</v>
      </c>
      <c r="E27" s="1188">
        <v>5.756005267178482</v>
      </c>
      <c r="F27" s="1189">
        <v>1345320.8019999999</v>
      </c>
      <c r="G27" s="1188">
        <v>7.6393958408833802</v>
      </c>
      <c r="H27" s="1189">
        <v>967543.36849999998</v>
      </c>
      <c r="I27" s="1188">
        <v>7.1173907395893705</v>
      </c>
      <c r="J27" s="1189">
        <v>1081397.4556</v>
      </c>
      <c r="K27" s="1188">
        <v>7.2855801894484724</v>
      </c>
      <c r="L27" s="1189">
        <v>1070232.5159</v>
      </c>
      <c r="M27" s="1188">
        <v>6.1698401851913367</v>
      </c>
      <c r="N27" s="1189">
        <v>1000238.0963915552</v>
      </c>
      <c r="O27" s="1188">
        <v>6.1698401851913349</v>
      </c>
      <c r="P27" s="1189">
        <v>941656.55319625291</v>
      </c>
      <c r="Q27" s="1188">
        <v>6.1698401851913349</v>
      </c>
      <c r="R27" s="1189">
        <v>933911.16066048341</v>
      </c>
      <c r="S27" s="1188">
        <v>6.1698401851913376</v>
      </c>
      <c r="T27" s="1189">
        <v>923252.81875025819</v>
      </c>
      <c r="U27" s="1190">
        <v>6.1698401851913349</v>
      </c>
    </row>
    <row r="28" spans="1:21" s="41" customFormat="1" ht="13.5">
      <c r="A28" s="1186" t="s">
        <v>262</v>
      </c>
      <c r="B28" s="1187">
        <v>276626.76909999998</v>
      </c>
      <c r="C28" s="1188">
        <v>1.1467906722576489</v>
      </c>
      <c r="D28" s="1189">
        <v>78432.829700000002</v>
      </c>
      <c r="E28" s="1188">
        <v>0.43994452616749968</v>
      </c>
      <c r="F28" s="1189">
        <v>107190.7292</v>
      </c>
      <c r="G28" s="1188">
        <v>0.6086818917944129</v>
      </c>
      <c r="H28" s="1189">
        <v>160868.6925</v>
      </c>
      <c r="I28" s="1188">
        <v>1.1833736652698168</v>
      </c>
      <c r="J28" s="1189">
        <v>251573.8308</v>
      </c>
      <c r="K28" s="1188">
        <v>1.6949007123779491</v>
      </c>
      <c r="L28" s="1189">
        <v>286234.7721</v>
      </c>
      <c r="M28" s="1188">
        <v>1.6501300166688981</v>
      </c>
      <c r="N28" s="1189">
        <v>267514.69359498145</v>
      </c>
      <c r="O28" s="1188">
        <v>1.6501300166688979</v>
      </c>
      <c r="P28" s="1189">
        <v>251847.00043797365</v>
      </c>
      <c r="Q28" s="1188">
        <v>1.6501300166688979</v>
      </c>
      <c r="R28" s="1189">
        <v>249775.48734678645</v>
      </c>
      <c r="S28" s="1188">
        <v>1.6501300166688981</v>
      </c>
      <c r="T28" s="1189">
        <v>246924.90299029113</v>
      </c>
      <c r="U28" s="1190">
        <v>1.6501300166688979</v>
      </c>
    </row>
    <row r="29" spans="1:21" s="41" customFormat="1" ht="13.5">
      <c r="A29" s="1185" t="s">
        <v>263</v>
      </c>
      <c r="B29" s="1181">
        <v>149266.53349999999</v>
      </c>
      <c r="C29" s="1182">
        <v>0.61880297722073874</v>
      </c>
      <c r="D29" s="1183">
        <v>299906.34529999999</v>
      </c>
      <c r="E29" s="1182">
        <v>1.6822312223376923</v>
      </c>
      <c r="F29" s="1183">
        <v>263628.91600000003</v>
      </c>
      <c r="G29" s="1182">
        <v>1.4970151665186207</v>
      </c>
      <c r="H29" s="1183">
        <v>1066212.6640000001</v>
      </c>
      <c r="I29" s="1182">
        <v>7.8432165298712535</v>
      </c>
      <c r="J29" s="1183">
        <v>1003889.8639</v>
      </c>
      <c r="K29" s="1182">
        <v>6.7633968130246105</v>
      </c>
      <c r="L29" s="1183">
        <v>944454.57909999997</v>
      </c>
      <c r="M29" s="1182">
        <v>5.4447362873467613</v>
      </c>
      <c r="N29" s="1183">
        <v>882686.17921111651</v>
      </c>
      <c r="O29" s="1182">
        <v>5.4447362873467613</v>
      </c>
      <c r="P29" s="1183">
        <v>830989.36949961144</v>
      </c>
      <c r="Q29" s="1182">
        <v>5.4447362873467613</v>
      </c>
      <c r="R29" s="1183">
        <v>824154.24597396981</v>
      </c>
      <c r="S29" s="1182">
        <v>5.4447362873467613</v>
      </c>
      <c r="T29" s="1183">
        <v>814748.5143472678</v>
      </c>
      <c r="U29" s="1184">
        <v>5.4447362873467604</v>
      </c>
    </row>
    <row r="30" spans="1:21" s="41" customFormat="1" ht="13.5">
      <c r="A30" s="1185" t="s">
        <v>264</v>
      </c>
      <c r="B30" s="1181">
        <v>746706.85550000006</v>
      </c>
      <c r="C30" s="1182">
        <v>3.0955661289912384</v>
      </c>
      <c r="D30" s="1183">
        <v>161582</v>
      </c>
      <c r="E30" s="1182">
        <v>0.90634389577808305</v>
      </c>
      <c r="F30" s="1183">
        <v>175708</v>
      </c>
      <c r="G30" s="1182">
        <v>0.99775678961807712</v>
      </c>
      <c r="H30" s="1183">
        <v>40998</v>
      </c>
      <c r="I30" s="1182">
        <v>0.30158729318156147</v>
      </c>
      <c r="J30" s="1183">
        <v>94889</v>
      </c>
      <c r="K30" s="1182">
        <v>0.63928522766220575</v>
      </c>
      <c r="L30" s="1183">
        <v>70437</v>
      </c>
      <c r="M30" s="1182">
        <v>0.40606599656417908</v>
      </c>
      <c r="N30" s="1183">
        <v>65830.340368872712</v>
      </c>
      <c r="O30" s="1182">
        <v>0.40606599656417908</v>
      </c>
      <c r="P30" s="1183">
        <v>61974.815427568225</v>
      </c>
      <c r="Q30" s="1182">
        <v>0.40606599656417908</v>
      </c>
      <c r="R30" s="1183">
        <v>61465.054972772821</v>
      </c>
      <c r="S30" s="1182">
        <v>0.40606599656417919</v>
      </c>
      <c r="T30" s="1183">
        <v>60763.57971578234</v>
      </c>
      <c r="U30" s="1184">
        <v>0.40606599656417908</v>
      </c>
    </row>
    <row r="31" spans="1:21" s="41" customFormat="1" ht="13.5">
      <c r="A31" s="1186" t="s">
        <v>265</v>
      </c>
      <c r="B31" s="1187">
        <v>707833.57920000004</v>
      </c>
      <c r="C31" s="1188">
        <v>2.9344121278583297</v>
      </c>
      <c r="D31" s="1189">
        <v>147175</v>
      </c>
      <c r="E31" s="1188">
        <v>0.82553231709682628</v>
      </c>
      <c r="F31" s="1189">
        <v>142436</v>
      </c>
      <c r="G31" s="1188">
        <v>0.80882194371366378</v>
      </c>
      <c r="H31" s="1189">
        <v>30169</v>
      </c>
      <c r="I31" s="1188">
        <v>0.22192758300391546</v>
      </c>
      <c r="J31" s="1189">
        <v>79700</v>
      </c>
      <c r="K31" s="1188">
        <v>0.53695404783144307</v>
      </c>
      <c r="L31" s="1189">
        <v>42893.5</v>
      </c>
      <c r="M31" s="1188">
        <v>0.24727901278625747</v>
      </c>
      <c r="N31" s="1189">
        <v>40088.216485827645</v>
      </c>
      <c r="O31" s="1188">
        <v>0.24727901278625747</v>
      </c>
      <c r="P31" s="1189">
        <v>37740.34591965015</v>
      </c>
      <c r="Q31" s="1188">
        <v>0.24727901278625747</v>
      </c>
      <c r="R31" s="1189">
        <v>37429.92085799553</v>
      </c>
      <c r="S31" s="1188">
        <v>0.2472790127862575</v>
      </c>
      <c r="T31" s="1189">
        <v>37002.748648280161</v>
      </c>
      <c r="U31" s="1190">
        <v>0.24727901278625741</v>
      </c>
    </row>
    <row r="32" spans="1:21" s="41" customFormat="1" ht="13.5">
      <c r="A32" s="1186" t="s">
        <v>266</v>
      </c>
      <c r="B32" s="1187">
        <v>38873.276299999998</v>
      </c>
      <c r="C32" s="1188">
        <v>0.1611540011329089</v>
      </c>
      <c r="D32" s="1189">
        <v>14407</v>
      </c>
      <c r="E32" s="1188">
        <v>8.0811578681256838E-2</v>
      </c>
      <c r="F32" s="1189">
        <v>33272</v>
      </c>
      <c r="G32" s="1188">
        <v>0.18893484590441337</v>
      </c>
      <c r="H32" s="1189">
        <v>10829</v>
      </c>
      <c r="I32" s="1188">
        <v>7.9659710177645962E-2</v>
      </c>
      <c r="J32" s="1189">
        <v>15189</v>
      </c>
      <c r="K32" s="1188">
        <v>0.1023311798307627</v>
      </c>
      <c r="L32" s="1189">
        <v>27543.5</v>
      </c>
      <c r="M32" s="1188">
        <v>0.15878698377792164</v>
      </c>
      <c r="N32" s="1189">
        <v>25742.123883045067</v>
      </c>
      <c r="O32" s="1188">
        <v>0.15878698377792161</v>
      </c>
      <c r="P32" s="1189">
        <v>24234.469507918075</v>
      </c>
      <c r="Q32" s="1188">
        <v>0.15878698377792164</v>
      </c>
      <c r="R32" s="1189">
        <v>24035.134114777291</v>
      </c>
      <c r="S32" s="1188">
        <v>0.15878698377792164</v>
      </c>
      <c r="T32" s="1189">
        <v>23760.831067502175</v>
      </c>
      <c r="U32" s="1190">
        <v>0.15878698377792161</v>
      </c>
    </row>
    <row r="33" spans="1:21" s="41" customFormat="1" ht="13.5">
      <c r="A33" s="1185" t="s">
        <v>267</v>
      </c>
      <c r="B33" s="1181">
        <v>1223373.8988999999</v>
      </c>
      <c r="C33" s="1182">
        <v>5.0716486351139327</v>
      </c>
      <c r="D33" s="1183">
        <v>873162.25800000003</v>
      </c>
      <c r="E33" s="1182">
        <v>4.8977316938898374</v>
      </c>
      <c r="F33" s="1183">
        <v>587347.40899999999</v>
      </c>
      <c r="G33" s="1182">
        <v>3.3352486238209744</v>
      </c>
      <c r="H33" s="1183">
        <v>627187.65220000001</v>
      </c>
      <c r="I33" s="1182">
        <v>4.6136842368870816</v>
      </c>
      <c r="J33" s="1183">
        <v>674154.87699999998</v>
      </c>
      <c r="K33" s="1182">
        <v>4.5419095366431437</v>
      </c>
      <c r="L33" s="1183">
        <v>485286.94689999998</v>
      </c>
      <c r="M33" s="1182">
        <v>2.7976564548821834</v>
      </c>
      <c r="N33" s="1183">
        <v>453548.6305634547</v>
      </c>
      <c r="O33" s="1182">
        <v>2.7976564548821834</v>
      </c>
      <c r="P33" s="1183">
        <v>426985.37648587534</v>
      </c>
      <c r="Q33" s="1182">
        <v>2.7976564548821834</v>
      </c>
      <c r="R33" s="1183">
        <v>423473.30052071472</v>
      </c>
      <c r="S33" s="1182">
        <v>2.7976564548821838</v>
      </c>
      <c r="T33" s="1183">
        <v>418640.37484541902</v>
      </c>
      <c r="U33" s="1184">
        <v>2.797656454882183</v>
      </c>
    </row>
    <row r="34" spans="1:21" s="41" customFormat="1" ht="13.5">
      <c r="A34" s="1185" t="s">
        <v>268</v>
      </c>
      <c r="B34" s="1181">
        <v>4865596.4911000011</v>
      </c>
      <c r="C34" s="1182">
        <v>20.170935333253791</v>
      </c>
      <c r="D34" s="1183">
        <v>3886927.6773000001</v>
      </c>
      <c r="E34" s="1182">
        <v>21.80251001752508</v>
      </c>
      <c r="F34" s="1183">
        <v>5012391.6100000003</v>
      </c>
      <c r="G34" s="1182">
        <v>28.462834709302854</v>
      </c>
      <c r="H34" s="1183">
        <v>4301345.9352000002</v>
      </c>
      <c r="I34" s="1182">
        <v>31.641330738925799</v>
      </c>
      <c r="J34" s="1183">
        <v>4877749.5284000002</v>
      </c>
      <c r="K34" s="1182">
        <v>32.862325640932148</v>
      </c>
      <c r="L34" s="1183">
        <v>6009995.8475000001</v>
      </c>
      <c r="M34" s="1182">
        <v>34.647343770485193</v>
      </c>
      <c r="N34" s="1183">
        <v>5616935.3075292334</v>
      </c>
      <c r="O34" s="1182">
        <v>34.647343770485193</v>
      </c>
      <c r="P34" s="1183">
        <v>5287964.8958539395</v>
      </c>
      <c r="Q34" s="1182">
        <v>34.647343770485186</v>
      </c>
      <c r="R34" s="1183">
        <v>5244469.8830546988</v>
      </c>
      <c r="S34" s="1182">
        <v>34.647343770485193</v>
      </c>
      <c r="T34" s="1183">
        <v>5184616.9168347185</v>
      </c>
      <c r="U34" s="1184">
        <v>34.647343770485186</v>
      </c>
    </row>
    <row r="35" spans="1:21" s="41" customFormat="1" ht="13.5">
      <c r="A35" s="1186" t="s">
        <v>269</v>
      </c>
      <c r="B35" s="1187">
        <v>482499.89760000003</v>
      </c>
      <c r="C35" s="1188">
        <v>2.0002633285751332</v>
      </c>
      <c r="D35" s="1189">
        <v>248133.22959999999</v>
      </c>
      <c r="E35" s="1188">
        <v>1.3918260572815138</v>
      </c>
      <c r="F35" s="1189">
        <v>320974.94709999999</v>
      </c>
      <c r="G35" s="1188">
        <v>1.8226542489034543</v>
      </c>
      <c r="H35" s="1189">
        <v>225140.31140000001</v>
      </c>
      <c r="I35" s="1188">
        <v>1.6561651080828295</v>
      </c>
      <c r="J35" s="1189">
        <v>147417.16949999999</v>
      </c>
      <c r="K35" s="1188">
        <v>0.99317748912018755</v>
      </c>
      <c r="L35" s="1189">
        <v>370845.16</v>
      </c>
      <c r="M35" s="1188">
        <v>2.1379049287505492</v>
      </c>
      <c r="N35" s="1189">
        <v>346591.46623151266</v>
      </c>
      <c r="O35" s="1188">
        <v>2.1379049287505492</v>
      </c>
      <c r="P35" s="1189">
        <v>326292.43640710146</v>
      </c>
      <c r="Q35" s="1188">
        <v>2.1379049287505492</v>
      </c>
      <c r="R35" s="1189">
        <v>323608.58846610063</v>
      </c>
      <c r="S35" s="1188">
        <v>2.1379049287505492</v>
      </c>
      <c r="T35" s="1189">
        <v>319915.37745605368</v>
      </c>
      <c r="U35" s="1190">
        <v>2.1379049287505487</v>
      </c>
    </row>
    <row r="36" spans="1:21" s="41" customFormat="1" ht="13.5">
      <c r="A36" s="1186" t="s">
        <v>270</v>
      </c>
      <c r="B36" s="1187">
        <v>32036.305199999999</v>
      </c>
      <c r="C36" s="1188">
        <v>0.13281048720081809</v>
      </c>
      <c r="D36" s="1189">
        <v>319732</v>
      </c>
      <c r="E36" s="1188">
        <v>1.7934370566332762</v>
      </c>
      <c r="F36" s="1189">
        <v>338996</v>
      </c>
      <c r="G36" s="1188">
        <v>1.9249866861689262</v>
      </c>
      <c r="H36" s="1189">
        <v>312433</v>
      </c>
      <c r="I36" s="1188">
        <v>2.2983029116199516</v>
      </c>
      <c r="J36" s="1189">
        <v>392077</v>
      </c>
      <c r="K36" s="1188">
        <v>2.6414972673978507</v>
      </c>
      <c r="L36" s="1189">
        <v>412585</v>
      </c>
      <c r="M36" s="1188">
        <v>2.3785331458243797</v>
      </c>
      <c r="N36" s="1189">
        <v>385601.47338886309</v>
      </c>
      <c r="O36" s="1188">
        <v>2.3785331458243797</v>
      </c>
      <c r="P36" s="1189">
        <v>363017.72112928197</v>
      </c>
      <c r="Q36" s="1188">
        <v>2.3785331458243792</v>
      </c>
      <c r="R36" s="1189">
        <v>360031.79729320487</v>
      </c>
      <c r="S36" s="1188">
        <v>2.3785331458243797</v>
      </c>
      <c r="T36" s="1189">
        <v>355922.90326158208</v>
      </c>
      <c r="U36" s="1190">
        <v>2.3785331458243792</v>
      </c>
    </row>
    <row r="37" spans="1:21" s="41" customFormat="1" ht="13.5">
      <c r="A37" s="1186" t="s">
        <v>271</v>
      </c>
      <c r="B37" s="1187">
        <v>1512234.8018</v>
      </c>
      <c r="C37" s="1188">
        <v>6.2691574304608197</v>
      </c>
      <c r="D37" s="1189">
        <v>999290.61499999999</v>
      </c>
      <c r="E37" s="1188">
        <v>5.605209423163326</v>
      </c>
      <c r="F37" s="1189">
        <v>1478147.115</v>
      </c>
      <c r="G37" s="1188">
        <v>8.3936492364924931</v>
      </c>
      <c r="H37" s="1189">
        <v>1498963.6971</v>
      </c>
      <c r="I37" s="1188">
        <v>11.026596516557269</v>
      </c>
      <c r="J37" s="1189">
        <v>1340829.4132000001</v>
      </c>
      <c r="K37" s="1188">
        <v>9.0334225955984753</v>
      </c>
      <c r="L37" s="1189">
        <v>1496720.1154</v>
      </c>
      <c r="M37" s="1188">
        <v>8.6285211641261572</v>
      </c>
      <c r="N37" s="1189">
        <v>1398832.9235163399</v>
      </c>
      <c r="O37" s="1188">
        <v>8.6285211641261554</v>
      </c>
      <c r="P37" s="1189">
        <v>1316906.6385371836</v>
      </c>
      <c r="Q37" s="1188">
        <v>8.6285211641261554</v>
      </c>
      <c r="R37" s="1189">
        <v>1306074.7074962854</v>
      </c>
      <c r="S37" s="1188">
        <v>8.6285211641261554</v>
      </c>
      <c r="T37" s="1189">
        <v>1291169.0169133102</v>
      </c>
      <c r="U37" s="1190">
        <v>8.6285211641261554</v>
      </c>
    </row>
    <row r="38" spans="1:21" s="41" customFormat="1" ht="13.5">
      <c r="A38" s="1186" t="s">
        <v>272</v>
      </c>
      <c r="B38" s="1187">
        <v>178791.97140000001</v>
      </c>
      <c r="C38" s="1188">
        <v>0.74120435178113908</v>
      </c>
      <c r="D38" s="1189">
        <v>127279</v>
      </c>
      <c r="E38" s="1188">
        <v>0.71393190275363982</v>
      </c>
      <c r="F38" s="1189">
        <v>147567</v>
      </c>
      <c r="G38" s="1188">
        <v>0.83795829543088995</v>
      </c>
      <c r="H38" s="1189">
        <v>157262.26430000001</v>
      </c>
      <c r="I38" s="1188">
        <v>1.1568442511790893</v>
      </c>
      <c r="J38" s="1189">
        <v>248735.0429</v>
      </c>
      <c r="K38" s="1188">
        <v>1.6757752587538599</v>
      </c>
      <c r="L38" s="1189">
        <v>239254.7997</v>
      </c>
      <c r="M38" s="1188">
        <v>1.3792926824388256</v>
      </c>
      <c r="N38" s="1189">
        <v>223607.26463559581</v>
      </c>
      <c r="O38" s="1188">
        <v>1.3792926824388252</v>
      </c>
      <c r="P38" s="1189">
        <v>210511.12414735582</v>
      </c>
      <c r="Q38" s="1188">
        <v>1.3792926824388252</v>
      </c>
      <c r="R38" s="1189">
        <v>208779.61037608425</v>
      </c>
      <c r="S38" s="1188">
        <v>1.3792926824388254</v>
      </c>
      <c r="T38" s="1189">
        <v>206396.89501191824</v>
      </c>
      <c r="U38" s="1190">
        <v>1.3792926824388252</v>
      </c>
    </row>
    <row r="39" spans="1:21" s="41" customFormat="1" ht="13.5">
      <c r="A39" s="1186" t="s">
        <v>273</v>
      </c>
      <c r="B39" s="1187">
        <v>6508</v>
      </c>
      <c r="C39" s="1188">
        <v>2.6979723326612713E-2</v>
      </c>
      <c r="D39" s="1189">
        <v>0</v>
      </c>
      <c r="E39" s="1188">
        <v>0</v>
      </c>
      <c r="F39" s="1189">
        <v>11767</v>
      </c>
      <c r="G39" s="1188">
        <v>6.6818836612083196E-2</v>
      </c>
      <c r="H39" s="1189">
        <v>20613</v>
      </c>
      <c r="I39" s="1188">
        <v>0.15163224728892935</v>
      </c>
      <c r="J39" s="1189">
        <v>7720</v>
      </c>
      <c r="K39" s="1188">
        <v>5.2011107267989215E-2</v>
      </c>
      <c r="L39" s="1189">
        <v>3396</v>
      </c>
      <c r="M39" s="1188">
        <v>1.95777804894012E-2</v>
      </c>
      <c r="N39" s="1189">
        <v>3173.8977510781506</v>
      </c>
      <c r="O39" s="1188">
        <v>1.9577780489401193E-2</v>
      </c>
      <c r="P39" s="1189">
        <v>2988.010182035317</v>
      </c>
      <c r="Q39" s="1188">
        <v>1.9577780489401189E-2</v>
      </c>
      <c r="R39" s="1189">
        <v>2963.4329498351212</v>
      </c>
      <c r="S39" s="1188">
        <v>1.9577780489401193E-2</v>
      </c>
      <c r="T39" s="1189">
        <v>2929.6125149395461</v>
      </c>
      <c r="U39" s="1190">
        <v>1.9577780489401196E-2</v>
      </c>
    </row>
    <row r="40" spans="1:21" s="41" customFormat="1" ht="13.5">
      <c r="A40" s="1186" t="s">
        <v>274</v>
      </c>
      <c r="B40" s="1187">
        <v>172283.97140000001</v>
      </c>
      <c r="C40" s="1188">
        <v>0.71422462845452639</v>
      </c>
      <c r="D40" s="1189">
        <v>127279</v>
      </c>
      <c r="E40" s="1188">
        <v>0.71393190275363982</v>
      </c>
      <c r="F40" s="1189">
        <v>135800</v>
      </c>
      <c r="G40" s="1188">
        <v>0.77113945881880663</v>
      </c>
      <c r="H40" s="1189">
        <v>136649.26430000001</v>
      </c>
      <c r="I40" s="1188">
        <v>1.00521200389016</v>
      </c>
      <c r="J40" s="1189">
        <v>241015.0429</v>
      </c>
      <c r="K40" s="1188">
        <v>1.6237641514858709</v>
      </c>
      <c r="L40" s="1189">
        <v>235858.7997</v>
      </c>
      <c r="M40" s="1188">
        <v>1.3597149019494243</v>
      </c>
      <c r="N40" s="1189">
        <v>220433.36688451766</v>
      </c>
      <c r="O40" s="1188">
        <v>1.3597149019494241</v>
      </c>
      <c r="P40" s="1189">
        <v>207523.11396532049</v>
      </c>
      <c r="Q40" s="1188">
        <v>1.3597149019494239</v>
      </c>
      <c r="R40" s="1189">
        <v>205816.17742624914</v>
      </c>
      <c r="S40" s="1188">
        <v>1.3597149019494243</v>
      </c>
      <c r="T40" s="1189">
        <v>203467.2824969787</v>
      </c>
      <c r="U40" s="1190">
        <v>1.3597149019494243</v>
      </c>
    </row>
    <row r="41" spans="1:21" s="41" customFormat="1" ht="13.5">
      <c r="A41" s="1186" t="s">
        <v>275</v>
      </c>
      <c r="B41" s="1187">
        <v>832</v>
      </c>
      <c r="C41" s="1188">
        <v>3.4491594664630885E-3</v>
      </c>
      <c r="D41" s="1189">
        <v>46509</v>
      </c>
      <c r="E41" s="1188">
        <v>0.26087774782304257</v>
      </c>
      <c r="F41" s="1189">
        <v>29474</v>
      </c>
      <c r="G41" s="1188">
        <v>0.16736792643023202</v>
      </c>
      <c r="H41" s="1189">
        <v>35681.662400000001</v>
      </c>
      <c r="I41" s="1188">
        <v>0.26247953508547484</v>
      </c>
      <c r="J41" s="1189">
        <v>101000.4028</v>
      </c>
      <c r="K41" s="1188">
        <v>0.6804589098628131</v>
      </c>
      <c r="L41" s="1189">
        <v>42270.989699999998</v>
      </c>
      <c r="M41" s="1188">
        <v>0.24369027014615402</v>
      </c>
      <c r="N41" s="1189">
        <v>39506.419064981645</v>
      </c>
      <c r="O41" s="1188">
        <v>0.24369027014615394</v>
      </c>
      <c r="P41" s="1189">
        <v>37192.622976534163</v>
      </c>
      <c r="Q41" s="1188">
        <v>0.24369027014615394</v>
      </c>
      <c r="R41" s="1189">
        <v>36886.70309161397</v>
      </c>
      <c r="S41" s="1188">
        <v>0.24369027014615399</v>
      </c>
      <c r="T41" s="1189">
        <v>36465.730401649183</v>
      </c>
      <c r="U41" s="1190">
        <v>0.24369027014615394</v>
      </c>
    </row>
    <row r="42" spans="1:21" s="41" customFormat="1" ht="13.5">
      <c r="A42" s="1186" t="s">
        <v>276</v>
      </c>
      <c r="B42" s="1187">
        <v>2465452.7374</v>
      </c>
      <c r="C42" s="1188">
        <v>10.220840923462191</v>
      </c>
      <c r="D42" s="1189">
        <v>2021496.8326999999</v>
      </c>
      <c r="E42" s="1188">
        <v>11.338956781401231</v>
      </c>
      <c r="F42" s="1189">
        <v>2546515.5479000001</v>
      </c>
      <c r="G42" s="1188">
        <v>14.460372764957901</v>
      </c>
      <c r="H42" s="1189">
        <v>1826259</v>
      </c>
      <c r="I42" s="1188">
        <v>13.43422870526526</v>
      </c>
      <c r="J42" s="1189">
        <v>2422163.5</v>
      </c>
      <c r="K42" s="1188">
        <v>16.318575857397434</v>
      </c>
      <c r="L42" s="1189">
        <v>3148887.25</v>
      </c>
      <c r="M42" s="1188">
        <v>18.153187092571908</v>
      </c>
      <c r="N42" s="1189">
        <v>2942946.4549981342</v>
      </c>
      <c r="O42" s="1188">
        <v>18.153187092571905</v>
      </c>
      <c r="P42" s="1189">
        <v>2770585.1487282659</v>
      </c>
      <c r="Q42" s="1188">
        <v>18.153187092571905</v>
      </c>
      <c r="R42" s="1189">
        <v>2747796.2991654021</v>
      </c>
      <c r="S42" s="1188">
        <v>18.153187092571908</v>
      </c>
      <c r="T42" s="1189">
        <v>2716436.8361995206</v>
      </c>
      <c r="U42" s="1190">
        <v>18.153187092571905</v>
      </c>
    </row>
    <row r="43" spans="1:21" s="41" customFormat="1" ht="13.5">
      <c r="A43" s="1186" t="s">
        <v>277</v>
      </c>
      <c r="B43" s="1187">
        <v>193748.77770000001</v>
      </c>
      <c r="C43" s="1188">
        <v>0.80320965230722063</v>
      </c>
      <c r="D43" s="133">
        <v>124487</v>
      </c>
      <c r="E43" s="1188">
        <v>0.69827104846905119</v>
      </c>
      <c r="F43" s="133">
        <v>150717</v>
      </c>
      <c r="G43" s="1188">
        <v>0.85584555091895498</v>
      </c>
      <c r="H43" s="1189">
        <v>245606</v>
      </c>
      <c r="I43" s="1188">
        <v>1.8067137111359231</v>
      </c>
      <c r="J43" s="1189">
        <v>225527</v>
      </c>
      <c r="K43" s="1188">
        <v>1.5194182628015289</v>
      </c>
      <c r="L43" s="1189">
        <v>299432.53269999998</v>
      </c>
      <c r="M43" s="1188">
        <v>1.726214486627222</v>
      </c>
      <c r="N43" s="1189">
        <v>279849.30569380592</v>
      </c>
      <c r="O43" s="1188">
        <v>1.726214486627222</v>
      </c>
      <c r="P43" s="1189">
        <v>263459.20392821648</v>
      </c>
      <c r="Q43" s="1188">
        <v>1.7262144866272218</v>
      </c>
      <c r="R43" s="1189">
        <v>261292.17716600781</v>
      </c>
      <c r="S43" s="1188">
        <v>1.726214486627222</v>
      </c>
      <c r="T43" s="1189">
        <v>258310.1575906846</v>
      </c>
      <c r="U43" s="1190">
        <v>1.7262144866272218</v>
      </c>
    </row>
    <row r="44" spans="1:21" s="41" customFormat="1" ht="13.5">
      <c r="A44" s="1186" t="s">
        <v>278</v>
      </c>
      <c r="B44" s="1187">
        <v>0</v>
      </c>
      <c r="C44" s="1188">
        <v>0</v>
      </c>
      <c r="D44" s="1191">
        <v>0</v>
      </c>
      <c r="E44" s="1188">
        <v>0</v>
      </c>
      <c r="F44" s="1191">
        <v>0</v>
      </c>
      <c r="G44" s="1188">
        <v>0</v>
      </c>
      <c r="H44" s="1191">
        <v>0</v>
      </c>
      <c r="I44" s="1188">
        <v>0</v>
      </c>
      <c r="J44" s="1191">
        <v>0</v>
      </c>
      <c r="K44" s="1188">
        <v>0</v>
      </c>
      <c r="L44" s="1191">
        <v>0</v>
      </c>
      <c r="M44" s="1188">
        <v>0</v>
      </c>
      <c r="N44" s="1191">
        <v>0</v>
      </c>
      <c r="O44" s="1188">
        <v>0</v>
      </c>
      <c r="P44" s="1191">
        <v>0</v>
      </c>
      <c r="Q44" s="1188">
        <v>0</v>
      </c>
      <c r="R44" s="1191">
        <v>0</v>
      </c>
      <c r="S44" s="1188">
        <v>0</v>
      </c>
      <c r="T44" s="1191">
        <v>0</v>
      </c>
      <c r="U44" s="1190">
        <v>0</v>
      </c>
    </row>
    <row r="45" spans="1:21" s="41" customFormat="1" ht="13.5">
      <c r="A45" s="1186" t="s">
        <v>279</v>
      </c>
      <c r="B45" s="1187">
        <v>155585.77770000001</v>
      </c>
      <c r="C45" s="1188">
        <v>0.64500018990502006</v>
      </c>
      <c r="D45" s="1189">
        <v>118201</v>
      </c>
      <c r="E45" s="1188">
        <v>0.66301168957473733</v>
      </c>
      <c r="F45" s="1189">
        <v>149145</v>
      </c>
      <c r="G45" s="1188">
        <v>0.8469189586563397</v>
      </c>
      <c r="H45" s="1189">
        <v>245406</v>
      </c>
      <c r="I45" s="1188">
        <v>1.8052424818409254</v>
      </c>
      <c r="J45" s="1189">
        <v>225437</v>
      </c>
      <c r="K45" s="1188">
        <v>1.5188119156960731</v>
      </c>
      <c r="L45" s="1189">
        <v>289314</v>
      </c>
      <c r="M45" s="1188">
        <v>1.6678816208806297</v>
      </c>
      <c r="N45" s="1189">
        <v>270392.53650041937</v>
      </c>
      <c r="O45" s="1188">
        <v>1.6678816208806295</v>
      </c>
      <c r="P45" s="1189">
        <v>254556.29499569078</v>
      </c>
      <c r="Q45" s="1188">
        <v>1.6678816208806295</v>
      </c>
      <c r="R45" s="1189">
        <v>252462.49718745536</v>
      </c>
      <c r="S45" s="1188">
        <v>1.6678816208806295</v>
      </c>
      <c r="T45" s="1189">
        <v>249581.24709871021</v>
      </c>
      <c r="U45" s="1190">
        <v>1.6678816208806295</v>
      </c>
    </row>
    <row r="46" spans="1:21" s="41" customFormat="1" ht="13.5">
      <c r="A46" s="1186" t="s">
        <v>280</v>
      </c>
      <c r="B46" s="1187">
        <v>38163</v>
      </c>
      <c r="C46" s="1188">
        <v>0.15820946240220052</v>
      </c>
      <c r="D46" s="1189">
        <v>6286</v>
      </c>
      <c r="E46" s="1188">
        <v>3.5259358894313912E-2</v>
      </c>
      <c r="F46" s="1189">
        <v>1572</v>
      </c>
      <c r="G46" s="1188">
        <v>8.9265922626153467E-3</v>
      </c>
      <c r="H46" s="1189">
        <v>200</v>
      </c>
      <c r="I46" s="1188">
        <v>1.4712292949976165E-3</v>
      </c>
      <c r="J46" s="1189">
        <v>90</v>
      </c>
      <c r="K46" s="1188">
        <v>6.0634710545583279E-4</v>
      </c>
      <c r="L46" s="1189">
        <v>10118.5327</v>
      </c>
      <c r="M46" s="1188">
        <v>5.8332865746592473E-2</v>
      </c>
      <c r="N46" s="1189">
        <v>9456.7691933865517</v>
      </c>
      <c r="O46" s="1188">
        <v>5.8332865746592459E-2</v>
      </c>
      <c r="P46" s="1189">
        <v>8902.90893252571</v>
      </c>
      <c r="Q46" s="1188">
        <v>5.8332865746592459E-2</v>
      </c>
      <c r="R46" s="1189">
        <v>8829.6799785524545</v>
      </c>
      <c r="S46" s="1188">
        <v>5.8332865746592459E-2</v>
      </c>
      <c r="T46" s="1189">
        <v>8728.9104919743932</v>
      </c>
      <c r="U46" s="1190">
        <v>5.8332865746592459E-2</v>
      </c>
    </row>
    <row r="47" spans="1:21" s="41" customFormat="1" ht="13.5">
      <c r="A47" s="1185" t="s">
        <v>281</v>
      </c>
      <c r="B47" s="1181">
        <v>11779.877</v>
      </c>
      <c r="C47" s="1182">
        <v>4.8834945034039436E-2</v>
      </c>
      <c r="D47" s="1183">
        <v>14827.3359</v>
      </c>
      <c r="E47" s="1182">
        <v>8.3169321976558214E-2</v>
      </c>
      <c r="F47" s="1183">
        <v>22569.837</v>
      </c>
      <c r="G47" s="1182">
        <v>0.12816267960094757</v>
      </c>
      <c r="H47" s="1183">
        <v>4083</v>
      </c>
      <c r="I47" s="1182">
        <v>3.0035146057376345E-2</v>
      </c>
      <c r="J47" s="1183">
        <v>7227</v>
      </c>
      <c r="K47" s="1182">
        <v>4.8689672568103373E-2</v>
      </c>
      <c r="L47" s="1183">
        <v>13119</v>
      </c>
      <c r="M47" s="1182">
        <v>7.5630418798720359E-2</v>
      </c>
      <c r="N47" s="1183">
        <v>12261.002531329288</v>
      </c>
      <c r="O47" s="1182">
        <v>7.5630418798720345E-2</v>
      </c>
      <c r="P47" s="1183">
        <v>11542.905058339615</v>
      </c>
      <c r="Q47" s="1182">
        <v>7.5630418798720345E-2</v>
      </c>
      <c r="R47" s="1183">
        <v>11447.961386598046</v>
      </c>
      <c r="S47" s="1182">
        <v>7.5630418798720359E-2</v>
      </c>
      <c r="T47" s="1183">
        <v>11317.310536952858</v>
      </c>
      <c r="U47" s="1184">
        <v>7.5630418798720345E-2</v>
      </c>
    </row>
    <row r="48" spans="1:21" s="41" customFormat="1" ht="13.5">
      <c r="A48" s="1186" t="s">
        <v>282</v>
      </c>
      <c r="B48" s="1187">
        <v>10829.877</v>
      </c>
      <c r="C48" s="1188">
        <v>4.4896601893246242E-2</v>
      </c>
      <c r="D48" s="1189">
        <v>668.33590000000004</v>
      </c>
      <c r="E48" s="1188">
        <v>3.7488220426430624E-3</v>
      </c>
      <c r="F48" s="1189">
        <v>183.33699999999999</v>
      </c>
      <c r="G48" s="1188">
        <v>1.0410780188620291E-3</v>
      </c>
      <c r="H48" s="1189">
        <v>2318</v>
      </c>
      <c r="I48" s="1188">
        <v>1.7051547529022378E-2</v>
      </c>
      <c r="J48" s="1189">
        <v>3458</v>
      </c>
      <c r="K48" s="1188">
        <v>2.3297203229625221E-2</v>
      </c>
      <c r="L48" s="1189">
        <v>4698</v>
      </c>
      <c r="M48" s="1188">
        <v>2.7083749334277631E-2</v>
      </c>
      <c r="N48" s="1189">
        <v>4390.7454754314349</v>
      </c>
      <c r="O48" s="1188">
        <v>2.7083749334277624E-2</v>
      </c>
      <c r="P48" s="1189">
        <v>4133.5900574799534</v>
      </c>
      <c r="Q48" s="1188">
        <v>2.7083749334277624E-2</v>
      </c>
      <c r="R48" s="1189">
        <v>4099.5901055139584</v>
      </c>
      <c r="S48" s="1188">
        <v>2.7083749334277631E-2</v>
      </c>
      <c r="T48" s="1189">
        <v>4052.803178794461</v>
      </c>
      <c r="U48" s="1190">
        <v>2.7083749334277631E-2</v>
      </c>
    </row>
    <row r="49" spans="1:21" s="41" customFormat="1" ht="13.5">
      <c r="A49" s="1186" t="s">
        <v>283</v>
      </c>
      <c r="B49" s="1187">
        <v>950</v>
      </c>
      <c r="C49" s="1188">
        <v>3.9383431407931891E-3</v>
      </c>
      <c r="D49" s="1189">
        <v>14159</v>
      </c>
      <c r="E49" s="1188">
        <v>7.9420499933915159E-2</v>
      </c>
      <c r="F49" s="1189">
        <v>22386.5</v>
      </c>
      <c r="G49" s="1188">
        <v>0.12712160158208555</v>
      </c>
      <c r="H49" s="1189">
        <v>1765</v>
      </c>
      <c r="I49" s="1188">
        <v>1.2983598528353967E-2</v>
      </c>
      <c r="J49" s="1189">
        <v>3769</v>
      </c>
      <c r="K49" s="1188">
        <v>2.5392469338478156E-2</v>
      </c>
      <c r="L49" s="1189">
        <v>8421</v>
      </c>
      <c r="M49" s="1188">
        <v>4.8546669464442728E-2</v>
      </c>
      <c r="N49" s="1189">
        <v>7870.2570558978532</v>
      </c>
      <c r="O49" s="1188">
        <v>4.8546669464442721E-2</v>
      </c>
      <c r="P49" s="1189">
        <v>7409.3150008596613</v>
      </c>
      <c r="Q49" s="1188">
        <v>4.8546669464442714E-2</v>
      </c>
      <c r="R49" s="1189">
        <v>7348.371281084088</v>
      </c>
      <c r="S49" s="1188">
        <v>4.8546669464442728E-2</v>
      </c>
      <c r="T49" s="1189">
        <v>7264.5073581583974</v>
      </c>
      <c r="U49" s="1190">
        <v>4.8546669464442714E-2</v>
      </c>
    </row>
    <row r="50" spans="1:21" s="41" customFormat="1" ht="13.5">
      <c r="A50" s="1186" t="s">
        <v>284</v>
      </c>
      <c r="B50" s="1187">
        <v>0</v>
      </c>
      <c r="C50" s="1188">
        <v>0</v>
      </c>
      <c r="D50" s="1192">
        <v>0</v>
      </c>
      <c r="E50" s="1188">
        <v>0</v>
      </c>
      <c r="F50" s="1192">
        <v>0</v>
      </c>
      <c r="G50" s="1188">
        <v>0</v>
      </c>
      <c r="H50" s="1192">
        <v>0</v>
      </c>
      <c r="I50" s="1188">
        <v>0</v>
      </c>
      <c r="J50" s="1192">
        <v>0</v>
      </c>
      <c r="K50" s="1188">
        <v>0</v>
      </c>
      <c r="L50" s="1192">
        <v>0</v>
      </c>
      <c r="M50" s="1188">
        <v>0</v>
      </c>
      <c r="N50" s="1192">
        <v>0</v>
      </c>
      <c r="O50" s="1188">
        <v>0</v>
      </c>
      <c r="P50" s="1192">
        <v>0</v>
      </c>
      <c r="Q50" s="1188">
        <v>0</v>
      </c>
      <c r="R50" s="1192">
        <v>0</v>
      </c>
      <c r="S50" s="1188">
        <v>0</v>
      </c>
      <c r="T50" s="1192">
        <v>0</v>
      </c>
      <c r="U50" s="1190">
        <v>0</v>
      </c>
    </row>
    <row r="51" spans="1:21" s="41" customFormat="1" ht="13.5">
      <c r="A51" s="1180" t="s">
        <v>285</v>
      </c>
      <c r="B51" s="1181">
        <v>0</v>
      </c>
      <c r="C51" s="1182">
        <v>0</v>
      </c>
      <c r="D51" s="1183">
        <v>63722</v>
      </c>
      <c r="E51" s="1182">
        <v>0.35742870942785093</v>
      </c>
      <c r="F51" s="1183">
        <v>93796</v>
      </c>
      <c r="G51" s="1182">
        <v>0.53262000500271578</v>
      </c>
      <c r="H51" s="1183">
        <v>0</v>
      </c>
      <c r="I51" s="1182">
        <v>0</v>
      </c>
      <c r="J51" s="1183">
        <v>0</v>
      </c>
      <c r="K51" s="1182">
        <v>0</v>
      </c>
      <c r="L51" s="1183">
        <v>0</v>
      </c>
      <c r="M51" s="1182">
        <v>0</v>
      </c>
      <c r="N51" s="1183">
        <v>0</v>
      </c>
      <c r="O51" s="1182">
        <v>0</v>
      </c>
      <c r="P51" s="1183">
        <v>0</v>
      </c>
      <c r="Q51" s="1182">
        <v>0</v>
      </c>
      <c r="R51" s="1183">
        <v>0</v>
      </c>
      <c r="S51" s="1182">
        <v>0</v>
      </c>
      <c r="T51" s="1183">
        <v>0</v>
      </c>
      <c r="U51" s="1184">
        <v>0</v>
      </c>
    </row>
    <row r="52" spans="1:21" s="41" customFormat="1" ht="13.5">
      <c r="A52" s="1180" t="s">
        <v>286</v>
      </c>
      <c r="B52" s="1181">
        <v>11074</v>
      </c>
      <c r="C52" s="1182">
        <v>4.5908644148572403E-2</v>
      </c>
      <c r="D52" s="1183">
        <v>38310.321600000003</v>
      </c>
      <c r="E52" s="1182">
        <v>0.21488981524832745</v>
      </c>
      <c r="F52" s="1183">
        <v>67003.039600000004</v>
      </c>
      <c r="G52" s="1182">
        <v>0.38047634533401387</v>
      </c>
      <c r="H52" s="1183">
        <v>48131.380599999997</v>
      </c>
      <c r="I52" s="1182">
        <v>0.3540614857369998</v>
      </c>
      <c r="J52" s="1183">
        <v>81543.342399999994</v>
      </c>
      <c r="K52" s="1182">
        <v>0.54937299592704303</v>
      </c>
      <c r="L52" s="1183">
        <v>374881.255</v>
      </c>
      <c r="M52" s="1182">
        <v>2.1611728268495982</v>
      </c>
      <c r="N52" s="1183">
        <v>350363.5960441269</v>
      </c>
      <c r="O52" s="1182">
        <v>2.1611728268495982</v>
      </c>
      <c r="P52" s="1183">
        <v>329843.64163550606</v>
      </c>
      <c r="Q52" s="1182">
        <v>2.1611728268495982</v>
      </c>
      <c r="R52" s="1183">
        <v>327130.58402312797</v>
      </c>
      <c r="S52" s="1182">
        <v>2.1611728268495982</v>
      </c>
      <c r="T52" s="1183">
        <v>323397.17793411174</v>
      </c>
      <c r="U52" s="1184">
        <v>2.1611728268495982</v>
      </c>
    </row>
    <row r="53" spans="1:21" s="41" customFormat="1" ht="13.5">
      <c r="A53" s="1180" t="s">
        <v>287</v>
      </c>
      <c r="B53" s="1181">
        <v>9602525.6121999994</v>
      </c>
      <c r="C53" s="1182">
        <v>39.808464083261882</v>
      </c>
      <c r="D53" s="1183">
        <v>9558671.9652999993</v>
      </c>
      <c r="E53" s="1182">
        <v>53.616392837659809</v>
      </c>
      <c r="F53" s="1183">
        <v>7762505.5224000001</v>
      </c>
      <c r="G53" s="1182">
        <v>44.079339525931772</v>
      </c>
      <c r="H53" s="1183">
        <v>5269393.1955000004</v>
      </c>
      <c r="I53" s="1182">
        <v>38.762428180403518</v>
      </c>
      <c r="J53" s="1183">
        <v>5414694.0692999996</v>
      </c>
      <c r="K53" s="1182">
        <v>36.47982306498799</v>
      </c>
      <c r="L53" s="1183">
        <v>6214104.1012000004</v>
      </c>
      <c r="M53" s="1182">
        <v>35.824018266072244</v>
      </c>
      <c r="N53" s="1183">
        <v>5807694.6501072431</v>
      </c>
      <c r="O53" s="1182">
        <v>35.824018266072244</v>
      </c>
      <c r="P53" s="1183">
        <v>5467551.9218530711</v>
      </c>
      <c r="Q53" s="1182">
        <v>35.824018266072244</v>
      </c>
      <c r="R53" s="1183">
        <v>5422579.7547708023</v>
      </c>
      <c r="S53" s="1182">
        <v>35.824018266072244</v>
      </c>
      <c r="T53" s="1183">
        <v>5360694.0942322388</v>
      </c>
      <c r="U53" s="1184">
        <v>35.824018266072244</v>
      </c>
    </row>
    <row r="54" spans="1:21" s="41" customFormat="1" ht="13.5">
      <c r="A54" s="1185" t="s">
        <v>288</v>
      </c>
      <c r="B54" s="1181">
        <v>0</v>
      </c>
      <c r="C54" s="1182">
        <v>0</v>
      </c>
      <c r="D54" s="1192">
        <v>0</v>
      </c>
      <c r="E54" s="1182">
        <v>0</v>
      </c>
      <c r="F54" s="1192">
        <v>0</v>
      </c>
      <c r="G54" s="1182">
        <v>0</v>
      </c>
      <c r="H54" s="1192">
        <v>0</v>
      </c>
      <c r="I54" s="1182">
        <v>0</v>
      </c>
      <c r="J54" s="1192">
        <v>0</v>
      </c>
      <c r="K54" s="1182">
        <v>0</v>
      </c>
      <c r="L54" s="1192">
        <v>0</v>
      </c>
      <c r="M54" s="1182">
        <v>0</v>
      </c>
      <c r="N54" s="1192">
        <v>0</v>
      </c>
      <c r="O54" s="1182">
        <v>0</v>
      </c>
      <c r="P54" s="1192">
        <v>0</v>
      </c>
      <c r="Q54" s="1182">
        <v>0</v>
      </c>
      <c r="R54" s="1192">
        <v>0</v>
      </c>
      <c r="S54" s="1182">
        <v>0</v>
      </c>
      <c r="T54" s="1192">
        <v>0</v>
      </c>
      <c r="U54" s="1184">
        <v>0</v>
      </c>
    </row>
    <row r="55" spans="1:21" s="41" customFormat="1" ht="13.5">
      <c r="A55" s="1185" t="s">
        <v>289</v>
      </c>
      <c r="B55" s="1181">
        <v>4069</v>
      </c>
      <c r="C55" s="1182">
        <v>1.6868545515671039E-2</v>
      </c>
      <c r="D55" s="1183">
        <v>6714.3</v>
      </c>
      <c r="E55" s="1182">
        <v>3.7661774327726993E-2</v>
      </c>
      <c r="F55" s="1183">
        <v>10071.450000000001</v>
      </c>
      <c r="G55" s="1182">
        <v>5.7190666439769305E-2</v>
      </c>
      <c r="H55" s="1183">
        <v>3053.75</v>
      </c>
      <c r="I55" s="1182">
        <v>2.2463832297994861E-2</v>
      </c>
      <c r="J55" s="1183">
        <v>2396.75</v>
      </c>
      <c r="K55" s="1182">
        <v>1.6147360277791858E-2</v>
      </c>
      <c r="L55" s="1183">
        <v>1181.25</v>
      </c>
      <c r="M55" s="1182">
        <v>6.8098507665209562E-3</v>
      </c>
      <c r="N55" s="1183">
        <v>1103.9949112076165</v>
      </c>
      <c r="O55" s="1182">
        <v>6.8098507665209553E-3</v>
      </c>
      <c r="P55" s="1183">
        <v>1039.3365805445287</v>
      </c>
      <c r="Q55" s="1182">
        <v>6.8098507665209562E-3</v>
      </c>
      <c r="R55" s="1183">
        <v>1030.7877420473314</v>
      </c>
      <c r="S55" s="1182">
        <v>6.8098507665209553E-3</v>
      </c>
      <c r="T55" s="1183">
        <v>1019.0237877715957</v>
      </c>
      <c r="U55" s="1184">
        <v>6.8098507665209553E-3</v>
      </c>
    </row>
    <row r="56" spans="1:21" s="41" customFormat="1" ht="13.5">
      <c r="A56" s="1185" t="s">
        <v>290</v>
      </c>
      <c r="B56" s="1181">
        <v>11421.3325</v>
      </c>
      <c r="C56" s="1182">
        <v>4.7348554221150876E-2</v>
      </c>
      <c r="D56" s="1183">
        <v>131536.5</v>
      </c>
      <c r="E56" s="1182">
        <v>0.7378130227810884</v>
      </c>
      <c r="F56" s="1183">
        <v>1014027</v>
      </c>
      <c r="G56" s="1182">
        <v>5.7581460383479977</v>
      </c>
      <c r="H56" s="1183">
        <v>177927.7059</v>
      </c>
      <c r="I56" s="1182">
        <v>1.3088622665590013</v>
      </c>
      <c r="J56" s="1183">
        <v>20274</v>
      </c>
      <c r="K56" s="1182">
        <v>0.13658979128901724</v>
      </c>
      <c r="L56" s="1183">
        <v>93101.91</v>
      </c>
      <c r="M56" s="1182">
        <v>0.53672813814016085</v>
      </c>
      <c r="N56" s="1183">
        <v>87012.939567161506</v>
      </c>
      <c r="O56" s="1182">
        <v>0.53672813814016096</v>
      </c>
      <c r="P56" s="1183">
        <v>81916.800661641872</v>
      </c>
      <c r="Q56" s="1182">
        <v>0.53672813814016085</v>
      </c>
      <c r="R56" s="1183">
        <v>81243.01171571968</v>
      </c>
      <c r="S56" s="1182">
        <v>0.53672813814016085</v>
      </c>
      <c r="T56" s="1183">
        <v>80315.818816482715</v>
      </c>
      <c r="U56" s="1184">
        <v>0.53672813814016085</v>
      </c>
    </row>
    <row r="57" spans="1:21" s="41" customFormat="1" ht="13.5">
      <c r="A57" s="1185" t="s">
        <v>291</v>
      </c>
      <c r="B57" s="1181">
        <v>2827252.2437999998</v>
      </c>
      <c r="C57" s="1182">
        <v>11.720725770170404</v>
      </c>
      <c r="D57" s="1183">
        <v>2768454</v>
      </c>
      <c r="E57" s="1182">
        <v>15.528780332230182</v>
      </c>
      <c r="F57" s="1183">
        <v>1311983.7341</v>
      </c>
      <c r="G57" s="1182">
        <v>7.450091507311865</v>
      </c>
      <c r="H57" s="1183">
        <v>1152458.0930999999</v>
      </c>
      <c r="I57" s="1182">
        <v>8.4776505391290531</v>
      </c>
      <c r="J57" s="1183">
        <v>760430.68689999997</v>
      </c>
      <c r="K57" s="1182">
        <v>5.1231660655733959</v>
      </c>
      <c r="L57" s="1183">
        <v>159433.83470000001</v>
      </c>
      <c r="M57" s="1182">
        <v>0.9191285684158057</v>
      </c>
      <c r="N57" s="1183">
        <v>149006.68121322017</v>
      </c>
      <c r="O57" s="1182">
        <v>0.91912856841580548</v>
      </c>
      <c r="P57" s="1183">
        <v>140279.71773985153</v>
      </c>
      <c r="Q57" s="1182">
        <v>0.91912856841580548</v>
      </c>
      <c r="R57" s="1183">
        <v>139125.87722866496</v>
      </c>
      <c r="S57" s="1182">
        <v>0.91912856841580548</v>
      </c>
      <c r="T57" s="1183">
        <v>137538.09111952974</v>
      </c>
      <c r="U57" s="1184">
        <v>0.9191285684158057</v>
      </c>
    </row>
    <row r="58" spans="1:21" s="41" customFormat="1" ht="13.5">
      <c r="A58" s="1186" t="s">
        <v>292</v>
      </c>
      <c r="B58" s="1187">
        <v>7750</v>
      </c>
      <c r="C58" s="1188">
        <v>3.2128588780154968E-2</v>
      </c>
      <c r="D58" s="1189">
        <v>32356</v>
      </c>
      <c r="E58" s="1188">
        <v>0.1814909030201115</v>
      </c>
      <c r="F58" s="1189">
        <v>36360</v>
      </c>
      <c r="G58" s="1188">
        <v>0.2064700347765229</v>
      </c>
      <c r="H58" s="1189">
        <v>1294</v>
      </c>
      <c r="I58" s="1188">
        <v>9.5188535386345804E-3</v>
      </c>
      <c r="J58" s="1189">
        <v>1006</v>
      </c>
      <c r="K58" s="1188">
        <v>6.7776132009840871E-3</v>
      </c>
      <c r="L58" s="1193">
        <v>0</v>
      </c>
      <c r="M58" s="1188">
        <v>4.7618512026635423E-3</v>
      </c>
      <c r="N58" s="1189">
        <v>0</v>
      </c>
      <c r="O58" s="1188">
        <v>0</v>
      </c>
      <c r="P58" s="1189">
        <v>0</v>
      </c>
      <c r="Q58" s="1188">
        <v>0</v>
      </c>
      <c r="R58" s="1189">
        <v>0</v>
      </c>
      <c r="S58" s="1188">
        <v>0</v>
      </c>
      <c r="T58" s="1189">
        <v>712.56181900473075</v>
      </c>
      <c r="U58" s="1190">
        <v>4.7618512026635432E-3</v>
      </c>
    </row>
    <row r="59" spans="1:21" s="41" customFormat="1" ht="13.5">
      <c r="A59" s="1186" t="s">
        <v>293</v>
      </c>
      <c r="B59" s="1187">
        <v>2819502.2437999998</v>
      </c>
      <c r="C59" s="1188">
        <v>11.68859718139025</v>
      </c>
      <c r="D59" s="1189">
        <v>2736098</v>
      </c>
      <c r="E59" s="1188">
        <v>15.34728942921007</v>
      </c>
      <c r="F59" s="1189">
        <v>1275623.7341</v>
      </c>
      <c r="G59" s="1188">
        <v>7.2436214725353416</v>
      </c>
      <c r="H59" s="1189">
        <v>1151164.0930999999</v>
      </c>
      <c r="I59" s="1188">
        <v>8.4681316855904178</v>
      </c>
      <c r="J59" s="1189">
        <v>759424.68689999997</v>
      </c>
      <c r="K59" s="1188">
        <v>5.1163884523724121</v>
      </c>
      <c r="L59" s="1193">
        <v>0</v>
      </c>
      <c r="M59" s="1188">
        <v>0.91436671721314211</v>
      </c>
      <c r="N59" s="1189">
        <v>0</v>
      </c>
      <c r="O59" s="1188">
        <v>0</v>
      </c>
      <c r="P59" s="1189">
        <v>0</v>
      </c>
      <c r="Q59" s="1188">
        <v>0</v>
      </c>
      <c r="R59" s="1189">
        <v>0</v>
      </c>
      <c r="S59" s="1188">
        <v>0</v>
      </c>
      <c r="T59" s="1189">
        <v>136825.529300525</v>
      </c>
      <c r="U59" s="1190">
        <v>0.91436671721314211</v>
      </c>
    </row>
    <row r="60" spans="1:21" s="41" customFormat="1" ht="27">
      <c r="A60" s="1194" t="s">
        <v>294</v>
      </c>
      <c r="B60" s="1181">
        <v>6759783.0359000005</v>
      </c>
      <c r="C60" s="1188"/>
      <c r="D60" s="1195">
        <v>6651967.1653000005</v>
      </c>
      <c r="E60" s="1182">
        <v>37.312137708320819</v>
      </c>
      <c r="F60" s="1195">
        <v>5426423.3382999999</v>
      </c>
      <c r="G60" s="1182">
        <v>30.813911313832136</v>
      </c>
      <c r="H60" s="1195">
        <v>3935953.6464999998</v>
      </c>
      <c r="I60" s="1182">
        <v>28.953451542417461</v>
      </c>
      <c r="J60" s="1195">
        <v>4631592.6323999995</v>
      </c>
      <c r="K60" s="1182">
        <v>31.203919847847782</v>
      </c>
      <c r="L60" s="1195">
        <v>5960387.1064999998</v>
      </c>
      <c r="M60" s="1182">
        <v>34.361351708749751</v>
      </c>
      <c r="N60" s="1195">
        <v>5570571.034415653</v>
      </c>
      <c r="O60" s="1182">
        <v>34.361351708749751</v>
      </c>
      <c r="P60" s="1195">
        <v>5244316.0668710321</v>
      </c>
      <c r="Q60" s="1182">
        <v>34.361351708749751</v>
      </c>
      <c r="R60" s="1195">
        <v>5201180.0780843701</v>
      </c>
      <c r="S60" s="1182">
        <v>34.361351708749751</v>
      </c>
      <c r="T60" s="1195">
        <v>5141821.1605084538</v>
      </c>
      <c r="U60" s="1184">
        <v>34.361351708749751</v>
      </c>
    </row>
    <row r="61" spans="1:21" s="41" customFormat="1" ht="13.5">
      <c r="A61" s="1196" t="s">
        <v>295</v>
      </c>
      <c r="B61" s="1181">
        <v>1027347.32</v>
      </c>
      <c r="C61" s="1182">
        <v>4.2589960746676478</v>
      </c>
      <c r="D61" s="1183">
        <v>2613225</v>
      </c>
      <c r="E61" s="1182">
        <v>14.658071610975734</v>
      </c>
      <c r="F61" s="1183">
        <v>1342815</v>
      </c>
      <c r="G61" s="1182">
        <v>7.6251666597479826</v>
      </c>
      <c r="H61" s="1183">
        <v>208599.9</v>
      </c>
      <c r="I61" s="1182">
        <v>1.5344914190678667</v>
      </c>
      <c r="J61" s="1183">
        <v>277648.29489999998</v>
      </c>
      <c r="K61" s="1182">
        <v>1.8705693327484716</v>
      </c>
      <c r="L61" s="1183">
        <v>255387.7965</v>
      </c>
      <c r="M61" s="1182">
        <v>1.4722986512216913</v>
      </c>
      <c r="N61" s="1183">
        <v>238685.14516023395</v>
      </c>
      <c r="O61" s="1182">
        <v>1.4722986512216911</v>
      </c>
      <c r="P61" s="1183">
        <v>224705.92941977727</v>
      </c>
      <c r="Q61" s="1182">
        <v>1.4722986512216909</v>
      </c>
      <c r="R61" s="1183">
        <v>222857.65934448963</v>
      </c>
      <c r="S61" s="1182">
        <v>1.4722986512216913</v>
      </c>
      <c r="T61" s="1183">
        <v>220314.27702863191</v>
      </c>
      <c r="U61" s="1184">
        <v>1.4722986512216909</v>
      </c>
    </row>
    <row r="62" spans="1:21" s="41" customFormat="1" ht="13.5">
      <c r="A62" s="1196" t="s">
        <v>296</v>
      </c>
      <c r="B62" s="1181">
        <v>42442</v>
      </c>
      <c r="C62" s="1182">
        <v>0.17594858903320479</v>
      </c>
      <c r="D62" s="1183">
        <v>65391</v>
      </c>
      <c r="E62" s="1182">
        <v>0.36679044502992059</v>
      </c>
      <c r="F62" s="1183">
        <v>70649</v>
      </c>
      <c r="G62" s="1182">
        <v>0.40117990888136873</v>
      </c>
      <c r="H62" s="1183">
        <v>82115.100000000006</v>
      </c>
      <c r="I62" s="1182">
        <v>0.60405070340829403</v>
      </c>
      <c r="J62" s="1183">
        <v>15980.8562</v>
      </c>
      <c r="K62" s="1182">
        <v>0.10766606555084332</v>
      </c>
      <c r="L62" s="1183">
        <v>13435.785</v>
      </c>
      <c r="M62" s="1182">
        <v>7.745666944428424E-2</v>
      </c>
      <c r="N62" s="1183">
        <v>12557.069433294922</v>
      </c>
      <c r="O62" s="1182">
        <v>7.745666944428424E-2</v>
      </c>
      <c r="P62" s="1183">
        <v>11821.632032873202</v>
      </c>
      <c r="Q62" s="1182">
        <v>7.745666944428424E-2</v>
      </c>
      <c r="R62" s="1183">
        <v>11724.395752620872</v>
      </c>
      <c r="S62" s="1182">
        <v>7.745666944428424E-2</v>
      </c>
      <c r="T62" s="1183">
        <v>11590.590071860139</v>
      </c>
      <c r="U62" s="1184">
        <v>7.7456669444284226E-2</v>
      </c>
    </row>
    <row r="63" spans="1:21" s="41" customFormat="1" ht="13.5">
      <c r="A63" s="1196" t="s">
        <v>297</v>
      </c>
      <c r="B63" s="1187">
        <v>362513.74780000001</v>
      </c>
      <c r="C63" s="1188">
        <v>1.5028458232540656</v>
      </c>
      <c r="D63" s="1183">
        <v>186127.93150000001</v>
      </c>
      <c r="E63" s="1188">
        <v>1.0440266524045141</v>
      </c>
      <c r="F63" s="1183">
        <v>160143.26749999999</v>
      </c>
      <c r="G63" s="1188">
        <v>0.90937255252890559</v>
      </c>
      <c r="H63" s="1183">
        <v>508006.00579999998</v>
      </c>
      <c r="I63" s="1188">
        <v>3.7369665888384453</v>
      </c>
      <c r="J63" s="1183">
        <v>620044.82120000001</v>
      </c>
      <c r="K63" s="1188">
        <v>4.1773598065277708</v>
      </c>
      <c r="L63" s="1183">
        <v>762386.32140000002</v>
      </c>
      <c r="M63" s="1188">
        <v>4.3951213334779959</v>
      </c>
      <c r="N63" s="1183">
        <v>712525.39191525453</v>
      </c>
      <c r="O63" s="1188">
        <v>4.3951213334779951</v>
      </c>
      <c r="P63" s="1183">
        <v>670794.49086797703</v>
      </c>
      <c r="Q63" s="1188">
        <v>4.3951213334779942</v>
      </c>
      <c r="R63" s="1183">
        <v>665277.01570681657</v>
      </c>
      <c r="S63" s="1188">
        <v>4.3951213334779951</v>
      </c>
      <c r="T63" s="1183">
        <v>657684.48421441787</v>
      </c>
      <c r="U63" s="1190">
        <v>4.3951213334779942</v>
      </c>
    </row>
    <row r="64" spans="1:21" s="41" customFormat="1" ht="13.5">
      <c r="A64" s="1186" t="s">
        <v>298</v>
      </c>
      <c r="B64" s="1187">
        <v>362513.74780000001</v>
      </c>
      <c r="C64" s="1188">
        <v>1.5028458232540656</v>
      </c>
      <c r="D64" s="1189">
        <v>186127.93150000001</v>
      </c>
      <c r="E64" s="1188">
        <v>1.0440266524045141</v>
      </c>
      <c r="F64" s="1189">
        <v>160143.26749999999</v>
      </c>
      <c r="G64" s="1188">
        <v>0.90937255252890559</v>
      </c>
      <c r="H64" s="1189">
        <v>508006.00579999998</v>
      </c>
      <c r="I64" s="1188">
        <v>3.7369665888384453</v>
      </c>
      <c r="J64" s="1189">
        <v>620044.82120000001</v>
      </c>
      <c r="K64" s="1188">
        <v>4.1773598065277708</v>
      </c>
      <c r="L64" s="1189">
        <v>762386.32140000002</v>
      </c>
      <c r="M64" s="1188">
        <v>4.3951213334779959</v>
      </c>
      <c r="N64" s="1189">
        <v>712525.39191525453</v>
      </c>
      <c r="O64" s="1188">
        <v>4.3951213334779951</v>
      </c>
      <c r="P64" s="1189">
        <v>670794.49086797703</v>
      </c>
      <c r="Q64" s="1188">
        <v>4.3951213334779942</v>
      </c>
      <c r="R64" s="1189">
        <v>665277.01570681657</v>
      </c>
      <c r="S64" s="1188">
        <v>4.3951213334779951</v>
      </c>
      <c r="T64" s="1189">
        <v>657684.48421441787</v>
      </c>
      <c r="U64" s="1190">
        <v>4.3951213334779942</v>
      </c>
    </row>
    <row r="65" spans="1:21" s="41" customFormat="1" ht="13.5">
      <c r="A65" s="1186" t="s">
        <v>299</v>
      </c>
      <c r="B65" s="1187">
        <v>0</v>
      </c>
      <c r="C65" s="1188">
        <v>0</v>
      </c>
      <c r="D65" s="1191">
        <v>0</v>
      </c>
      <c r="E65" s="1188">
        <v>0</v>
      </c>
      <c r="F65" s="1191">
        <v>0</v>
      </c>
      <c r="G65" s="1188">
        <v>0</v>
      </c>
      <c r="H65" s="1191">
        <v>0</v>
      </c>
      <c r="I65" s="1188">
        <v>0</v>
      </c>
      <c r="J65" s="1191">
        <v>0</v>
      </c>
      <c r="K65" s="1188">
        <v>0</v>
      </c>
      <c r="L65" s="1191">
        <v>0</v>
      </c>
      <c r="M65" s="1188">
        <v>0</v>
      </c>
      <c r="N65" s="1191">
        <v>0</v>
      </c>
      <c r="O65" s="1188">
        <v>0</v>
      </c>
      <c r="P65" s="1191">
        <v>0</v>
      </c>
      <c r="Q65" s="1188">
        <v>0</v>
      </c>
      <c r="R65" s="1191">
        <v>0</v>
      </c>
      <c r="S65" s="1188">
        <v>0</v>
      </c>
      <c r="T65" s="1191">
        <v>0</v>
      </c>
      <c r="U65" s="1190">
        <v>0</v>
      </c>
    </row>
    <row r="66" spans="1:21" s="41" customFormat="1" ht="13.5">
      <c r="A66" s="1196" t="s">
        <v>300</v>
      </c>
      <c r="B66" s="1187">
        <v>2564700.1844000001</v>
      </c>
      <c r="C66" s="1188">
        <v>10.632283557287126</v>
      </c>
      <c r="D66" s="1183">
        <v>553258</v>
      </c>
      <c r="E66" s="1188">
        <v>3.1033284096643849</v>
      </c>
      <c r="F66" s="1183">
        <v>630494.5</v>
      </c>
      <c r="G66" s="1188">
        <v>3.5802591127999572</v>
      </c>
      <c r="H66" s="1183">
        <v>1469643</v>
      </c>
      <c r="I66" s="1188">
        <v>10.81090917394091</v>
      </c>
      <c r="J66" s="1183">
        <v>1720679</v>
      </c>
      <c r="K66" s="1188">
        <v>11.592541456318187</v>
      </c>
      <c r="L66" s="1183">
        <v>1729532</v>
      </c>
      <c r="M66" s="1188">
        <v>9.9706707436381148</v>
      </c>
      <c r="N66" s="1183">
        <v>1616418.6470016774</v>
      </c>
      <c r="O66" s="1188">
        <v>9.970670743638113</v>
      </c>
      <c r="P66" s="1183">
        <v>1521748.8887384885</v>
      </c>
      <c r="Q66" s="1188">
        <v>9.9706707436381112</v>
      </c>
      <c r="R66" s="1183">
        <v>1509232.0720242159</v>
      </c>
      <c r="S66" s="1188">
        <v>9.9706707436381112</v>
      </c>
      <c r="T66" s="1183">
        <v>1492007.8304441764</v>
      </c>
      <c r="U66" s="1190">
        <v>9.9706707436381112</v>
      </c>
    </row>
    <row r="67" spans="1:21" s="41" customFormat="1" ht="13.5">
      <c r="A67" s="1196" t="s">
        <v>301</v>
      </c>
      <c r="B67" s="1187">
        <v>0</v>
      </c>
      <c r="C67" s="1188">
        <v>0</v>
      </c>
      <c r="D67" s="1192">
        <v>0</v>
      </c>
      <c r="E67" s="1188">
        <v>0</v>
      </c>
      <c r="F67" s="1192">
        <v>0</v>
      </c>
      <c r="G67" s="1188">
        <v>0</v>
      </c>
      <c r="H67" s="1192">
        <v>0</v>
      </c>
      <c r="I67" s="1188">
        <v>0</v>
      </c>
      <c r="J67" s="1192">
        <v>0</v>
      </c>
      <c r="K67" s="1188">
        <v>0</v>
      </c>
      <c r="L67" s="1192">
        <v>0</v>
      </c>
      <c r="M67" s="1188">
        <v>0</v>
      </c>
      <c r="N67" s="1192">
        <v>0</v>
      </c>
      <c r="O67" s="1188">
        <v>0</v>
      </c>
      <c r="P67" s="1192">
        <v>0</v>
      </c>
      <c r="Q67" s="1188">
        <v>0</v>
      </c>
      <c r="R67" s="1192">
        <v>0</v>
      </c>
      <c r="S67" s="1188">
        <v>0</v>
      </c>
      <c r="T67" s="1192">
        <v>0</v>
      </c>
      <c r="U67" s="1190">
        <v>0</v>
      </c>
    </row>
    <row r="68" spans="1:21" s="41" customFormat="1" ht="13.5">
      <c r="A68" s="1196" t="s">
        <v>302</v>
      </c>
      <c r="B68" s="1181">
        <v>2762779.7837</v>
      </c>
      <c r="C68" s="1182">
        <v>11.453447169112618</v>
      </c>
      <c r="D68" s="1183">
        <v>3233965.2338</v>
      </c>
      <c r="E68" s="1182">
        <v>18.139920590246263</v>
      </c>
      <c r="F68" s="1183">
        <v>3222321.5707999999</v>
      </c>
      <c r="G68" s="1182">
        <v>18.297933079873925</v>
      </c>
      <c r="H68" s="1183">
        <v>1667589.6407000001</v>
      </c>
      <c r="I68" s="1182">
        <v>12.267033657161949</v>
      </c>
      <c r="J68" s="1183">
        <v>1997239.6601</v>
      </c>
      <c r="K68" s="1182">
        <v>13.455783186702513</v>
      </c>
      <c r="L68" s="1183">
        <v>3199645.2036000001</v>
      </c>
      <c r="M68" s="1182">
        <v>18.44580431096767</v>
      </c>
      <c r="N68" s="1183">
        <v>2990384.7809051927</v>
      </c>
      <c r="O68" s="1182">
        <v>18.445804310967674</v>
      </c>
      <c r="P68" s="1183">
        <v>2815245.1258119163</v>
      </c>
      <c r="Q68" s="1182">
        <v>18.445804310967667</v>
      </c>
      <c r="R68" s="1183">
        <v>2792088.9352562274</v>
      </c>
      <c r="S68" s="1182">
        <v>18.445804310967674</v>
      </c>
      <c r="T68" s="1183">
        <v>2760223.9787493679</v>
      </c>
      <c r="U68" s="1184">
        <v>18.44580431096767</v>
      </c>
    </row>
    <row r="69" spans="1:21" s="41" customFormat="1" ht="13.5">
      <c r="A69" s="1180" t="s">
        <v>303</v>
      </c>
      <c r="B69" s="1181"/>
      <c r="C69" s="1182"/>
      <c r="D69" s="133">
        <v>0</v>
      </c>
      <c r="E69" s="1182">
        <v>0</v>
      </c>
      <c r="F69" s="133">
        <v>0</v>
      </c>
      <c r="G69" s="1182">
        <v>0</v>
      </c>
      <c r="H69" s="1191">
        <v>0</v>
      </c>
      <c r="I69" s="1182">
        <v>0</v>
      </c>
      <c r="J69" s="1191">
        <v>0</v>
      </c>
      <c r="K69" s="1182">
        <v>0</v>
      </c>
      <c r="L69" s="1189">
        <v>1997</v>
      </c>
      <c r="M69" s="1182">
        <v>1.1512611200628443E-2</v>
      </c>
      <c r="N69" s="1191">
        <v>1866.393936661681</v>
      </c>
      <c r="O69" s="1182">
        <v>1.1512611200628443E-2</v>
      </c>
      <c r="P69" s="1191">
        <v>1757.0837260084011</v>
      </c>
      <c r="Q69" s="1182">
        <v>1.1512611200628442E-2</v>
      </c>
      <c r="R69" s="1191">
        <v>1742.6312134336686</v>
      </c>
      <c r="S69" s="1182">
        <v>1.1512611200628443E-2</v>
      </c>
      <c r="T69" s="1191">
        <v>1722.7432839618007</v>
      </c>
      <c r="U69" s="1184">
        <v>1.1512611200628443E-2</v>
      </c>
    </row>
    <row r="70" spans="1:21" s="41" customFormat="1" ht="13.5">
      <c r="A70" s="1180" t="s">
        <v>304</v>
      </c>
      <c r="B70" s="1181"/>
      <c r="C70" s="1182"/>
      <c r="D70" s="1189">
        <v>48775.5</v>
      </c>
      <c r="E70" s="1182">
        <v>0.27359097355227618</v>
      </c>
      <c r="F70" s="1189">
        <v>36814.5</v>
      </c>
      <c r="G70" s="1182">
        <v>0.20905091021122946</v>
      </c>
      <c r="H70" s="1191">
        <v>12542.115</v>
      </c>
      <c r="I70" s="1182">
        <v>9.2261635046145166E-2</v>
      </c>
      <c r="J70" s="1191">
        <v>9062</v>
      </c>
      <c r="K70" s="1182">
        <v>6.105241632934174E-2</v>
      </c>
      <c r="L70" s="1189">
        <v>555</v>
      </c>
      <c r="M70" s="1182">
        <v>3.1995489315717511E-3</v>
      </c>
      <c r="N70" s="1191">
        <v>518.70237098008658</v>
      </c>
      <c r="O70" s="1182">
        <v>3.1995489315717511E-3</v>
      </c>
      <c r="P70" s="1191">
        <v>488.32321879552467</v>
      </c>
      <c r="Q70" s="1182">
        <v>3.1995489315717511E-3</v>
      </c>
      <c r="R70" s="1191">
        <v>484.30662166033358</v>
      </c>
      <c r="S70" s="1182">
        <v>3.1995489315717511E-3</v>
      </c>
      <c r="T70" s="1191">
        <v>478.77943044506731</v>
      </c>
      <c r="U70" s="1184">
        <v>3.1995489315717511E-3</v>
      </c>
    </row>
    <row r="71" spans="1:21" s="41" customFormat="1" ht="13.5">
      <c r="A71" s="1197" t="s">
        <v>45</v>
      </c>
      <c r="B71" s="1205">
        <v>24121818.8979</v>
      </c>
      <c r="C71" s="1199">
        <v>100</v>
      </c>
      <c r="D71" s="1201">
        <v>17827890.798700001</v>
      </c>
      <c r="E71" s="1199">
        <v>100</v>
      </c>
      <c r="F71" s="1201">
        <v>17610303.615899999</v>
      </c>
      <c r="G71" s="1199">
        <v>100</v>
      </c>
      <c r="H71" s="1201">
        <v>13594074.063100001</v>
      </c>
      <c r="I71" s="1199">
        <v>100</v>
      </c>
      <c r="J71" s="1201">
        <v>14842983.365499999</v>
      </c>
      <c r="K71" s="1199">
        <v>100</v>
      </c>
      <c r="L71" s="1201">
        <v>17346195.100299999</v>
      </c>
      <c r="M71" s="1199">
        <v>100</v>
      </c>
      <c r="N71" s="1201">
        <v>16211734.281096883</v>
      </c>
      <c r="O71" s="1199">
        <v>100</v>
      </c>
      <c r="P71" s="1201">
        <v>15262251.937357934</v>
      </c>
      <c r="Q71" s="1199">
        <v>100</v>
      </c>
      <c r="R71" s="1201">
        <v>15136715.5814186</v>
      </c>
      <c r="S71" s="1199">
        <v>100</v>
      </c>
      <c r="T71" s="1201">
        <v>14963966.505424595</v>
      </c>
      <c r="U71" s="1202">
        <v>100</v>
      </c>
    </row>
    <row r="72" spans="1:21" s="187" customFormat="1" ht="12.75">
      <c r="A72" s="1203" t="s">
        <v>318</v>
      </c>
      <c r="B72" s="1203"/>
      <c r="C72" s="1203"/>
      <c r="D72" s="1203"/>
      <c r="E72" s="1203"/>
      <c r="F72" s="1203"/>
      <c r="G72" s="1203"/>
      <c r="H72" s="1203"/>
      <c r="I72" s="1203"/>
      <c r="J72" s="1203"/>
      <c r="K72" s="1203"/>
      <c r="L72" s="1203"/>
      <c r="M72" s="1203"/>
      <c r="N72" s="1203"/>
      <c r="O72" s="1203"/>
      <c r="P72" s="1203"/>
      <c r="Q72" s="1203"/>
      <c r="R72" s="1203"/>
      <c r="S72" s="1203"/>
      <c r="T72" s="1203"/>
      <c r="U72" s="1203"/>
    </row>
    <row r="73" spans="1:21" s="187" customFormat="1" ht="12.75">
      <c r="A73" s="1203" t="s">
        <v>323</v>
      </c>
      <c r="B73" s="1206"/>
      <c r="C73" s="1206"/>
      <c r="D73" s="1206"/>
      <c r="E73" s="1206"/>
      <c r="F73" s="1206"/>
      <c r="G73" s="1203"/>
      <c r="H73" s="1203"/>
      <c r="I73" s="1203"/>
      <c r="J73" s="1203"/>
      <c r="K73" s="1203"/>
      <c r="L73" s="1203"/>
      <c r="M73" s="1203"/>
      <c r="N73" s="1203"/>
      <c r="O73" s="1203"/>
      <c r="P73" s="1203"/>
      <c r="Q73" s="1203"/>
      <c r="R73" s="1203"/>
      <c r="S73" s="1203"/>
      <c r="T73" s="1203"/>
      <c r="U73" s="1203"/>
    </row>
    <row r="74" spans="1:21" s="187" customFormat="1" ht="12.75">
      <c r="A74" s="1203" t="s">
        <v>439</v>
      </c>
      <c r="B74" s="1203"/>
      <c r="C74" s="1203"/>
      <c r="D74" s="1203"/>
      <c r="E74" s="1203"/>
      <c r="F74" s="1203"/>
      <c r="G74" s="1203"/>
      <c r="H74" s="1203"/>
      <c r="I74" s="1203"/>
      <c r="J74" s="1203"/>
      <c r="K74" s="1203"/>
      <c r="L74" s="1203"/>
      <c r="M74" s="1203"/>
      <c r="N74" s="1203"/>
      <c r="O74" s="1203"/>
      <c r="P74" s="1203"/>
      <c r="Q74" s="1203"/>
      <c r="R74" s="1203"/>
      <c r="S74" s="1203"/>
      <c r="T74" s="1203"/>
      <c r="U74" s="1203"/>
    </row>
    <row r="75" spans="1:21" s="187" customFormat="1" ht="12.75">
      <c r="A75" s="1203" t="s">
        <v>440</v>
      </c>
      <c r="B75" s="1203"/>
      <c r="C75" s="1203"/>
      <c r="D75" s="1203"/>
      <c r="E75" s="1203"/>
      <c r="F75" s="1203"/>
      <c r="G75" s="1203"/>
      <c r="H75" s="1203"/>
      <c r="I75" s="1203"/>
      <c r="J75" s="1203"/>
      <c r="K75" s="1203"/>
      <c r="L75" s="1203"/>
      <c r="M75" s="1203"/>
      <c r="N75" s="1203"/>
      <c r="O75" s="1203"/>
      <c r="P75" s="1203"/>
      <c r="Q75" s="1203"/>
      <c r="R75" s="1203"/>
      <c r="S75" s="1203"/>
      <c r="T75" s="1203"/>
      <c r="U75" s="1203"/>
    </row>
    <row r="76" spans="1:21" s="187" customFormat="1" ht="12.75">
      <c r="A76" s="1203" t="s">
        <v>441</v>
      </c>
      <c r="B76" s="1203"/>
      <c r="C76" s="1203"/>
      <c r="D76" s="1203"/>
      <c r="E76" s="1203"/>
      <c r="F76" s="1203"/>
      <c r="G76" s="1203"/>
      <c r="H76" s="1203"/>
      <c r="I76" s="1203"/>
      <c r="J76" s="1203"/>
      <c r="K76" s="1203"/>
      <c r="L76" s="1203"/>
      <c r="M76" s="1203"/>
      <c r="N76" s="1203"/>
      <c r="O76" s="1203"/>
      <c r="P76" s="1203"/>
      <c r="Q76" s="1203"/>
      <c r="R76" s="1203"/>
      <c r="S76" s="1203"/>
      <c r="T76" s="1203"/>
      <c r="U76" s="1203"/>
    </row>
    <row r="77" spans="1:21" s="187" customFormat="1" ht="12.75">
      <c r="A77" s="1203" t="s">
        <v>442</v>
      </c>
      <c r="B77" s="1203"/>
      <c r="C77" s="1203"/>
      <c r="D77" s="1203"/>
      <c r="E77" s="1203"/>
      <c r="F77" s="1203"/>
      <c r="G77" s="1203"/>
      <c r="H77" s="1203"/>
      <c r="I77" s="1203"/>
      <c r="J77" s="1203"/>
      <c r="K77" s="1203"/>
      <c r="L77" s="1203"/>
      <c r="M77" s="1203"/>
      <c r="N77" s="1203"/>
      <c r="O77" s="1203"/>
      <c r="P77" s="1203"/>
      <c r="Q77" s="1203"/>
      <c r="R77" s="1203"/>
      <c r="S77" s="1203"/>
      <c r="T77" s="1203"/>
      <c r="U77" s="1203"/>
    </row>
    <row r="78" spans="1:21" s="187" customFormat="1" ht="12.75">
      <c r="A78" s="1203" t="s">
        <v>443</v>
      </c>
      <c r="B78" s="1203"/>
      <c r="C78" s="1203"/>
      <c r="D78" s="1203"/>
      <c r="E78" s="1203"/>
      <c r="F78" s="1203"/>
      <c r="G78" s="1203"/>
      <c r="H78" s="1203"/>
      <c r="I78" s="1203"/>
      <c r="J78" s="1203"/>
      <c r="K78" s="1203"/>
      <c r="L78" s="1203"/>
      <c r="M78" s="1203"/>
      <c r="N78" s="1203"/>
      <c r="O78" s="1203"/>
      <c r="P78" s="1203"/>
      <c r="Q78" s="1203"/>
      <c r="R78" s="1203"/>
      <c r="S78" s="1203"/>
      <c r="T78" s="1203"/>
      <c r="U78" s="1203"/>
    </row>
    <row r="79" spans="1:21" s="187" customFormat="1" ht="12.75">
      <c r="A79" s="1203"/>
      <c r="B79" s="1203"/>
      <c r="C79" s="1203"/>
      <c r="D79" s="1203"/>
      <c r="E79" s="1203"/>
      <c r="F79" s="1203"/>
      <c r="G79" s="1203"/>
      <c r="H79" s="1203"/>
      <c r="I79" s="1203"/>
      <c r="J79" s="1203"/>
      <c r="K79" s="1203"/>
      <c r="L79" s="1203"/>
      <c r="M79" s="1203"/>
      <c r="N79" s="1203"/>
      <c r="O79" s="1203"/>
      <c r="P79" s="1203"/>
      <c r="Q79" s="1203"/>
      <c r="R79" s="1203"/>
      <c r="S79" s="1203"/>
      <c r="T79" s="1203"/>
      <c r="U79" s="1203"/>
    </row>
  </sheetData>
  <mergeCells count="11">
    <mergeCell ref="A7:A8"/>
    <mergeCell ref="N7:O7"/>
    <mergeCell ref="P7:Q7"/>
    <mergeCell ref="R7:S7"/>
    <mergeCell ref="T7:U7"/>
    <mergeCell ref="B7:C7"/>
    <mergeCell ref="D7:E7"/>
    <mergeCell ref="F7:G7"/>
    <mergeCell ref="H7:I7"/>
    <mergeCell ref="J7:K7"/>
    <mergeCell ref="L7:M7"/>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AE97D-4E1B-404D-A7DC-E3E80C915AD0}">
  <dimension ref="A5:U79"/>
  <sheetViews>
    <sheetView showGridLines="0" topLeftCell="A34" zoomScale="80" zoomScaleNormal="80" workbookViewId="0">
      <selection activeCell="O12" sqref="O12"/>
    </sheetView>
  </sheetViews>
  <sheetFormatPr baseColWidth="10" defaultRowHeight="15"/>
  <cols>
    <col min="1" max="1" width="99.85546875" style="604" bestFit="1" customWidth="1"/>
    <col min="2" max="2" width="15.7109375" style="604" customWidth="1"/>
    <col min="3" max="3" width="6.7109375" style="604" customWidth="1"/>
    <col min="4" max="4" width="15.7109375" style="604" customWidth="1"/>
    <col min="5" max="5" width="6.7109375" style="604" customWidth="1"/>
    <col min="6" max="6" width="15.7109375" style="604" customWidth="1"/>
    <col min="7" max="7" width="6.7109375" style="604" customWidth="1"/>
    <col min="8" max="8" width="15.7109375" style="604" customWidth="1"/>
    <col min="9" max="9" width="6.7109375" style="604" customWidth="1"/>
    <col min="10" max="10" width="15.7109375" style="604" customWidth="1"/>
    <col min="11" max="11" width="6.7109375" style="604" customWidth="1"/>
    <col min="12" max="12" width="15.7109375" style="604" customWidth="1"/>
    <col min="13" max="13" width="6.7109375" style="604" customWidth="1"/>
    <col min="14" max="14" width="15.7109375" style="604" customWidth="1"/>
    <col min="15" max="15" width="6.7109375" style="604" customWidth="1"/>
    <col min="16" max="16" width="15.7109375" style="604" customWidth="1"/>
    <col min="17" max="17" width="6.7109375" style="604" customWidth="1"/>
    <col min="18" max="18" width="15.7109375" style="604" customWidth="1"/>
    <col min="19" max="19" width="6.7109375" style="604" customWidth="1"/>
    <col min="20" max="20" width="15.7109375" style="604" customWidth="1"/>
    <col min="21" max="21" width="6.7109375" style="604" customWidth="1"/>
    <col min="22" max="16384" width="11.42578125" style="604"/>
  </cols>
  <sheetData>
    <row r="5" spans="1:21" s="41" customFormat="1" ht="13.5">
      <c r="A5" s="353" t="s">
        <v>444</v>
      </c>
      <c r="B5" s="354"/>
      <c r="C5" s="354"/>
      <c r="D5" s="354"/>
      <c r="E5" s="354"/>
      <c r="F5" s="354"/>
      <c r="G5" s="354"/>
      <c r="H5" s="354"/>
      <c r="I5" s="354"/>
      <c r="J5" s="354"/>
      <c r="K5" s="354"/>
      <c r="L5" s="354"/>
      <c r="M5" s="354"/>
      <c r="N5" s="354"/>
      <c r="O5" s="354"/>
      <c r="P5" s="354"/>
      <c r="Q5" s="354"/>
      <c r="R5" s="354"/>
      <c r="S5" s="354"/>
      <c r="T5" s="354"/>
      <c r="U5" s="1170"/>
    </row>
    <row r="6" spans="1:21" s="41" customFormat="1" ht="13.5">
      <c r="A6" s="1171" t="s">
        <v>206</v>
      </c>
      <c r="B6" s="339"/>
      <c r="C6" s="339"/>
      <c r="D6" s="339"/>
      <c r="E6" s="339"/>
      <c r="F6" s="339"/>
      <c r="G6" s="339"/>
      <c r="H6" s="339"/>
      <c r="I6" s="339"/>
      <c r="J6" s="339"/>
      <c r="K6" s="339"/>
      <c r="L6" s="339"/>
      <c r="M6" s="339"/>
      <c r="N6" s="339"/>
      <c r="O6" s="339"/>
      <c r="P6" s="339"/>
      <c r="Q6" s="339"/>
      <c r="R6" s="339"/>
      <c r="S6" s="339"/>
      <c r="T6" s="339"/>
      <c r="U6" s="1172"/>
    </row>
    <row r="7" spans="1:21" s="41" customFormat="1" ht="13.5">
      <c r="A7" s="1461" t="s">
        <v>242</v>
      </c>
      <c r="B7" s="1463">
        <v>2011</v>
      </c>
      <c r="C7" s="1463"/>
      <c r="D7" s="1463">
        <v>2012</v>
      </c>
      <c r="E7" s="1463"/>
      <c r="F7" s="1463">
        <v>2013</v>
      </c>
      <c r="G7" s="1463"/>
      <c r="H7" s="1463">
        <v>2014</v>
      </c>
      <c r="I7" s="1463"/>
      <c r="J7" s="1463">
        <v>2015</v>
      </c>
      <c r="K7" s="1463"/>
      <c r="L7" s="1463">
        <v>2016</v>
      </c>
      <c r="M7" s="1463"/>
      <c r="N7" s="1463" t="s">
        <v>202</v>
      </c>
      <c r="O7" s="1463"/>
      <c r="P7" s="1463" t="s">
        <v>203</v>
      </c>
      <c r="Q7" s="1463"/>
      <c r="R7" s="1463" t="s">
        <v>204</v>
      </c>
      <c r="S7" s="1463"/>
      <c r="T7" s="1463" t="s">
        <v>205</v>
      </c>
      <c r="U7" s="1464"/>
    </row>
    <row r="8" spans="1:21" s="41" customFormat="1" ht="13.5">
      <c r="A8" s="1462"/>
      <c r="B8" s="1173" t="s">
        <v>86</v>
      </c>
      <c r="C8" s="1173" t="s">
        <v>243</v>
      </c>
      <c r="D8" s="1173" t="s">
        <v>86</v>
      </c>
      <c r="E8" s="1174" t="s">
        <v>243</v>
      </c>
      <c r="F8" s="1173" t="s">
        <v>86</v>
      </c>
      <c r="G8" s="1173" t="s">
        <v>243</v>
      </c>
      <c r="H8" s="1173" t="s">
        <v>86</v>
      </c>
      <c r="I8" s="1173" t="s">
        <v>243</v>
      </c>
      <c r="J8" s="1173" t="s">
        <v>86</v>
      </c>
      <c r="K8" s="1173" t="s">
        <v>243</v>
      </c>
      <c r="L8" s="1173" t="s">
        <v>86</v>
      </c>
      <c r="M8" s="1173" t="s">
        <v>243</v>
      </c>
      <c r="N8" s="1252" t="s">
        <v>86</v>
      </c>
      <c r="O8" s="1252" t="s">
        <v>243</v>
      </c>
      <c r="P8" s="1173" t="s">
        <v>86</v>
      </c>
      <c r="Q8" s="1173" t="s">
        <v>243</v>
      </c>
      <c r="R8" s="1173" t="s">
        <v>86</v>
      </c>
      <c r="S8" s="1173" t="s">
        <v>243</v>
      </c>
      <c r="T8" s="1173" t="s">
        <v>86</v>
      </c>
      <c r="U8" s="1175" t="s">
        <v>243</v>
      </c>
    </row>
    <row r="9" spans="1:21" s="41" customFormat="1" ht="13.5">
      <c r="A9" s="1204" t="s">
        <v>127</v>
      </c>
      <c r="B9" s="1177">
        <v>0</v>
      </c>
      <c r="C9" s="1177">
        <v>0</v>
      </c>
      <c r="D9" s="1178">
        <v>0</v>
      </c>
      <c r="E9" s="1177">
        <v>0</v>
      </c>
      <c r="F9" s="1178">
        <v>0</v>
      </c>
      <c r="G9" s="1177">
        <v>0</v>
      </c>
      <c r="H9" s="1178">
        <v>0</v>
      </c>
      <c r="I9" s="1177">
        <v>0</v>
      </c>
      <c r="J9" s="1178">
        <v>0</v>
      </c>
      <c r="K9" s="1177">
        <v>0</v>
      </c>
      <c r="L9" s="1178">
        <v>0</v>
      </c>
      <c r="M9" s="1177">
        <v>0</v>
      </c>
      <c r="N9" s="425">
        <v>0</v>
      </c>
      <c r="O9" s="1177">
        <v>0</v>
      </c>
      <c r="P9" s="1178">
        <v>0</v>
      </c>
      <c r="Q9" s="1177">
        <v>0</v>
      </c>
      <c r="R9" s="1178">
        <v>0</v>
      </c>
      <c r="S9" s="1177">
        <v>0</v>
      </c>
      <c r="T9" s="1178">
        <v>0</v>
      </c>
      <c r="U9" s="1179">
        <v>0</v>
      </c>
    </row>
    <row r="10" spans="1:21" s="41" customFormat="1" ht="13.5">
      <c r="A10" s="1180" t="s">
        <v>244</v>
      </c>
      <c r="B10" s="1181">
        <v>517299.47896131017</v>
      </c>
      <c r="C10" s="1182">
        <v>1.4915112808152364</v>
      </c>
      <c r="D10" s="1183">
        <v>50342.074271452038</v>
      </c>
      <c r="E10" s="1182">
        <v>0.20447735748223339</v>
      </c>
      <c r="F10" s="1183">
        <v>210009.98890686006</v>
      </c>
      <c r="G10" s="1182">
        <v>0.87673105113644823</v>
      </c>
      <c r="H10" s="1183">
        <v>64220.373584812965</v>
      </c>
      <c r="I10" s="1182">
        <v>0.36269480194928744</v>
      </c>
      <c r="J10" s="1183">
        <v>190526.3064809471</v>
      </c>
      <c r="K10" s="1182">
        <v>1.0133946545383938</v>
      </c>
      <c r="L10" s="1183">
        <v>116055.83521251426</v>
      </c>
      <c r="M10" s="1182">
        <v>0.55766120143735165</v>
      </c>
      <c r="N10" s="1183">
        <v>101610.49466752348</v>
      </c>
      <c r="O10" s="1182">
        <v>0.55766120143735165</v>
      </c>
      <c r="P10" s="1183">
        <v>91153.47476272413</v>
      </c>
      <c r="Q10" s="1182">
        <v>0.55766120143735165</v>
      </c>
      <c r="R10" s="1183">
        <v>86802.851974390243</v>
      </c>
      <c r="S10" s="1182">
        <v>0.55766120143735165</v>
      </c>
      <c r="T10" s="1183">
        <v>83448.235396833668</v>
      </c>
      <c r="U10" s="1184">
        <v>0.55766120143735165</v>
      </c>
    </row>
    <row r="11" spans="1:21" s="41" customFormat="1" ht="13.5">
      <c r="A11" s="1180" t="s">
        <v>245</v>
      </c>
      <c r="B11" s="1181">
        <v>20342952.837002203</v>
      </c>
      <c r="C11" s="1182">
        <v>58.654115991774312</v>
      </c>
      <c r="D11" s="1183">
        <v>11160983.160879964</v>
      </c>
      <c r="E11" s="1182">
        <v>45.333220306629499</v>
      </c>
      <c r="F11" s="1183">
        <v>12916290.416635361</v>
      </c>
      <c r="G11" s="1182">
        <v>53.921782162383828</v>
      </c>
      <c r="H11" s="1183">
        <v>10699751.652325103</v>
      </c>
      <c r="I11" s="1182">
        <v>60.428553896864045</v>
      </c>
      <c r="J11" s="1183">
        <v>11637010.522913944</v>
      </c>
      <c r="K11" s="1182">
        <v>61.896356868217225</v>
      </c>
      <c r="L11" s="1183">
        <v>12786891.317426814</v>
      </c>
      <c r="M11" s="1182">
        <v>61.442435545508609</v>
      </c>
      <c r="N11" s="1183">
        <v>11195321.197287789</v>
      </c>
      <c r="O11" s="1182">
        <v>61.442435545508609</v>
      </c>
      <c r="P11" s="1183">
        <v>10043179.413275018</v>
      </c>
      <c r="Q11" s="1182">
        <v>61.442435545508609</v>
      </c>
      <c r="R11" s="1183">
        <v>9563833.0654099789</v>
      </c>
      <c r="S11" s="1182">
        <v>61.442435545508623</v>
      </c>
      <c r="T11" s="1183">
        <v>9194225.4751470033</v>
      </c>
      <c r="U11" s="1184">
        <v>61.442435545508609</v>
      </c>
    </row>
    <row r="12" spans="1:21" s="41" customFormat="1" ht="13.5">
      <c r="A12" s="1185" t="s">
        <v>246</v>
      </c>
      <c r="B12" s="1181">
        <v>1760112.1598083035</v>
      </c>
      <c r="C12" s="1182">
        <v>5.0748691012126468</v>
      </c>
      <c r="D12" s="1183">
        <v>1270967.5928626673</v>
      </c>
      <c r="E12" s="1182">
        <v>5.1623636609166956</v>
      </c>
      <c r="F12" s="1183">
        <v>1513837.8389626974</v>
      </c>
      <c r="G12" s="1182">
        <v>6.3198357693001164</v>
      </c>
      <c r="H12" s="1183">
        <v>443977.94453542784</v>
      </c>
      <c r="I12" s="1182">
        <v>2.5074362491906967</v>
      </c>
      <c r="J12" s="1183">
        <v>455605.23685986036</v>
      </c>
      <c r="K12" s="1182">
        <v>2.4233289362571711</v>
      </c>
      <c r="L12" s="1183">
        <v>887108.84226164524</v>
      </c>
      <c r="M12" s="1182">
        <v>4.2626566934394283</v>
      </c>
      <c r="N12" s="1183">
        <v>776691.3927342114</v>
      </c>
      <c r="O12" s="1182">
        <v>4.2626566934394274</v>
      </c>
      <c r="P12" s="1183">
        <v>696759.91144103068</v>
      </c>
      <c r="Q12" s="1182">
        <v>4.2626566934394274</v>
      </c>
      <c r="R12" s="1183">
        <v>663504.57414748787</v>
      </c>
      <c r="S12" s="1182">
        <v>4.2626566934394283</v>
      </c>
      <c r="T12" s="1183">
        <v>637862.51984751539</v>
      </c>
      <c r="U12" s="1184">
        <v>4.2626566934394265</v>
      </c>
    </row>
    <row r="13" spans="1:21" s="41" customFormat="1" ht="13.5">
      <c r="A13" s="1186" t="s">
        <v>247</v>
      </c>
      <c r="B13" s="1187">
        <v>1760112.1598083035</v>
      </c>
      <c r="C13" s="1188">
        <v>5.0748691012126468</v>
      </c>
      <c r="D13" s="1189">
        <v>1270967.5928626673</v>
      </c>
      <c r="E13" s="1188">
        <v>5.1623636609166956</v>
      </c>
      <c r="F13" s="1189">
        <v>1513837.8389626974</v>
      </c>
      <c r="G13" s="1188">
        <v>6.3198357693001164</v>
      </c>
      <c r="H13" s="1189">
        <v>443977.94453542784</v>
      </c>
      <c r="I13" s="1188">
        <v>2.5074362491906967</v>
      </c>
      <c r="J13" s="1189">
        <v>455605.23685986036</v>
      </c>
      <c r="K13" s="1188">
        <v>2.4233289362571711</v>
      </c>
      <c r="L13" s="1189">
        <v>887108.84226164524</v>
      </c>
      <c r="M13" s="1188">
        <v>4.2626566934394283</v>
      </c>
      <c r="N13" s="1189">
        <v>776691.3927342114</v>
      </c>
      <c r="O13" s="1188">
        <v>4.2626566934394274</v>
      </c>
      <c r="P13" s="1189">
        <v>696759.91144103068</v>
      </c>
      <c r="Q13" s="1188">
        <v>4.2626566934394274</v>
      </c>
      <c r="R13" s="1189">
        <v>663504.57414748787</v>
      </c>
      <c r="S13" s="1188">
        <v>4.2626566934394283</v>
      </c>
      <c r="T13" s="1189">
        <v>637862.51984751539</v>
      </c>
      <c r="U13" s="1190">
        <v>4.2626566934394265</v>
      </c>
    </row>
    <row r="14" spans="1:21" s="41" customFormat="1" ht="13.5">
      <c r="A14" s="1186" t="s">
        <v>248</v>
      </c>
      <c r="B14" s="1187">
        <v>0</v>
      </c>
      <c r="C14" s="1188">
        <v>0</v>
      </c>
      <c r="D14" s="1189">
        <v>0</v>
      </c>
      <c r="E14" s="1188">
        <v>0</v>
      </c>
      <c r="F14" s="1189">
        <v>0</v>
      </c>
      <c r="G14" s="1188">
        <v>0</v>
      </c>
      <c r="H14" s="1189">
        <v>0</v>
      </c>
      <c r="I14" s="1188">
        <v>0</v>
      </c>
      <c r="J14" s="1189">
        <v>0</v>
      </c>
      <c r="K14" s="1188">
        <v>0</v>
      </c>
      <c r="L14" s="1189">
        <v>0</v>
      </c>
      <c r="M14" s="1188">
        <v>0</v>
      </c>
      <c r="N14" s="1189">
        <v>0</v>
      </c>
      <c r="O14" s="1188">
        <v>0</v>
      </c>
      <c r="P14" s="1189">
        <v>0</v>
      </c>
      <c r="Q14" s="1188">
        <v>0</v>
      </c>
      <c r="R14" s="1189">
        <v>0</v>
      </c>
      <c r="S14" s="1188">
        <v>0</v>
      </c>
      <c r="T14" s="1189">
        <v>0</v>
      </c>
      <c r="U14" s="1190">
        <v>0</v>
      </c>
    </row>
    <row r="15" spans="1:21" s="41" customFormat="1" ht="13.5">
      <c r="A15" s="1185" t="s">
        <v>249</v>
      </c>
      <c r="B15" s="1181">
        <v>423428.85811571649</v>
      </c>
      <c r="C15" s="1182">
        <v>1.2208574417480518</v>
      </c>
      <c r="D15" s="1183">
        <v>208200.2835929101</v>
      </c>
      <c r="E15" s="1182">
        <v>0.84565931047206977</v>
      </c>
      <c r="F15" s="1183">
        <v>208164.4097801754</v>
      </c>
      <c r="G15" s="1182">
        <v>0.86902629130042264</v>
      </c>
      <c r="H15" s="1183">
        <v>74866.588888186408</v>
      </c>
      <c r="I15" s="1182">
        <v>0.42282100077724999</v>
      </c>
      <c r="J15" s="1183">
        <v>216309.13216458188</v>
      </c>
      <c r="K15" s="1182">
        <v>1.1505315056603338</v>
      </c>
      <c r="L15" s="1183">
        <v>211001.9930598668</v>
      </c>
      <c r="M15" s="1182">
        <v>1.013888054314334</v>
      </c>
      <c r="N15" s="1183">
        <v>184738.80999940066</v>
      </c>
      <c r="O15" s="1182">
        <v>1.0138880543143338</v>
      </c>
      <c r="P15" s="1183">
        <v>165726.82290423178</v>
      </c>
      <c r="Q15" s="1182">
        <v>1.0138880543143338</v>
      </c>
      <c r="R15" s="1183">
        <v>157816.92265915446</v>
      </c>
      <c r="S15" s="1182">
        <v>1.0138880543143338</v>
      </c>
      <c r="T15" s="1183">
        <v>151717.86885009805</v>
      </c>
      <c r="U15" s="1184">
        <v>1.0138880543143338</v>
      </c>
    </row>
    <row r="16" spans="1:21" s="41" customFormat="1" ht="13.5">
      <c r="A16" s="1186" t="s">
        <v>250</v>
      </c>
      <c r="B16" s="1187">
        <v>229416.78937534461</v>
      </c>
      <c r="C16" s="1188">
        <v>0.66146930990303909</v>
      </c>
      <c r="D16" s="1189">
        <v>205303.38625672224</v>
      </c>
      <c r="E16" s="1188">
        <v>0.83389281255211967</v>
      </c>
      <c r="F16" s="1189">
        <v>205188.64814984196</v>
      </c>
      <c r="G16" s="1188">
        <v>0.85660334591733045</v>
      </c>
      <c r="H16" s="1189">
        <v>38405.880448672455</v>
      </c>
      <c r="I16" s="1188">
        <v>0.21690333496149861</v>
      </c>
      <c r="J16" s="1189">
        <v>179002.36429075937</v>
      </c>
      <c r="K16" s="1188">
        <v>0.95209969936686978</v>
      </c>
      <c r="L16" s="1189">
        <v>192179.04743997354</v>
      </c>
      <c r="M16" s="1188">
        <v>0.92344170622887589</v>
      </c>
      <c r="N16" s="1189">
        <v>168258.7354556692</v>
      </c>
      <c r="O16" s="1188">
        <v>0.92344170622887611</v>
      </c>
      <c r="P16" s="1189">
        <v>150942.75887693622</v>
      </c>
      <c r="Q16" s="1188">
        <v>0.92344170622887578</v>
      </c>
      <c r="R16" s="1189">
        <v>143738.48050780786</v>
      </c>
      <c r="S16" s="1188">
        <v>0.92344170622887589</v>
      </c>
      <c r="T16" s="1189">
        <v>138183.50761721039</v>
      </c>
      <c r="U16" s="1190">
        <v>0.92344170622887611</v>
      </c>
    </row>
    <row r="17" spans="1:21" s="41" customFormat="1" ht="13.5">
      <c r="A17" s="1186" t="s">
        <v>251</v>
      </c>
      <c r="B17" s="1187">
        <v>0</v>
      </c>
      <c r="C17" s="1188">
        <v>0</v>
      </c>
      <c r="D17" s="1189">
        <v>2272.6964920912715</v>
      </c>
      <c r="E17" s="1188">
        <v>9.2311447191498648E-3</v>
      </c>
      <c r="F17" s="1189">
        <v>2238.5265256505418</v>
      </c>
      <c r="G17" s="1188">
        <v>9.345201740384038E-3</v>
      </c>
      <c r="H17" s="1189">
        <v>0</v>
      </c>
      <c r="I17" s="1188">
        <v>0</v>
      </c>
      <c r="J17" s="1189">
        <v>0</v>
      </c>
      <c r="K17" s="1188">
        <v>0</v>
      </c>
      <c r="L17" s="1189">
        <v>0</v>
      </c>
      <c r="M17" s="1188">
        <v>0</v>
      </c>
      <c r="N17" s="1189">
        <v>0</v>
      </c>
      <c r="O17" s="1188">
        <v>0</v>
      </c>
      <c r="P17" s="1189">
        <v>0</v>
      </c>
      <c r="Q17" s="1188">
        <v>0</v>
      </c>
      <c r="R17" s="1189">
        <v>0</v>
      </c>
      <c r="S17" s="1188">
        <v>0</v>
      </c>
      <c r="T17" s="1189">
        <v>0</v>
      </c>
      <c r="U17" s="1190">
        <v>0</v>
      </c>
    </row>
    <row r="18" spans="1:21" s="41" customFormat="1" ht="13.5">
      <c r="A18" s="1186" t="s">
        <v>252</v>
      </c>
      <c r="B18" s="1187">
        <v>194012.06874037185</v>
      </c>
      <c r="C18" s="1188">
        <v>0.55938813184501257</v>
      </c>
      <c r="D18" s="1189">
        <v>624.20084409656886</v>
      </c>
      <c r="E18" s="1188">
        <v>2.5353532008001727E-3</v>
      </c>
      <c r="F18" s="1189">
        <v>737.2351046829117</v>
      </c>
      <c r="G18" s="1188">
        <v>3.0777436427083453E-3</v>
      </c>
      <c r="H18" s="1189">
        <v>36460.708439513954</v>
      </c>
      <c r="I18" s="1188">
        <v>0.20591766581575138</v>
      </c>
      <c r="J18" s="1189">
        <v>37306.767873822493</v>
      </c>
      <c r="K18" s="1188">
        <v>0.19843180629346371</v>
      </c>
      <c r="L18" s="1189">
        <v>18822.945619893275</v>
      </c>
      <c r="M18" s="1188">
        <v>9.0446348085458012E-2</v>
      </c>
      <c r="N18" s="1189">
        <v>16480.074543731469</v>
      </c>
      <c r="O18" s="1188">
        <v>9.0446348085458025E-2</v>
      </c>
      <c r="P18" s="1189">
        <v>14784.064027295532</v>
      </c>
      <c r="Q18" s="1188">
        <v>9.0446348085457998E-2</v>
      </c>
      <c r="R18" s="1189">
        <v>14078.442151346579</v>
      </c>
      <c r="S18" s="1188">
        <v>9.0446348085458012E-2</v>
      </c>
      <c r="T18" s="1189">
        <v>13534.361232887675</v>
      </c>
      <c r="U18" s="1190">
        <v>9.0446348085458012E-2</v>
      </c>
    </row>
    <row r="19" spans="1:21" s="41" customFormat="1" ht="13.5">
      <c r="A19" s="1185" t="s">
        <v>253</v>
      </c>
      <c r="B19" s="1181">
        <v>226713.41745436075</v>
      </c>
      <c r="C19" s="1182">
        <v>0.65367477331374524</v>
      </c>
      <c r="D19" s="1183">
        <v>211914.11566019704</v>
      </c>
      <c r="E19" s="1182">
        <v>0.86074400013258812</v>
      </c>
      <c r="F19" s="1183">
        <v>232463.11243809314</v>
      </c>
      <c r="G19" s="1182">
        <v>0.97046635723926888</v>
      </c>
      <c r="H19" s="1183">
        <v>79601.742445233947</v>
      </c>
      <c r="I19" s="1182">
        <v>0.44956353567242174</v>
      </c>
      <c r="J19" s="1183">
        <v>197919.28386317423</v>
      </c>
      <c r="K19" s="1182">
        <v>1.0527173281295152</v>
      </c>
      <c r="L19" s="1183">
        <v>242151.79062666398</v>
      </c>
      <c r="M19" s="1182">
        <v>1.163566297582513</v>
      </c>
      <c r="N19" s="1183">
        <v>212011.42695795046</v>
      </c>
      <c r="O19" s="1182">
        <v>1.163566297582513</v>
      </c>
      <c r="P19" s="1183">
        <v>190192.73865219616</v>
      </c>
      <c r="Q19" s="1182">
        <v>1.163566297582513</v>
      </c>
      <c r="R19" s="1183">
        <v>181115.11582860362</v>
      </c>
      <c r="S19" s="1182">
        <v>1.163566297582513</v>
      </c>
      <c r="T19" s="1183">
        <v>174115.67103865629</v>
      </c>
      <c r="U19" s="1184">
        <v>1.163566297582513</v>
      </c>
    </row>
    <row r="20" spans="1:21" s="41" customFormat="1" ht="13.5">
      <c r="A20" s="1186" t="s">
        <v>254</v>
      </c>
      <c r="B20" s="1187">
        <v>49227.646903799941</v>
      </c>
      <c r="C20" s="1188">
        <v>0.14193633218505203</v>
      </c>
      <c r="D20" s="1189">
        <v>25938.859412977552</v>
      </c>
      <c r="E20" s="1188">
        <v>0.10535738754564082</v>
      </c>
      <c r="F20" s="1189">
        <v>48865.629401722508</v>
      </c>
      <c r="G20" s="1188">
        <v>0.20399988997102822</v>
      </c>
      <c r="H20" s="1189">
        <v>2562.0418789438618</v>
      </c>
      <c r="I20" s="1188">
        <v>1.4469540116301558E-2</v>
      </c>
      <c r="J20" s="1189">
        <v>6445.9597500401533</v>
      </c>
      <c r="K20" s="1188">
        <v>3.4285560218497033E-2</v>
      </c>
      <c r="L20" s="1189">
        <v>15678.38953156768</v>
      </c>
      <c r="M20" s="1188">
        <v>7.5336406194197555E-2</v>
      </c>
      <c r="N20" s="1189">
        <v>13726.917849288213</v>
      </c>
      <c r="O20" s="1188">
        <v>7.5336406194197542E-2</v>
      </c>
      <c r="P20" s="1189">
        <v>12314.242380565873</v>
      </c>
      <c r="Q20" s="1188">
        <v>7.5336406194197528E-2</v>
      </c>
      <c r="R20" s="1189">
        <v>11726.501500018936</v>
      </c>
      <c r="S20" s="1188">
        <v>7.5336406194197555E-2</v>
      </c>
      <c r="T20" s="1189">
        <v>11273.314589290338</v>
      </c>
      <c r="U20" s="1190">
        <v>7.5336406194197528E-2</v>
      </c>
    </row>
    <row r="21" spans="1:21" s="41" customFormat="1" ht="13.5">
      <c r="A21" s="1186" t="s">
        <v>255</v>
      </c>
      <c r="B21" s="1187">
        <v>174956.46724107565</v>
      </c>
      <c r="C21" s="1188">
        <v>0.50444579040676474</v>
      </c>
      <c r="D21" s="1189">
        <v>138415.84669075476</v>
      </c>
      <c r="E21" s="1188">
        <v>0.5622117676831897</v>
      </c>
      <c r="F21" s="1189">
        <v>159983.07819402491</v>
      </c>
      <c r="G21" s="1188">
        <v>0.66788314707877372</v>
      </c>
      <c r="H21" s="1189">
        <v>70310.921539028262</v>
      </c>
      <c r="I21" s="1188">
        <v>0.39709214286633171</v>
      </c>
      <c r="J21" s="1189">
        <v>184459.90710861995</v>
      </c>
      <c r="K21" s="1188">
        <v>0.98112794654536328</v>
      </c>
      <c r="L21" s="1189">
        <v>214856.77983404612</v>
      </c>
      <c r="M21" s="1188">
        <v>1.0324107336767057</v>
      </c>
      <c r="N21" s="1189">
        <v>188113.79575728998</v>
      </c>
      <c r="O21" s="1188">
        <v>1.0324107336767057</v>
      </c>
      <c r="P21" s="1189">
        <v>168754.47944810495</v>
      </c>
      <c r="Q21" s="1188">
        <v>1.0324107336767054</v>
      </c>
      <c r="R21" s="1189">
        <v>160700.0735592295</v>
      </c>
      <c r="S21" s="1188">
        <v>1.0324107336767057</v>
      </c>
      <c r="T21" s="1189">
        <v>154489.59638579053</v>
      </c>
      <c r="U21" s="1190">
        <v>1.0324107336767057</v>
      </c>
    </row>
    <row r="22" spans="1:21" s="41" customFormat="1" ht="13.5">
      <c r="A22" s="1186" t="s">
        <v>256</v>
      </c>
      <c r="B22" s="1187">
        <v>2529.3033094851803</v>
      </c>
      <c r="C22" s="1188">
        <v>7.2926507219285425E-3</v>
      </c>
      <c r="D22" s="1189">
        <v>47559.409556464758</v>
      </c>
      <c r="E22" s="1188">
        <v>0.19317484490375758</v>
      </c>
      <c r="F22" s="1189">
        <v>23614.40484234575</v>
      </c>
      <c r="G22" s="1188">
        <v>9.8583320189467111E-2</v>
      </c>
      <c r="H22" s="1189">
        <v>6728.7790272618149</v>
      </c>
      <c r="I22" s="1188">
        <v>3.8001852689788437E-2</v>
      </c>
      <c r="J22" s="1189">
        <v>7013.4170045141145</v>
      </c>
      <c r="K22" s="1188">
        <v>3.7303821365654959E-2</v>
      </c>
      <c r="L22" s="1189">
        <v>11616.621261050204</v>
      </c>
      <c r="M22" s="1188">
        <v>5.5819157711609869E-2</v>
      </c>
      <c r="N22" s="1189">
        <v>10170.713351372293</v>
      </c>
      <c r="O22" s="1188">
        <v>5.5819157711609863E-2</v>
      </c>
      <c r="P22" s="1189">
        <v>9124.016823525335</v>
      </c>
      <c r="Q22" s="1188">
        <v>5.5819157711609863E-2</v>
      </c>
      <c r="R22" s="1189">
        <v>8688.5407693551697</v>
      </c>
      <c r="S22" s="1188">
        <v>5.5819157711609869E-2</v>
      </c>
      <c r="T22" s="1189">
        <v>8352.7600635754279</v>
      </c>
      <c r="U22" s="1190">
        <v>5.5819157711609849E-2</v>
      </c>
    </row>
    <row r="23" spans="1:21" s="41" customFormat="1" ht="13.5">
      <c r="A23" s="1185" t="s">
        <v>257</v>
      </c>
      <c r="B23" s="1181">
        <v>7872647.7520524142</v>
      </c>
      <c r="C23" s="1182">
        <v>22.698926655886126</v>
      </c>
      <c r="D23" s="1183">
        <v>2238554.2531639361</v>
      </c>
      <c r="E23" s="1182">
        <v>9.0924671836008883</v>
      </c>
      <c r="F23" s="1183">
        <v>2716699.4922234928</v>
      </c>
      <c r="G23" s="1182">
        <v>11.34143577568255</v>
      </c>
      <c r="H23" s="1183">
        <v>2234355.5240550367</v>
      </c>
      <c r="I23" s="1182">
        <v>12.618879166300603</v>
      </c>
      <c r="J23" s="1183">
        <v>2333963.7406714838</v>
      </c>
      <c r="K23" s="1182">
        <v>12.414172207339998</v>
      </c>
      <c r="L23" s="1183">
        <v>2420524.921200484</v>
      </c>
      <c r="M23" s="1182">
        <v>11.630891572095297</v>
      </c>
      <c r="N23" s="1183">
        <v>2119244.8802585388</v>
      </c>
      <c r="O23" s="1182">
        <v>11.630891572095296</v>
      </c>
      <c r="P23" s="1183">
        <v>1901147.4684850797</v>
      </c>
      <c r="Q23" s="1182">
        <v>11.630891572095296</v>
      </c>
      <c r="R23" s="1183">
        <v>1810408.4646028404</v>
      </c>
      <c r="S23" s="1182">
        <v>11.630891572095297</v>
      </c>
      <c r="T23" s="1183">
        <v>1740442.719130592</v>
      </c>
      <c r="U23" s="1184">
        <v>11.630891572095296</v>
      </c>
    </row>
    <row r="24" spans="1:21" s="41" customFormat="1" ht="13.5">
      <c r="A24" s="1186" t="s">
        <v>258</v>
      </c>
      <c r="B24" s="1187">
        <v>137555.74351766278</v>
      </c>
      <c r="C24" s="1188">
        <v>0.39660960728101979</v>
      </c>
      <c r="D24" s="1189">
        <v>74192.899002407445</v>
      </c>
      <c r="E24" s="1188">
        <v>0.30135365201988784</v>
      </c>
      <c r="F24" s="1189">
        <v>84364.838141177039</v>
      </c>
      <c r="G24" s="1188">
        <v>0.35219883400533986</v>
      </c>
      <c r="H24" s="1189">
        <v>64894.423748693727</v>
      </c>
      <c r="I24" s="1188">
        <v>0.36650160775009377</v>
      </c>
      <c r="J24" s="1189">
        <v>34931.553937238627</v>
      </c>
      <c r="K24" s="1188">
        <v>0.1857982274917884</v>
      </c>
      <c r="L24" s="1189">
        <v>40656.074843605296</v>
      </c>
      <c r="M24" s="1188">
        <v>0.19535696332283226</v>
      </c>
      <c r="N24" s="1189">
        <v>35595.658490880756</v>
      </c>
      <c r="O24" s="1188">
        <v>0.19535696332283223</v>
      </c>
      <c r="P24" s="1189">
        <v>31932.409821719903</v>
      </c>
      <c r="Q24" s="1188">
        <v>0.19535696332283223</v>
      </c>
      <c r="R24" s="1189">
        <v>30408.322339389473</v>
      </c>
      <c r="S24" s="1188">
        <v>0.19535696332283226</v>
      </c>
      <c r="T24" s="1189">
        <v>29233.150557643221</v>
      </c>
      <c r="U24" s="1190">
        <v>0.19535696332283217</v>
      </c>
    </row>
    <row r="25" spans="1:21" s="41" customFormat="1" ht="13.5">
      <c r="A25" s="1186" t="s">
        <v>259</v>
      </c>
      <c r="B25" s="1187">
        <v>7337351.6596234655</v>
      </c>
      <c r="C25" s="1188">
        <v>21.155526376347456</v>
      </c>
      <c r="D25" s="1189">
        <v>2056047.5521623644</v>
      </c>
      <c r="E25" s="1188">
        <v>8.3511690054135013</v>
      </c>
      <c r="F25" s="1189">
        <v>2486532.4982468919</v>
      </c>
      <c r="G25" s="1188">
        <v>10.380555049882796</v>
      </c>
      <c r="H25" s="1189">
        <v>1959927.6345229461</v>
      </c>
      <c r="I25" s="1188">
        <v>11.069003893280694</v>
      </c>
      <c r="J25" s="1189">
        <v>1980377.2864591002</v>
      </c>
      <c r="K25" s="1188">
        <v>10.53347326747026</v>
      </c>
      <c r="L25" s="1189">
        <v>2036457.4402914285</v>
      </c>
      <c r="M25" s="1188">
        <v>9.7854045921035659</v>
      </c>
      <c r="N25" s="1189">
        <v>1782981.8509208227</v>
      </c>
      <c r="O25" s="1188">
        <v>9.7854045921035642</v>
      </c>
      <c r="P25" s="1189">
        <v>1599490.2070115816</v>
      </c>
      <c r="Q25" s="1188">
        <v>9.7854045921035642</v>
      </c>
      <c r="R25" s="1189">
        <v>1523148.8655272843</v>
      </c>
      <c r="S25" s="1188">
        <v>9.7854045921035659</v>
      </c>
      <c r="T25" s="1189">
        <v>1464284.6655826573</v>
      </c>
      <c r="U25" s="1190">
        <v>9.7854045921035624</v>
      </c>
    </row>
    <row r="26" spans="1:21" s="41" customFormat="1" ht="13.5">
      <c r="A26" s="1186" t="s">
        <v>260</v>
      </c>
      <c r="B26" s="1187">
        <v>1396224.6597667232</v>
      </c>
      <c r="C26" s="1188">
        <v>4.0256851500719097</v>
      </c>
      <c r="D26" s="1189">
        <v>638926.12495326286</v>
      </c>
      <c r="E26" s="1188">
        <v>2.5951637382350192</v>
      </c>
      <c r="F26" s="1189">
        <v>656610.50139344425</v>
      </c>
      <c r="G26" s="1188">
        <v>2.7411592089994161</v>
      </c>
      <c r="H26" s="1189">
        <v>699690.40534581675</v>
      </c>
      <c r="I26" s="1188">
        <v>3.9516131536913224</v>
      </c>
      <c r="J26" s="1189">
        <v>610629.89549949463</v>
      </c>
      <c r="K26" s="1188">
        <v>3.2478930780217885</v>
      </c>
      <c r="L26" s="1189">
        <v>752441.34956370434</v>
      </c>
      <c r="M26" s="1188">
        <v>3.6155644069122306</v>
      </c>
      <c r="N26" s="1189">
        <v>658785.81285866036</v>
      </c>
      <c r="O26" s="1188">
        <v>3.6155644069122297</v>
      </c>
      <c r="P26" s="1189">
        <v>590988.32421731949</v>
      </c>
      <c r="Q26" s="1188">
        <v>3.6155644069122292</v>
      </c>
      <c r="R26" s="1189">
        <v>562781.31096113881</v>
      </c>
      <c r="S26" s="1188">
        <v>3.6155644069122306</v>
      </c>
      <c r="T26" s="1189">
        <v>541031.84683239937</v>
      </c>
      <c r="U26" s="1190">
        <v>3.6155644069122292</v>
      </c>
    </row>
    <row r="27" spans="1:21" s="41" customFormat="1" ht="13.5">
      <c r="A27" s="1186" t="s">
        <v>261</v>
      </c>
      <c r="B27" s="1187">
        <v>5941126.9998567421</v>
      </c>
      <c r="C27" s="1188">
        <v>17.129841226275548</v>
      </c>
      <c r="D27" s="1189">
        <v>1417121.4272091014</v>
      </c>
      <c r="E27" s="1188">
        <v>5.756005267178482</v>
      </c>
      <c r="F27" s="1189">
        <v>1829921.9968534475</v>
      </c>
      <c r="G27" s="1188">
        <v>7.6393958408833802</v>
      </c>
      <c r="H27" s="1189">
        <v>1260237.2291771292</v>
      </c>
      <c r="I27" s="1188">
        <v>7.1173907395893705</v>
      </c>
      <c r="J27" s="1189">
        <v>1369747.3909596058</v>
      </c>
      <c r="K27" s="1188">
        <v>7.2855801894484724</v>
      </c>
      <c r="L27" s="1189">
        <v>1284016.0907277244</v>
      </c>
      <c r="M27" s="1188">
        <v>6.1698401851913367</v>
      </c>
      <c r="N27" s="1189">
        <v>1124196.0380621627</v>
      </c>
      <c r="O27" s="1188">
        <v>6.1698401851913349</v>
      </c>
      <c r="P27" s="1189">
        <v>1008501.8827942624</v>
      </c>
      <c r="Q27" s="1188">
        <v>6.1698401851913349</v>
      </c>
      <c r="R27" s="1189">
        <v>960367.55456614576</v>
      </c>
      <c r="S27" s="1188">
        <v>6.1698401851913376</v>
      </c>
      <c r="T27" s="1189">
        <v>923252.81875025819</v>
      </c>
      <c r="U27" s="1190">
        <v>6.1698401851913349</v>
      </c>
    </row>
    <row r="28" spans="1:21" s="41" customFormat="1" ht="13.5">
      <c r="A28" s="1186" t="s">
        <v>262</v>
      </c>
      <c r="B28" s="1187">
        <v>397740.3489112868</v>
      </c>
      <c r="C28" s="1188">
        <v>1.1467906722576489</v>
      </c>
      <c r="D28" s="1189">
        <v>108313.80199916469</v>
      </c>
      <c r="E28" s="1188">
        <v>0.43994452616749968</v>
      </c>
      <c r="F28" s="1189">
        <v>145802.15583542368</v>
      </c>
      <c r="G28" s="1188">
        <v>0.6086818917944129</v>
      </c>
      <c r="H28" s="1189">
        <v>209533.4657833972</v>
      </c>
      <c r="I28" s="1188">
        <v>1.1833736652698168</v>
      </c>
      <c r="J28" s="1189">
        <v>318654.90027514478</v>
      </c>
      <c r="K28" s="1188">
        <v>1.6949007123779491</v>
      </c>
      <c r="L28" s="1189">
        <v>343411.40606544999</v>
      </c>
      <c r="M28" s="1188">
        <v>1.6501300166688981</v>
      </c>
      <c r="N28" s="1189">
        <v>300667.37084683456</v>
      </c>
      <c r="O28" s="1188">
        <v>1.6501300166688979</v>
      </c>
      <c r="P28" s="1189">
        <v>269724.85165177792</v>
      </c>
      <c r="Q28" s="1188">
        <v>1.6501300166688979</v>
      </c>
      <c r="R28" s="1189">
        <v>256851.27673616685</v>
      </c>
      <c r="S28" s="1188">
        <v>1.6501300166688981</v>
      </c>
      <c r="T28" s="1189">
        <v>246924.90299029113</v>
      </c>
      <c r="U28" s="1190">
        <v>1.6501300166688979</v>
      </c>
    </row>
    <row r="29" spans="1:21" s="41" customFormat="1" ht="13.5">
      <c r="A29" s="1185" t="s">
        <v>263</v>
      </c>
      <c r="B29" s="1181">
        <v>214618.86464648833</v>
      </c>
      <c r="C29" s="1182">
        <v>0.61880297722073874</v>
      </c>
      <c r="D29" s="1183">
        <v>414163.2608101262</v>
      </c>
      <c r="E29" s="1182">
        <v>1.6822312223376923</v>
      </c>
      <c r="F29" s="1183">
        <v>358591.31270240323</v>
      </c>
      <c r="G29" s="1182">
        <v>1.4970151665186207</v>
      </c>
      <c r="H29" s="1183">
        <v>1388755.209470412</v>
      </c>
      <c r="I29" s="1182">
        <v>7.8432165298712535</v>
      </c>
      <c r="J29" s="1183">
        <v>1271572.7365244031</v>
      </c>
      <c r="K29" s="1182">
        <v>6.7633968130246105</v>
      </c>
      <c r="L29" s="1183">
        <v>1133113.4669423476</v>
      </c>
      <c r="M29" s="1182">
        <v>5.4447362873467613</v>
      </c>
      <c r="N29" s="1183">
        <v>992076.0957828114</v>
      </c>
      <c r="O29" s="1182">
        <v>5.4447362873467613</v>
      </c>
      <c r="P29" s="1183">
        <v>889978.77291649254</v>
      </c>
      <c r="Q29" s="1182">
        <v>5.4447362873467613</v>
      </c>
      <c r="R29" s="1183">
        <v>847501.38035781332</v>
      </c>
      <c r="S29" s="1182">
        <v>5.4447362873467613</v>
      </c>
      <c r="T29" s="1183">
        <v>814748.5143472678</v>
      </c>
      <c r="U29" s="1184">
        <v>5.4447362873467604</v>
      </c>
    </row>
    <row r="30" spans="1:21" s="41" customFormat="1" ht="13.5">
      <c r="A30" s="1185" t="s">
        <v>264</v>
      </c>
      <c r="B30" s="1181">
        <v>1073632.3393693566</v>
      </c>
      <c r="C30" s="1182">
        <v>3.0955661289912384</v>
      </c>
      <c r="D30" s="1183">
        <v>223140.75396197301</v>
      </c>
      <c r="E30" s="1182">
        <v>0.90634389577808305</v>
      </c>
      <c r="F30" s="1183">
        <v>239000.19515428977</v>
      </c>
      <c r="G30" s="1182">
        <v>0.99775678961807712</v>
      </c>
      <c r="H30" s="1183">
        <v>53400.403128083599</v>
      </c>
      <c r="I30" s="1182">
        <v>0.30158729318156147</v>
      </c>
      <c r="J30" s="1183">
        <v>120190.73977629401</v>
      </c>
      <c r="K30" s="1182">
        <v>0.63928522766220575</v>
      </c>
      <c r="L30" s="1183">
        <v>84507.095457226256</v>
      </c>
      <c r="M30" s="1182">
        <v>0.40606599656417908</v>
      </c>
      <c r="N30" s="1183">
        <v>73988.591410339301</v>
      </c>
      <c r="O30" s="1182">
        <v>0.40606599656417908</v>
      </c>
      <c r="P30" s="1183">
        <v>66374.218745019782</v>
      </c>
      <c r="Q30" s="1182">
        <v>0.40606599656417908</v>
      </c>
      <c r="R30" s="1183">
        <v>63206.273810593346</v>
      </c>
      <c r="S30" s="1182">
        <v>0.40606599656417919</v>
      </c>
      <c r="T30" s="1183">
        <v>60763.57971578234</v>
      </c>
      <c r="U30" s="1184">
        <v>0.40606599656417908</v>
      </c>
    </row>
    <row r="31" spans="1:21" s="41" customFormat="1" ht="13.5">
      <c r="A31" s="1186" t="s">
        <v>265</v>
      </c>
      <c r="B31" s="1187">
        <v>1017739.446106747</v>
      </c>
      <c r="C31" s="1188">
        <v>2.9344121278583297</v>
      </c>
      <c r="D31" s="1189">
        <v>203245.04254405427</v>
      </c>
      <c r="E31" s="1188">
        <v>0.82553231709682628</v>
      </c>
      <c r="F31" s="1189">
        <v>193743.20917087674</v>
      </c>
      <c r="G31" s="1188">
        <v>0.80882194371366378</v>
      </c>
      <c r="H31" s="1189">
        <v>39295.496413755645</v>
      </c>
      <c r="I31" s="1188">
        <v>0.22192758300391546</v>
      </c>
      <c r="J31" s="1189">
        <v>100951.65888744355</v>
      </c>
      <c r="K31" s="1188">
        <v>0.53695404783144307</v>
      </c>
      <c r="L31" s="1189">
        <v>51461.662180310552</v>
      </c>
      <c r="M31" s="1188">
        <v>0.24727901278625747</v>
      </c>
      <c r="N31" s="1189">
        <v>45056.286407135296</v>
      </c>
      <c r="O31" s="1188">
        <v>0.24727901278625747</v>
      </c>
      <c r="P31" s="1189">
        <v>40419.418086226076</v>
      </c>
      <c r="Q31" s="1188">
        <v>0.24727901278625747</v>
      </c>
      <c r="R31" s="1189">
        <v>38490.258041862748</v>
      </c>
      <c r="S31" s="1188">
        <v>0.2472790127862575</v>
      </c>
      <c r="T31" s="1189">
        <v>37002.748648280161</v>
      </c>
      <c r="U31" s="1190">
        <v>0.24727901278625741</v>
      </c>
    </row>
    <row r="32" spans="1:21" s="41" customFormat="1" ht="13.5">
      <c r="A32" s="1186" t="s">
        <v>266</v>
      </c>
      <c r="B32" s="1187">
        <v>55892.893262609621</v>
      </c>
      <c r="C32" s="1188">
        <v>0.1611540011329089</v>
      </c>
      <c r="D32" s="1189">
        <v>19895.711417918734</v>
      </c>
      <c r="E32" s="1188">
        <v>8.0811578681256838E-2</v>
      </c>
      <c r="F32" s="1189">
        <v>45256.985983412982</v>
      </c>
      <c r="G32" s="1188">
        <v>0.18893484590441337</v>
      </c>
      <c r="H32" s="1189">
        <v>14104.90671432795</v>
      </c>
      <c r="I32" s="1188">
        <v>7.9659710177645962E-2</v>
      </c>
      <c r="J32" s="1189">
        <v>19239.08088885044</v>
      </c>
      <c r="K32" s="1188">
        <v>0.1023311798307627</v>
      </c>
      <c r="L32" s="1189">
        <v>33045.433276915704</v>
      </c>
      <c r="M32" s="1188">
        <v>0.15878698377792164</v>
      </c>
      <c r="N32" s="1189">
        <v>28932.305003204005</v>
      </c>
      <c r="O32" s="1188">
        <v>0.15878698377792161</v>
      </c>
      <c r="P32" s="1189">
        <v>25954.800658793709</v>
      </c>
      <c r="Q32" s="1188">
        <v>0.15878698377792164</v>
      </c>
      <c r="R32" s="1189">
        <v>24716.015768730609</v>
      </c>
      <c r="S32" s="1188">
        <v>0.15878698377792164</v>
      </c>
      <c r="T32" s="1189">
        <v>23760.831067502175</v>
      </c>
      <c r="U32" s="1190">
        <v>0.15878698377792161</v>
      </c>
    </row>
    <row r="33" spans="1:21" s="41" customFormat="1" ht="13.5">
      <c r="A33" s="1185" t="s">
        <v>267</v>
      </c>
      <c r="B33" s="1181">
        <v>1758995.2085278768</v>
      </c>
      <c r="C33" s="1182">
        <v>5.0716486351139327</v>
      </c>
      <c r="D33" s="1183">
        <v>1205815.5276036859</v>
      </c>
      <c r="E33" s="1182">
        <v>4.8977316938898374</v>
      </c>
      <c r="F33" s="1183">
        <v>798917.21136411792</v>
      </c>
      <c r="G33" s="1182">
        <v>3.3352486238209744</v>
      </c>
      <c r="H33" s="1183">
        <v>816919.69033699913</v>
      </c>
      <c r="I33" s="1182">
        <v>4.6136842368870816</v>
      </c>
      <c r="J33" s="1183">
        <v>853915.34730502462</v>
      </c>
      <c r="K33" s="1182">
        <v>4.5419095366431437</v>
      </c>
      <c r="L33" s="1183">
        <v>582225.1138723141</v>
      </c>
      <c r="M33" s="1182">
        <v>2.7976564548821834</v>
      </c>
      <c r="N33" s="1183">
        <v>509756.20243558253</v>
      </c>
      <c r="O33" s="1182">
        <v>2.7976564548821834</v>
      </c>
      <c r="P33" s="1183">
        <v>457295.76738991443</v>
      </c>
      <c r="Q33" s="1182">
        <v>2.7976564548821834</v>
      </c>
      <c r="R33" s="1183">
        <v>435469.70544555096</v>
      </c>
      <c r="S33" s="1182">
        <v>2.7976564548821838</v>
      </c>
      <c r="T33" s="1183">
        <v>418640.37484541902</v>
      </c>
      <c r="U33" s="1184">
        <v>2.797656454882183</v>
      </c>
    </row>
    <row r="34" spans="1:21" s="41" customFormat="1" ht="13.5">
      <c r="A34" s="1185" t="s">
        <v>268</v>
      </c>
      <c r="B34" s="1181">
        <v>6995866.8581783595</v>
      </c>
      <c r="C34" s="1182">
        <v>20.170935333253791</v>
      </c>
      <c r="D34" s="1183">
        <v>5367751.1883030441</v>
      </c>
      <c r="E34" s="1182">
        <v>21.80251001752508</v>
      </c>
      <c r="F34" s="1183">
        <v>6817917.0725278575</v>
      </c>
      <c r="G34" s="1182">
        <v>28.462834709302854</v>
      </c>
      <c r="H34" s="1183">
        <v>5602556.3913611341</v>
      </c>
      <c r="I34" s="1182">
        <v>31.641330738925799</v>
      </c>
      <c r="J34" s="1183">
        <v>6178380.2575837569</v>
      </c>
      <c r="K34" s="1182">
        <v>32.862325640932148</v>
      </c>
      <c r="L34" s="1183">
        <v>7210518.5170040727</v>
      </c>
      <c r="M34" s="1182">
        <v>34.647343770485193</v>
      </c>
      <c r="N34" s="1183">
        <v>6313033.3083253605</v>
      </c>
      <c r="O34" s="1182">
        <v>34.647343770485193</v>
      </c>
      <c r="P34" s="1183">
        <v>5663341.4120224528</v>
      </c>
      <c r="Q34" s="1182">
        <v>34.647343770485186</v>
      </c>
      <c r="R34" s="1183">
        <v>5393038.3624744657</v>
      </c>
      <c r="S34" s="1182">
        <v>34.647343770485193</v>
      </c>
      <c r="T34" s="1183">
        <v>5184616.9168347185</v>
      </c>
      <c r="U34" s="1184">
        <v>34.647343770485186</v>
      </c>
    </row>
    <row r="35" spans="1:21" s="41" customFormat="1" ht="13.5">
      <c r="A35" s="1186" t="s">
        <v>269</v>
      </c>
      <c r="B35" s="1187">
        <v>693749.48146001447</v>
      </c>
      <c r="C35" s="1188">
        <v>2.0002633285751332</v>
      </c>
      <c r="D35" s="1189">
        <v>342665.86585116753</v>
      </c>
      <c r="E35" s="1188">
        <v>1.3918260572815138</v>
      </c>
      <c r="F35" s="1189">
        <v>436594.09359014855</v>
      </c>
      <c r="G35" s="1188">
        <v>1.8226542489034543</v>
      </c>
      <c r="H35" s="1189">
        <v>293248.04598132294</v>
      </c>
      <c r="I35" s="1188">
        <v>1.6561651080828295</v>
      </c>
      <c r="J35" s="1189">
        <v>186725.31755980485</v>
      </c>
      <c r="K35" s="1188">
        <v>0.99317748912018755</v>
      </c>
      <c r="L35" s="1189">
        <v>444923.08496912621</v>
      </c>
      <c r="M35" s="1188">
        <v>2.1379049287505492</v>
      </c>
      <c r="N35" s="1189">
        <v>389544.00414188427</v>
      </c>
      <c r="O35" s="1188">
        <v>2.1379049287505492</v>
      </c>
      <c r="P35" s="1189">
        <v>349454.94229413319</v>
      </c>
      <c r="Q35" s="1188">
        <v>2.1379049287505492</v>
      </c>
      <c r="R35" s="1189">
        <v>332775.96610152756</v>
      </c>
      <c r="S35" s="1188">
        <v>2.1379049287505492</v>
      </c>
      <c r="T35" s="1189">
        <v>319915.37745605368</v>
      </c>
      <c r="U35" s="1190">
        <v>2.1379049287505487</v>
      </c>
    </row>
    <row r="36" spans="1:21" s="41" customFormat="1" ht="13.5">
      <c r="A36" s="1186" t="s">
        <v>270</v>
      </c>
      <c r="B36" s="1187">
        <v>46062.538522691633</v>
      </c>
      <c r="C36" s="1188">
        <v>0.13281048720081809</v>
      </c>
      <c r="D36" s="1189">
        <v>441542.00062983215</v>
      </c>
      <c r="E36" s="1188">
        <v>1.7934370566332762</v>
      </c>
      <c r="F36" s="1189">
        <v>461106.5526699046</v>
      </c>
      <c r="G36" s="1188">
        <v>1.9249866861689262</v>
      </c>
      <c r="H36" s="1189">
        <v>406947.85478600283</v>
      </c>
      <c r="I36" s="1188">
        <v>2.2983029116199516</v>
      </c>
      <c r="J36" s="1189">
        <v>496622.62938032881</v>
      </c>
      <c r="K36" s="1188">
        <v>2.6414972673978507</v>
      </c>
      <c r="L36" s="1189">
        <v>495000.63857375662</v>
      </c>
      <c r="M36" s="1188">
        <v>2.3785331458243797</v>
      </c>
      <c r="N36" s="1189">
        <v>433388.46042612323</v>
      </c>
      <c r="O36" s="1188">
        <v>2.3785331458243797</v>
      </c>
      <c r="P36" s="1189">
        <v>388787.24308124976</v>
      </c>
      <c r="Q36" s="1188">
        <v>2.3785331458243792</v>
      </c>
      <c r="R36" s="1189">
        <v>370230.99337200128</v>
      </c>
      <c r="S36" s="1188">
        <v>2.3785331458243797</v>
      </c>
      <c r="T36" s="1189">
        <v>355922.90326158208</v>
      </c>
      <c r="U36" s="1190">
        <v>2.3785331458243792</v>
      </c>
    </row>
    <row r="37" spans="1:21" s="41" customFormat="1" ht="13.5">
      <c r="A37" s="1186" t="s">
        <v>271</v>
      </c>
      <c r="B37" s="1187">
        <v>2174326.0771928048</v>
      </c>
      <c r="C37" s="1188">
        <v>6.2691574304608197</v>
      </c>
      <c r="D37" s="1189">
        <v>1379995.6756211934</v>
      </c>
      <c r="E37" s="1188">
        <v>5.605209423163326</v>
      </c>
      <c r="F37" s="1189">
        <v>2010593.9908925625</v>
      </c>
      <c r="G37" s="1188">
        <v>8.3936492364924931</v>
      </c>
      <c r="H37" s="1189">
        <v>1952418.7935875554</v>
      </c>
      <c r="I37" s="1188">
        <v>11.026596516557269</v>
      </c>
      <c r="J37" s="1189">
        <v>1698355.7534205457</v>
      </c>
      <c r="K37" s="1188">
        <v>9.0334225955984753</v>
      </c>
      <c r="L37" s="1189">
        <v>1795696.4331936128</v>
      </c>
      <c r="M37" s="1188">
        <v>8.6285211641261572</v>
      </c>
      <c r="N37" s="1189">
        <v>1572188.0982149506</v>
      </c>
      <c r="O37" s="1188">
        <v>8.6285211641261554</v>
      </c>
      <c r="P37" s="1189">
        <v>1410389.8283520145</v>
      </c>
      <c r="Q37" s="1188">
        <v>8.6285211641261554</v>
      </c>
      <c r="R37" s="1189">
        <v>1343073.9729374512</v>
      </c>
      <c r="S37" s="1188">
        <v>8.6285211641261554</v>
      </c>
      <c r="T37" s="1189">
        <v>1291169.0169133102</v>
      </c>
      <c r="U37" s="1190">
        <v>8.6285211641261554</v>
      </c>
    </row>
    <row r="38" spans="1:21" s="41" customFormat="1" ht="13.5">
      <c r="A38" s="1186" t="s">
        <v>272</v>
      </c>
      <c r="B38" s="1187">
        <v>257071.22025296726</v>
      </c>
      <c r="C38" s="1188">
        <v>0.74120435178113908</v>
      </c>
      <c r="D38" s="1189">
        <v>175769.15760125485</v>
      </c>
      <c r="E38" s="1188">
        <v>0.71393190275363982</v>
      </c>
      <c r="F38" s="1189">
        <v>200722.45884269968</v>
      </c>
      <c r="G38" s="1188">
        <v>0.83795829543088995</v>
      </c>
      <c r="H38" s="1189">
        <v>204836.04835492538</v>
      </c>
      <c r="I38" s="1188">
        <v>1.1568442511790893</v>
      </c>
      <c r="J38" s="1189">
        <v>315059.16190959146</v>
      </c>
      <c r="K38" s="1188">
        <v>1.6757752587538599</v>
      </c>
      <c r="L38" s="1189">
        <v>287046.98094534758</v>
      </c>
      <c r="M38" s="1188">
        <v>1.3792926824388256</v>
      </c>
      <c r="N38" s="1189">
        <v>251318.56294228695</v>
      </c>
      <c r="O38" s="1188">
        <v>1.3792926824388252</v>
      </c>
      <c r="P38" s="1189">
        <v>225454.66744869447</v>
      </c>
      <c r="Q38" s="1188">
        <v>1.3792926824388252</v>
      </c>
      <c r="R38" s="1189">
        <v>214694.0440441368</v>
      </c>
      <c r="S38" s="1188">
        <v>1.3792926824388254</v>
      </c>
      <c r="T38" s="1189">
        <v>206396.89501191824</v>
      </c>
      <c r="U38" s="1190">
        <v>1.3792926824388252</v>
      </c>
    </row>
    <row r="39" spans="1:21" s="41" customFormat="1" ht="13.5">
      <c r="A39" s="1186" t="s">
        <v>273</v>
      </c>
      <c r="B39" s="1187">
        <v>9357.3525047350704</v>
      </c>
      <c r="C39" s="1188">
        <v>2.6979723326612713E-2</v>
      </c>
      <c r="D39" s="1189">
        <v>0</v>
      </c>
      <c r="E39" s="1188">
        <v>0</v>
      </c>
      <c r="F39" s="1189">
        <v>16005.618960892658</v>
      </c>
      <c r="G39" s="1188">
        <v>6.6818836612083196E-2</v>
      </c>
      <c r="H39" s="1189">
        <v>26848.687976954665</v>
      </c>
      <c r="I39" s="1188">
        <v>0.15163224728892935</v>
      </c>
      <c r="J39" s="1189">
        <v>9778.5044744173683</v>
      </c>
      <c r="K39" s="1188">
        <v>5.2011107267989215E-2</v>
      </c>
      <c r="L39" s="1189">
        <v>4074.3656909399938</v>
      </c>
      <c r="M39" s="1188">
        <v>1.95777804894012E-2</v>
      </c>
      <c r="N39" s="1189">
        <v>3567.2339314495539</v>
      </c>
      <c r="O39" s="1188">
        <v>1.9577780489401193E-2</v>
      </c>
      <c r="P39" s="1189">
        <v>3200.1199207531145</v>
      </c>
      <c r="Q39" s="1188">
        <v>1.9577780489401189E-2</v>
      </c>
      <c r="R39" s="1189">
        <v>3047.3828507854532</v>
      </c>
      <c r="S39" s="1188">
        <v>1.9577780489401193E-2</v>
      </c>
      <c r="T39" s="1189">
        <v>2929.6125149395461</v>
      </c>
      <c r="U39" s="1190">
        <v>1.9577780489401196E-2</v>
      </c>
    </row>
    <row r="40" spans="1:21" s="41" customFormat="1" ht="13.5">
      <c r="A40" s="1186" t="s">
        <v>274</v>
      </c>
      <c r="B40" s="1187">
        <v>247713.86774823218</v>
      </c>
      <c r="C40" s="1188">
        <v>0.71422462845452639</v>
      </c>
      <c r="D40" s="1189">
        <v>175769.15760125485</v>
      </c>
      <c r="E40" s="1188">
        <v>0.71393190275363982</v>
      </c>
      <c r="F40" s="1189">
        <v>184716.83988180701</v>
      </c>
      <c r="G40" s="1188">
        <v>0.77113945881880663</v>
      </c>
      <c r="H40" s="1189">
        <v>177987.3603779707</v>
      </c>
      <c r="I40" s="1188">
        <v>1.00521200389016</v>
      </c>
      <c r="J40" s="1189">
        <v>305280.6574351741</v>
      </c>
      <c r="K40" s="1188">
        <v>1.6237641514858709</v>
      </c>
      <c r="L40" s="1189">
        <v>282972.61525440757</v>
      </c>
      <c r="M40" s="1188">
        <v>1.3597149019494243</v>
      </c>
      <c r="N40" s="1189">
        <v>247751.32901083742</v>
      </c>
      <c r="O40" s="1188">
        <v>1.3597149019494241</v>
      </c>
      <c r="P40" s="1189">
        <v>222254.54752794129</v>
      </c>
      <c r="Q40" s="1188">
        <v>1.3597149019494239</v>
      </c>
      <c r="R40" s="1189">
        <v>211646.66119335135</v>
      </c>
      <c r="S40" s="1188">
        <v>1.3597149019494243</v>
      </c>
      <c r="T40" s="1189">
        <v>203467.2824969787</v>
      </c>
      <c r="U40" s="1190">
        <v>1.3597149019494243</v>
      </c>
    </row>
    <row r="41" spans="1:21" s="41" customFormat="1" ht="13.5">
      <c r="A41" s="1186" t="s">
        <v>275</v>
      </c>
      <c r="B41" s="1187">
        <v>1196.2687897878884</v>
      </c>
      <c r="C41" s="1188">
        <v>3.4491594664630885E-3</v>
      </c>
      <c r="D41" s="1189">
        <v>64227.781101963104</v>
      </c>
      <c r="E41" s="1188">
        <v>0.26087774782304257</v>
      </c>
      <c r="F41" s="1189">
        <v>40090.899401151546</v>
      </c>
      <c r="G41" s="1188">
        <v>0.16736792643023202</v>
      </c>
      <c r="H41" s="1189">
        <v>46475.807513541717</v>
      </c>
      <c r="I41" s="1188">
        <v>0.26247953508547484</v>
      </c>
      <c r="J41" s="1189">
        <v>127931.72159297363</v>
      </c>
      <c r="K41" s="1188">
        <v>0.6804589098628131</v>
      </c>
      <c r="L41" s="1189">
        <v>50714.802754934586</v>
      </c>
      <c r="M41" s="1188">
        <v>0.24369027014615402</v>
      </c>
      <c r="N41" s="1189">
        <v>44402.387742577921</v>
      </c>
      <c r="O41" s="1188">
        <v>0.24369027014615394</v>
      </c>
      <c r="P41" s="1189">
        <v>39832.813960223713</v>
      </c>
      <c r="Q41" s="1188">
        <v>0.24369027014615394</v>
      </c>
      <c r="R41" s="1189">
        <v>37931.651677711583</v>
      </c>
      <c r="S41" s="1188">
        <v>0.24369027014615399</v>
      </c>
      <c r="T41" s="1189">
        <v>36465.730401649183</v>
      </c>
      <c r="U41" s="1190">
        <v>0.24369027014615394</v>
      </c>
    </row>
    <row r="42" spans="1:21" s="41" customFormat="1" ht="13.5">
      <c r="A42" s="1186" t="s">
        <v>276</v>
      </c>
      <c r="B42" s="1187">
        <v>3544884.8106354983</v>
      </c>
      <c r="C42" s="1188">
        <v>10.220840923462191</v>
      </c>
      <c r="D42" s="1189">
        <v>2791637.2329864609</v>
      </c>
      <c r="E42" s="1188">
        <v>11.338956781401231</v>
      </c>
      <c r="F42" s="1189">
        <v>3463801.9493223592</v>
      </c>
      <c r="G42" s="1188">
        <v>14.460372764957901</v>
      </c>
      <c r="H42" s="1189">
        <v>2378724.9821037813</v>
      </c>
      <c r="I42" s="1188">
        <v>13.43422870526526</v>
      </c>
      <c r="J42" s="1189">
        <v>3068022.878564823</v>
      </c>
      <c r="K42" s="1188">
        <v>16.318575857397434</v>
      </c>
      <c r="L42" s="1189">
        <v>3777891.1001290893</v>
      </c>
      <c r="M42" s="1188">
        <v>18.153187092571908</v>
      </c>
      <c r="N42" s="1189">
        <v>3307661.2027411298</v>
      </c>
      <c r="O42" s="1188">
        <v>18.153187092571905</v>
      </c>
      <c r="P42" s="1189">
        <v>2967260.5467993212</v>
      </c>
      <c r="Q42" s="1188">
        <v>18.153187092571905</v>
      </c>
      <c r="R42" s="1189">
        <v>2825637.516109237</v>
      </c>
      <c r="S42" s="1188">
        <v>18.153187092571908</v>
      </c>
      <c r="T42" s="1189">
        <v>2716436.8361995206</v>
      </c>
      <c r="U42" s="1190">
        <v>18.153187092571905</v>
      </c>
    </row>
    <row r="43" spans="1:21" s="41" customFormat="1" ht="13.5">
      <c r="A43" s="1186" t="s">
        <v>277</v>
      </c>
      <c r="B43" s="1187">
        <v>278576.46132459329</v>
      </c>
      <c r="C43" s="1188">
        <v>0.80320965230722063</v>
      </c>
      <c r="D43" s="133">
        <v>171913.4745111716</v>
      </c>
      <c r="E43" s="1188">
        <v>0.69827104846905119</v>
      </c>
      <c r="F43" s="133">
        <v>205007.12780903024</v>
      </c>
      <c r="G43" s="1188">
        <v>0.85584555091895498</v>
      </c>
      <c r="H43" s="1189">
        <v>319904.85903400416</v>
      </c>
      <c r="I43" s="1188">
        <v>1.8067137111359231</v>
      </c>
      <c r="J43" s="1189">
        <v>285662.79515568988</v>
      </c>
      <c r="K43" s="1188">
        <v>1.5194182628015289</v>
      </c>
      <c r="L43" s="1189">
        <v>359245.47643820604</v>
      </c>
      <c r="M43" s="1188">
        <v>1.726214486627222</v>
      </c>
      <c r="N43" s="1189">
        <v>314530.592116407</v>
      </c>
      <c r="O43" s="1188">
        <v>1.726214486627222</v>
      </c>
      <c r="P43" s="1189">
        <v>282161.37008681637</v>
      </c>
      <c r="Q43" s="1188">
        <v>1.7262144866272218</v>
      </c>
      <c r="R43" s="1189">
        <v>268694.21823240118</v>
      </c>
      <c r="S43" s="1188">
        <v>1.726214486627222</v>
      </c>
      <c r="T43" s="1189">
        <v>258310.1575906846</v>
      </c>
      <c r="U43" s="1190">
        <v>1.7262144866272218</v>
      </c>
    </row>
    <row r="44" spans="1:21" s="41" customFormat="1" ht="13.5">
      <c r="A44" s="1186" t="s">
        <v>278</v>
      </c>
      <c r="B44" s="1187">
        <v>0</v>
      </c>
      <c r="C44" s="1188">
        <v>0</v>
      </c>
      <c r="D44" s="1191">
        <v>0</v>
      </c>
      <c r="E44" s="1188">
        <v>0</v>
      </c>
      <c r="F44" s="1191">
        <v>0</v>
      </c>
      <c r="G44" s="1188">
        <v>0</v>
      </c>
      <c r="H44" s="1191">
        <v>0</v>
      </c>
      <c r="I44" s="1188">
        <v>0</v>
      </c>
      <c r="J44" s="1191">
        <v>0</v>
      </c>
      <c r="K44" s="1188">
        <v>0</v>
      </c>
      <c r="L44" s="1191">
        <v>0</v>
      </c>
      <c r="M44" s="1188">
        <v>0</v>
      </c>
      <c r="N44" s="1191">
        <v>0</v>
      </c>
      <c r="O44" s="1188">
        <v>0</v>
      </c>
      <c r="P44" s="1191">
        <v>0</v>
      </c>
      <c r="Q44" s="1188">
        <v>0</v>
      </c>
      <c r="R44" s="1191">
        <v>0</v>
      </c>
      <c r="S44" s="1188">
        <v>0</v>
      </c>
      <c r="T44" s="1191">
        <v>0</v>
      </c>
      <c r="U44" s="1190">
        <v>0</v>
      </c>
    </row>
    <row r="45" spans="1:21" s="41" customFormat="1" ht="13.5">
      <c r="A45" s="1186" t="s">
        <v>279</v>
      </c>
      <c r="B45" s="1187">
        <v>223704.81970839715</v>
      </c>
      <c r="C45" s="1188">
        <v>0.64500018990502006</v>
      </c>
      <c r="D45" s="1189">
        <v>163232.66365720914</v>
      </c>
      <c r="E45" s="1188">
        <v>0.66301168957473733</v>
      </c>
      <c r="F45" s="1189">
        <v>202868.87396297575</v>
      </c>
      <c r="G45" s="1188">
        <v>0.8469189586563397</v>
      </c>
      <c r="H45" s="1189">
        <v>319644.35655520961</v>
      </c>
      <c r="I45" s="1188">
        <v>1.8052424818409254</v>
      </c>
      <c r="J45" s="1189">
        <v>285548.79704653216</v>
      </c>
      <c r="K45" s="1188">
        <v>1.5188119156960731</v>
      </c>
      <c r="L45" s="1189">
        <v>347105.72305907344</v>
      </c>
      <c r="M45" s="1188">
        <v>1.6678816208806297</v>
      </c>
      <c r="N45" s="1189">
        <v>303901.86031902133</v>
      </c>
      <c r="O45" s="1188">
        <v>1.6678816208806295</v>
      </c>
      <c r="P45" s="1189">
        <v>272626.47077525523</v>
      </c>
      <c r="Q45" s="1188">
        <v>1.6678816208806295</v>
      </c>
      <c r="R45" s="1189">
        <v>259614.40579862861</v>
      </c>
      <c r="S45" s="1188">
        <v>1.6678816208806295</v>
      </c>
      <c r="T45" s="1189">
        <v>249581.24709871021</v>
      </c>
      <c r="U45" s="1190">
        <v>1.6678816208806295</v>
      </c>
    </row>
    <row r="46" spans="1:21" s="41" customFormat="1" ht="13.5">
      <c r="A46" s="1186" t="s">
        <v>280</v>
      </c>
      <c r="B46" s="1187">
        <v>54871.641616196132</v>
      </c>
      <c r="C46" s="1188">
        <v>0.15820946240220052</v>
      </c>
      <c r="D46" s="1189">
        <v>8680.8108539624591</v>
      </c>
      <c r="E46" s="1188">
        <v>3.5259358894313912E-2</v>
      </c>
      <c r="F46" s="1189">
        <v>2138.2538460544965</v>
      </c>
      <c r="G46" s="1188">
        <v>8.9265922626153467E-3</v>
      </c>
      <c r="H46" s="1189">
        <v>260.50247879449535</v>
      </c>
      <c r="I46" s="1188">
        <v>1.4712292949976165E-3</v>
      </c>
      <c r="J46" s="1189">
        <v>113.99810915771542</v>
      </c>
      <c r="K46" s="1188">
        <v>6.0634710545583279E-4</v>
      </c>
      <c r="L46" s="1189">
        <v>12139.753379132633</v>
      </c>
      <c r="M46" s="1188">
        <v>5.8332865746592473E-2</v>
      </c>
      <c r="N46" s="1189">
        <v>10628.731797385712</v>
      </c>
      <c r="O46" s="1188">
        <v>5.8332865746592459E-2</v>
      </c>
      <c r="P46" s="1189">
        <v>9534.8993115611902</v>
      </c>
      <c r="Q46" s="1188">
        <v>5.8332865746592459E-2</v>
      </c>
      <c r="R46" s="1189">
        <v>9079.812433772624</v>
      </c>
      <c r="S46" s="1188">
        <v>5.8332865746592459E-2</v>
      </c>
      <c r="T46" s="1189">
        <v>8728.9104919743932</v>
      </c>
      <c r="U46" s="1190">
        <v>5.8332865746592459E-2</v>
      </c>
    </row>
    <row r="47" spans="1:21" s="41" customFormat="1" ht="13.5">
      <c r="A47" s="1185" t="s">
        <v>281</v>
      </c>
      <c r="B47" s="1181">
        <v>16937.378849327142</v>
      </c>
      <c r="C47" s="1182">
        <v>4.8834945034039436E-2</v>
      </c>
      <c r="D47" s="1183">
        <v>20476.184921423359</v>
      </c>
      <c r="E47" s="1182">
        <v>8.3169321976558214E-2</v>
      </c>
      <c r="F47" s="1183">
        <v>30699.771482234781</v>
      </c>
      <c r="G47" s="1182">
        <v>0.12816267960094757</v>
      </c>
      <c r="H47" s="1183">
        <v>5318.1581045896219</v>
      </c>
      <c r="I47" s="1182">
        <v>3.0035146057376345E-2</v>
      </c>
      <c r="J47" s="1183">
        <v>9154.0481653645493</v>
      </c>
      <c r="K47" s="1182">
        <v>4.8689672568103373E-2</v>
      </c>
      <c r="L47" s="1183">
        <v>15739.577002191336</v>
      </c>
      <c r="M47" s="1182">
        <v>7.5630418798720359E-2</v>
      </c>
      <c r="N47" s="1183">
        <v>13780.489383594437</v>
      </c>
      <c r="O47" s="1182">
        <v>7.5630418798720345E-2</v>
      </c>
      <c r="P47" s="1183">
        <v>12362.300718598384</v>
      </c>
      <c r="Q47" s="1182">
        <v>7.5630418798720345E-2</v>
      </c>
      <c r="R47" s="1183">
        <v>11772.26608346713</v>
      </c>
      <c r="S47" s="1182">
        <v>7.5630418798720359E-2</v>
      </c>
      <c r="T47" s="1183">
        <v>11317.310536952858</v>
      </c>
      <c r="U47" s="1184">
        <v>7.5630418798720345E-2</v>
      </c>
    </row>
    <row r="48" spans="1:21" s="41" customFormat="1" ht="13.5">
      <c r="A48" s="1186" t="s">
        <v>282</v>
      </c>
      <c r="B48" s="1187">
        <v>15571.446937910681</v>
      </c>
      <c r="C48" s="1188">
        <v>4.4896601893246242E-2</v>
      </c>
      <c r="D48" s="1189">
        <v>922.95538256646023</v>
      </c>
      <c r="E48" s="1188">
        <v>3.7488220426430624E-3</v>
      </c>
      <c r="F48" s="1189">
        <v>249.37725532703129</v>
      </c>
      <c r="G48" s="1188">
        <v>1.0410780188620291E-3</v>
      </c>
      <c r="H48" s="1189">
        <v>3019.2237292282007</v>
      </c>
      <c r="I48" s="1188">
        <v>1.7051547529022378E-2</v>
      </c>
      <c r="J48" s="1189">
        <v>4380.0606829708886</v>
      </c>
      <c r="K48" s="1188">
        <v>2.3297203229625221E-2</v>
      </c>
      <c r="L48" s="1189">
        <v>5636.445823332183</v>
      </c>
      <c r="M48" s="1188">
        <v>2.7083749334277631E-2</v>
      </c>
      <c r="N48" s="1189">
        <v>4934.8836896201437</v>
      </c>
      <c r="O48" s="1188">
        <v>2.7083749334277624E-2</v>
      </c>
      <c r="P48" s="1189">
        <v>4427.021021112525</v>
      </c>
      <c r="Q48" s="1188">
        <v>2.7083749334277624E-2</v>
      </c>
      <c r="R48" s="1189">
        <v>4215.7257458745762</v>
      </c>
      <c r="S48" s="1188">
        <v>2.7083749334277631E-2</v>
      </c>
      <c r="T48" s="1189">
        <v>4052.803178794461</v>
      </c>
      <c r="U48" s="1190">
        <v>2.7083749334277631E-2</v>
      </c>
    </row>
    <row r="49" spans="1:21" s="41" customFormat="1" ht="13.5">
      <c r="A49" s="1186" t="s">
        <v>283</v>
      </c>
      <c r="B49" s="1187">
        <v>1365.9319114164591</v>
      </c>
      <c r="C49" s="1188">
        <v>3.9383431407931891E-3</v>
      </c>
      <c r="D49" s="1189">
        <v>19553.2295388569</v>
      </c>
      <c r="E49" s="1188">
        <v>7.9420499933915159E-2</v>
      </c>
      <c r="F49" s="1189">
        <v>30450.394226907752</v>
      </c>
      <c r="G49" s="1188">
        <v>0.12712160158208555</v>
      </c>
      <c r="H49" s="1189">
        <v>2298.9343753614216</v>
      </c>
      <c r="I49" s="1188">
        <v>1.2983598528353967E-2</v>
      </c>
      <c r="J49" s="1189">
        <v>4773.9874823936607</v>
      </c>
      <c r="K49" s="1188">
        <v>2.5392469338478156E-2</v>
      </c>
      <c r="L49" s="1189">
        <v>10103.131178859156</v>
      </c>
      <c r="M49" s="1188">
        <v>4.8546669464442728E-2</v>
      </c>
      <c r="N49" s="1189">
        <v>8845.6056939742921</v>
      </c>
      <c r="O49" s="1188">
        <v>4.8546669464442721E-2</v>
      </c>
      <c r="P49" s="1189">
        <v>7935.2796974858602</v>
      </c>
      <c r="Q49" s="1188">
        <v>4.8546669464442714E-2</v>
      </c>
      <c r="R49" s="1189">
        <v>7556.5403375925516</v>
      </c>
      <c r="S49" s="1188">
        <v>4.8546669464442728E-2</v>
      </c>
      <c r="T49" s="1189">
        <v>7264.5073581583974</v>
      </c>
      <c r="U49" s="1190">
        <v>4.8546669464442714E-2</v>
      </c>
    </row>
    <row r="50" spans="1:21" s="41" customFormat="1" ht="13.5">
      <c r="A50" s="1186" t="s">
        <v>284</v>
      </c>
      <c r="B50" s="1187">
        <v>0</v>
      </c>
      <c r="C50" s="1188">
        <v>0</v>
      </c>
      <c r="D50" s="1192">
        <v>0</v>
      </c>
      <c r="E50" s="1188">
        <v>0</v>
      </c>
      <c r="F50" s="1192">
        <v>0</v>
      </c>
      <c r="G50" s="1188">
        <v>0</v>
      </c>
      <c r="H50" s="1192">
        <v>0</v>
      </c>
      <c r="I50" s="1188">
        <v>0</v>
      </c>
      <c r="J50" s="1192">
        <v>0</v>
      </c>
      <c r="K50" s="1188">
        <v>0</v>
      </c>
      <c r="L50" s="1192">
        <v>0</v>
      </c>
      <c r="M50" s="1188">
        <v>0</v>
      </c>
      <c r="N50" s="1192">
        <v>0</v>
      </c>
      <c r="O50" s="1188">
        <v>0</v>
      </c>
      <c r="P50" s="1192">
        <v>0</v>
      </c>
      <c r="Q50" s="1188">
        <v>0</v>
      </c>
      <c r="R50" s="1192">
        <v>0</v>
      </c>
      <c r="S50" s="1188">
        <v>0</v>
      </c>
      <c r="T50" s="1192">
        <v>0</v>
      </c>
      <c r="U50" s="1190">
        <v>0</v>
      </c>
    </row>
    <row r="51" spans="1:21" s="41" customFormat="1" ht="13.5">
      <c r="A51" s="1180" t="s">
        <v>285</v>
      </c>
      <c r="B51" s="1181">
        <v>0</v>
      </c>
      <c r="C51" s="1182">
        <v>0</v>
      </c>
      <c r="D51" s="1183">
        <v>87998.509264428227</v>
      </c>
      <c r="E51" s="1182">
        <v>0.35742870942785093</v>
      </c>
      <c r="F51" s="1183">
        <v>127582.47948125163</v>
      </c>
      <c r="G51" s="1182">
        <v>0.53262000500271578</v>
      </c>
      <c r="H51" s="1183">
        <v>0</v>
      </c>
      <c r="I51" s="1182">
        <v>0</v>
      </c>
      <c r="J51" s="1183">
        <v>0</v>
      </c>
      <c r="K51" s="1182">
        <v>0</v>
      </c>
      <c r="L51" s="1183">
        <v>0</v>
      </c>
      <c r="M51" s="1182">
        <v>0</v>
      </c>
      <c r="N51" s="1183">
        <v>0</v>
      </c>
      <c r="O51" s="1182">
        <v>0</v>
      </c>
      <c r="P51" s="1183">
        <v>0</v>
      </c>
      <c r="Q51" s="1182">
        <v>0</v>
      </c>
      <c r="R51" s="1183">
        <v>0</v>
      </c>
      <c r="S51" s="1182">
        <v>0</v>
      </c>
      <c r="T51" s="1183">
        <v>0</v>
      </c>
      <c r="U51" s="1184">
        <v>0</v>
      </c>
    </row>
    <row r="52" spans="1:21" s="41" customFormat="1" ht="13.5">
      <c r="A52" s="1180" t="s">
        <v>286</v>
      </c>
      <c r="B52" s="1181">
        <v>15922.452617921965</v>
      </c>
      <c r="C52" s="1182">
        <v>4.5908644148572403E-2</v>
      </c>
      <c r="D52" s="1183">
        <v>52905.608584803136</v>
      </c>
      <c r="E52" s="1182">
        <v>0.21488981524832745</v>
      </c>
      <c r="F52" s="1183">
        <v>91138.363309186854</v>
      </c>
      <c r="G52" s="1182">
        <v>0.38047634533401387</v>
      </c>
      <c r="H52" s="1183">
        <v>62691.719770506417</v>
      </c>
      <c r="I52" s="1182">
        <v>0.3540614857369998</v>
      </c>
      <c r="J52" s="1183">
        <v>103286.52053333515</v>
      </c>
      <c r="K52" s="1182">
        <v>0.54937299592704303</v>
      </c>
      <c r="L52" s="1183">
        <v>449765.40740533784</v>
      </c>
      <c r="M52" s="1182">
        <v>2.1611728268495982</v>
      </c>
      <c r="N52" s="1183">
        <v>393783.60809787782</v>
      </c>
      <c r="O52" s="1182">
        <v>2.1611728268495982</v>
      </c>
      <c r="P52" s="1183">
        <v>353258.23676161031</v>
      </c>
      <c r="Q52" s="1182">
        <v>2.1611728268495982</v>
      </c>
      <c r="R52" s="1183">
        <v>336397.73485510267</v>
      </c>
      <c r="S52" s="1182">
        <v>2.1611728268495982</v>
      </c>
      <c r="T52" s="1183">
        <v>323397.17793411174</v>
      </c>
      <c r="U52" s="1184">
        <v>2.1611728268495982</v>
      </c>
    </row>
    <row r="53" spans="1:21" s="41" customFormat="1" ht="13.5">
      <c r="A53" s="1180" t="s">
        <v>287</v>
      </c>
      <c r="B53" s="1181">
        <v>13806732.804103</v>
      </c>
      <c r="C53" s="1182">
        <v>39.808464083261882</v>
      </c>
      <c r="D53" s="1183">
        <v>13200290.064562982</v>
      </c>
      <c r="E53" s="1182">
        <v>53.616392837659809</v>
      </c>
      <c r="F53" s="1183">
        <v>10558656.035808569</v>
      </c>
      <c r="G53" s="1182">
        <v>44.079339525931772</v>
      </c>
      <c r="H53" s="1183">
        <v>6863449.9458529837</v>
      </c>
      <c r="I53" s="1182">
        <v>38.762428180403518</v>
      </c>
      <c r="J53" s="1183">
        <v>6858498.7285299515</v>
      </c>
      <c r="K53" s="1182">
        <v>36.47982306498799</v>
      </c>
      <c r="L53" s="1183">
        <v>7455398.2773435786</v>
      </c>
      <c r="M53" s="1182">
        <v>35.824018266072244</v>
      </c>
      <c r="N53" s="1183">
        <v>6527433.1576444283</v>
      </c>
      <c r="O53" s="1182">
        <v>35.824018266072244</v>
      </c>
      <c r="P53" s="1183">
        <v>5855676.7738173604</v>
      </c>
      <c r="Q53" s="1182">
        <v>35.824018266072244</v>
      </c>
      <c r="R53" s="1183">
        <v>5576193.8371591382</v>
      </c>
      <c r="S53" s="1182">
        <v>35.824018266072244</v>
      </c>
      <c r="T53" s="1183">
        <v>5360694.0942322388</v>
      </c>
      <c r="U53" s="1184">
        <v>35.824018266072244</v>
      </c>
    </row>
    <row r="54" spans="1:21" s="41" customFormat="1" ht="13.5">
      <c r="A54" s="1185" t="s">
        <v>288</v>
      </c>
      <c r="B54" s="1181">
        <v>0</v>
      </c>
      <c r="C54" s="1182">
        <v>0</v>
      </c>
      <c r="D54" s="1192">
        <v>0</v>
      </c>
      <c r="E54" s="1182">
        <v>0</v>
      </c>
      <c r="F54" s="1192">
        <v>0</v>
      </c>
      <c r="G54" s="1182">
        <v>0</v>
      </c>
      <c r="H54" s="1192">
        <v>0</v>
      </c>
      <c r="I54" s="1182">
        <v>0</v>
      </c>
      <c r="J54" s="1192">
        <v>0</v>
      </c>
      <c r="K54" s="1182">
        <v>0</v>
      </c>
      <c r="L54" s="1192">
        <v>0</v>
      </c>
      <c r="M54" s="1182">
        <v>0</v>
      </c>
      <c r="N54" s="1192">
        <v>0</v>
      </c>
      <c r="O54" s="1182">
        <v>0</v>
      </c>
      <c r="P54" s="1192">
        <v>0</v>
      </c>
      <c r="Q54" s="1182">
        <v>0</v>
      </c>
      <c r="R54" s="1192">
        <v>0</v>
      </c>
      <c r="S54" s="1182">
        <v>0</v>
      </c>
      <c r="T54" s="1192">
        <v>0</v>
      </c>
      <c r="U54" s="1184">
        <v>0</v>
      </c>
    </row>
    <row r="55" spans="1:21" s="41" customFormat="1" ht="13.5">
      <c r="A55" s="1185" t="s">
        <v>289</v>
      </c>
      <c r="B55" s="1181">
        <v>5850.5020500563915</v>
      </c>
      <c r="C55" s="1182">
        <v>1.6868545515671039E-2</v>
      </c>
      <c r="D55" s="1183">
        <v>9272.2825830035235</v>
      </c>
      <c r="E55" s="1182">
        <v>3.7661774327726993E-2</v>
      </c>
      <c r="F55" s="1183">
        <v>13699.310876492087</v>
      </c>
      <c r="G55" s="1182">
        <v>5.7190666439769305E-2</v>
      </c>
      <c r="H55" s="1183">
        <v>3977.5472230934511</v>
      </c>
      <c r="I55" s="1182">
        <v>2.2463832297994861E-2</v>
      </c>
      <c r="J55" s="1183">
        <v>3035.8329791528272</v>
      </c>
      <c r="K55" s="1182">
        <v>1.6147360277791858E-2</v>
      </c>
      <c r="L55" s="1183">
        <v>1417.2097975332356</v>
      </c>
      <c r="M55" s="1182">
        <v>6.8098507665209562E-3</v>
      </c>
      <c r="N55" s="1183">
        <v>1240.8112725338003</v>
      </c>
      <c r="O55" s="1182">
        <v>6.8098507665209553E-3</v>
      </c>
      <c r="P55" s="1183">
        <v>1113.1159176647873</v>
      </c>
      <c r="Q55" s="1182">
        <v>6.8098507665209562E-3</v>
      </c>
      <c r="R55" s="1183">
        <v>1059.9885136897281</v>
      </c>
      <c r="S55" s="1182">
        <v>6.8098507665209553E-3</v>
      </c>
      <c r="T55" s="1183">
        <v>1019.0237877715957</v>
      </c>
      <c r="U55" s="1184">
        <v>6.8098507665209553E-3</v>
      </c>
    </row>
    <row r="56" spans="1:21" s="41" customFormat="1" ht="13.5">
      <c r="A56" s="1185" t="s">
        <v>290</v>
      </c>
      <c r="B56" s="1181">
        <v>16421.855297524133</v>
      </c>
      <c r="C56" s="1182">
        <v>4.7348554221150876E-2</v>
      </c>
      <c r="D56" s="1183">
        <v>181648.66002103614</v>
      </c>
      <c r="E56" s="1182">
        <v>0.7378130227810884</v>
      </c>
      <c r="F56" s="1183">
        <v>1379292.0691813631</v>
      </c>
      <c r="G56" s="1182">
        <v>5.7581460383479977</v>
      </c>
      <c r="H56" s="1183">
        <v>231753.04216583978</v>
      </c>
      <c r="I56" s="1182">
        <v>1.3088622665590013</v>
      </c>
      <c r="J56" s="1183">
        <v>25679.974056261362</v>
      </c>
      <c r="K56" s="1182">
        <v>0.13658979128901724</v>
      </c>
      <c r="L56" s="1183">
        <v>111699.41927708573</v>
      </c>
      <c r="M56" s="1182">
        <v>0.53672813814016085</v>
      </c>
      <c r="N56" s="1183">
        <v>97796.316971367094</v>
      </c>
      <c r="O56" s="1182">
        <v>0.53672813814016096</v>
      </c>
      <c r="P56" s="1183">
        <v>87731.824750048196</v>
      </c>
      <c r="Q56" s="1182">
        <v>0.53672813814016085</v>
      </c>
      <c r="R56" s="1183">
        <v>83544.512340804096</v>
      </c>
      <c r="S56" s="1182">
        <v>0.53672813814016085</v>
      </c>
      <c r="T56" s="1183">
        <v>80315.818816482715</v>
      </c>
      <c r="U56" s="1184">
        <v>0.53672813814016085</v>
      </c>
    </row>
    <row r="57" spans="1:21" s="41" customFormat="1" ht="13.5">
      <c r="A57" s="1185" t="s">
        <v>291</v>
      </c>
      <c r="B57" s="1181">
        <v>4065088.4857160067</v>
      </c>
      <c r="C57" s="1182">
        <v>11.720725770170404</v>
      </c>
      <c r="D57" s="1183">
        <v>3823166.6452268194</v>
      </c>
      <c r="E57" s="1182">
        <v>15.528780332230182</v>
      </c>
      <c r="F57" s="1183">
        <v>1784576.5047075478</v>
      </c>
      <c r="G57" s="1182">
        <v>7.450091507311865</v>
      </c>
      <c r="H57" s="1183">
        <v>1501090.9497966364</v>
      </c>
      <c r="I57" s="1182">
        <v>8.4776505391290531</v>
      </c>
      <c r="J57" s="1183">
        <v>963196.22724558576</v>
      </c>
      <c r="K57" s="1182">
        <v>5.1231660655733959</v>
      </c>
      <c r="L57" s="1183">
        <v>191281.43288476983</v>
      </c>
      <c r="M57" s="1182">
        <v>0.9191285684158057</v>
      </c>
      <c r="N57" s="1183">
        <v>167472.84598438145</v>
      </c>
      <c r="O57" s="1182">
        <v>0.91912856841580548</v>
      </c>
      <c r="P57" s="1183">
        <v>150237.74748690499</v>
      </c>
      <c r="Q57" s="1182">
        <v>0.91912856841580548</v>
      </c>
      <c r="R57" s="1183">
        <v>143067.11828614335</v>
      </c>
      <c r="S57" s="1182">
        <v>0.91912856841580548</v>
      </c>
      <c r="T57" s="1183">
        <v>137538.09111952974</v>
      </c>
      <c r="U57" s="1184">
        <v>0.9191285684158057</v>
      </c>
    </row>
    <row r="58" spans="1:21" s="41" customFormat="1" ht="13.5">
      <c r="A58" s="1186" t="s">
        <v>292</v>
      </c>
      <c r="B58" s="1187">
        <v>11143.128751029009</v>
      </c>
      <c r="C58" s="1188">
        <v>3.2128588780154968E-2</v>
      </c>
      <c r="D58" s="1189">
        <v>44682.837415018985</v>
      </c>
      <c r="E58" s="1188">
        <v>0.1814909030201115</v>
      </c>
      <c r="F58" s="1189">
        <v>49457.321782787207</v>
      </c>
      <c r="G58" s="1188">
        <v>0.2064700347765229</v>
      </c>
      <c r="H58" s="1189">
        <v>1685.4510378003847</v>
      </c>
      <c r="I58" s="1188">
        <v>9.5188535386345804E-3</v>
      </c>
      <c r="J58" s="1189">
        <v>1274.2455312517968</v>
      </c>
      <c r="K58" s="1188">
        <v>6.7776132009840871E-3</v>
      </c>
      <c r="L58" s="1193">
        <v>0</v>
      </c>
      <c r="M58" s="1188">
        <v>4.7618512026635423E-3</v>
      </c>
      <c r="N58" s="1189">
        <v>0</v>
      </c>
      <c r="O58" s="1188">
        <v>0</v>
      </c>
      <c r="P58" s="1189">
        <v>0</v>
      </c>
      <c r="Q58" s="1188">
        <v>0</v>
      </c>
      <c r="R58" s="1189">
        <v>0</v>
      </c>
      <c r="S58" s="1188">
        <v>0</v>
      </c>
      <c r="T58" s="1189">
        <v>712.56181900473075</v>
      </c>
      <c r="U58" s="1190">
        <v>4.7618512026635432E-3</v>
      </c>
    </row>
    <row r="59" spans="1:21" s="41" customFormat="1" ht="13.5">
      <c r="A59" s="1186" t="s">
        <v>293</v>
      </c>
      <c r="B59" s="1187">
        <v>4053945.3569649775</v>
      </c>
      <c r="C59" s="1188">
        <v>11.68859718139025</v>
      </c>
      <c r="D59" s="1189">
        <v>3778483.8078118009</v>
      </c>
      <c r="E59" s="1188">
        <v>15.34728942921007</v>
      </c>
      <c r="F59" s="1189">
        <v>1735119.1829247605</v>
      </c>
      <c r="G59" s="1188">
        <v>7.2436214725353416</v>
      </c>
      <c r="H59" s="1189">
        <v>1499405.4987588362</v>
      </c>
      <c r="I59" s="1188">
        <v>8.4681316855904178</v>
      </c>
      <c r="J59" s="1189">
        <v>961921.98171433387</v>
      </c>
      <c r="K59" s="1188">
        <v>5.1163884523724121</v>
      </c>
      <c r="L59" s="1193">
        <v>0</v>
      </c>
      <c r="M59" s="1188">
        <v>0.91436671721314211</v>
      </c>
      <c r="N59" s="1189">
        <v>0</v>
      </c>
      <c r="O59" s="1188">
        <v>0</v>
      </c>
      <c r="P59" s="1189">
        <v>0</v>
      </c>
      <c r="Q59" s="1188">
        <v>0</v>
      </c>
      <c r="R59" s="1189">
        <v>0</v>
      </c>
      <c r="S59" s="1188">
        <v>0</v>
      </c>
      <c r="T59" s="1189">
        <v>136825.529300525</v>
      </c>
      <c r="U59" s="1190">
        <v>0.91436671721314211</v>
      </c>
    </row>
    <row r="60" spans="1:21" s="41" customFormat="1" ht="27">
      <c r="A60" s="1194" t="s">
        <v>294</v>
      </c>
      <c r="B60" s="1181">
        <v>9719371.9610394128</v>
      </c>
      <c r="C60" s="1188"/>
      <c r="D60" s="1195">
        <v>9186202.4767321255</v>
      </c>
      <c r="E60" s="1182">
        <v>37.312137708320819</v>
      </c>
      <c r="F60" s="1195">
        <v>7381088.1510431645</v>
      </c>
      <c r="G60" s="1182">
        <v>30.813911313832136</v>
      </c>
      <c r="H60" s="1195">
        <v>5126628.4066674141</v>
      </c>
      <c r="I60" s="1182">
        <v>28.953451542417461</v>
      </c>
      <c r="J60" s="1195">
        <v>5866586.694248952</v>
      </c>
      <c r="K60" s="1182">
        <v>31.203919847847782</v>
      </c>
      <c r="L60" s="1195">
        <v>7151000.2153841881</v>
      </c>
      <c r="M60" s="1182">
        <v>34.361351708749751</v>
      </c>
      <c r="N60" s="1195">
        <v>6260923.1834161449</v>
      </c>
      <c r="O60" s="1182">
        <v>34.361351708749751</v>
      </c>
      <c r="P60" s="1195">
        <v>5616594.0856627412</v>
      </c>
      <c r="Q60" s="1182">
        <v>34.361351708749751</v>
      </c>
      <c r="R60" s="1195">
        <v>5348522.2180185011</v>
      </c>
      <c r="S60" s="1182">
        <v>34.361351708749751</v>
      </c>
      <c r="T60" s="1195">
        <v>5141821.1605084538</v>
      </c>
      <c r="U60" s="1190">
        <v>34.361351708749751</v>
      </c>
    </row>
    <row r="61" spans="1:21" s="41" customFormat="1" ht="13.5">
      <c r="A61" s="1196" t="s">
        <v>295</v>
      </c>
      <c r="B61" s="1181">
        <v>1477143.6721012385</v>
      </c>
      <c r="C61" s="1182">
        <v>4.2589960746676478</v>
      </c>
      <c r="D61" s="1183">
        <v>3608799.2274651681</v>
      </c>
      <c r="E61" s="1182">
        <v>14.658071610975734</v>
      </c>
      <c r="F61" s="1183">
        <v>1826513.5739756161</v>
      </c>
      <c r="G61" s="1182">
        <v>7.6251666597479826</v>
      </c>
      <c r="H61" s="1183">
        <v>271703.95513141924</v>
      </c>
      <c r="I61" s="1182">
        <v>1.5344914190678667</v>
      </c>
      <c r="J61" s="1183">
        <v>351682.00699404179</v>
      </c>
      <c r="K61" s="1182">
        <v>1.8705693327484716</v>
      </c>
      <c r="L61" s="1183">
        <v>306402.61364675063</v>
      </c>
      <c r="M61" s="1182">
        <v>1.4722986512216913</v>
      </c>
      <c r="N61" s="1183">
        <v>268265.02159980382</v>
      </c>
      <c r="O61" s="1182">
        <v>1.4722986512216911</v>
      </c>
      <c r="P61" s="1183">
        <v>240657.11869755379</v>
      </c>
      <c r="Q61" s="1182">
        <v>1.4722986512216909</v>
      </c>
      <c r="R61" s="1183">
        <v>229170.90440341143</v>
      </c>
      <c r="S61" s="1182">
        <v>1.4722986512216913</v>
      </c>
      <c r="T61" s="1183">
        <v>220314.27702863191</v>
      </c>
      <c r="U61" s="1184">
        <v>1.4722986512216909</v>
      </c>
    </row>
    <row r="62" spans="1:21" s="41" customFormat="1" ht="13.5">
      <c r="A62" s="1196" t="s">
        <v>296</v>
      </c>
      <c r="B62" s="1181">
        <v>61024.08650982879</v>
      </c>
      <c r="C62" s="1182">
        <v>0.17594858903320479</v>
      </c>
      <c r="D62" s="1183">
        <v>90303.357071501625</v>
      </c>
      <c r="E62" s="1182">
        <v>0.36679044502992059</v>
      </c>
      <c r="F62" s="1183">
        <v>96097.64374675836</v>
      </c>
      <c r="G62" s="1182">
        <v>0.40117990888136873</v>
      </c>
      <c r="H62" s="1183">
        <v>106955.93548228932</v>
      </c>
      <c r="I62" s="1182">
        <v>0.60405070340829403</v>
      </c>
      <c r="J62" s="1183">
        <v>20242.082105792815</v>
      </c>
      <c r="K62" s="1182">
        <v>0.10766606555084332</v>
      </c>
      <c r="L62" s="1183">
        <v>16119.641176338695</v>
      </c>
      <c r="M62" s="1182">
        <v>7.745666944428424E-2</v>
      </c>
      <c r="N62" s="1183">
        <v>14113.247393304167</v>
      </c>
      <c r="O62" s="1182">
        <v>7.745666944428424E-2</v>
      </c>
      <c r="P62" s="1183">
        <v>12660.813671806802</v>
      </c>
      <c r="Q62" s="1182">
        <v>7.745666944428424E-2</v>
      </c>
      <c r="R62" s="1183">
        <v>12056.531447538409</v>
      </c>
      <c r="S62" s="1182">
        <v>7.745666944428424E-2</v>
      </c>
      <c r="T62" s="1183">
        <v>11590.590071860139</v>
      </c>
      <c r="U62" s="1184">
        <v>7.7456669444284226E-2</v>
      </c>
    </row>
    <row r="63" spans="1:21" s="41" customFormat="1" ht="13.5">
      <c r="A63" s="1196" t="s">
        <v>297</v>
      </c>
      <c r="B63" s="1187">
        <v>521230.62783915602</v>
      </c>
      <c r="C63" s="1188">
        <v>1.5028458232540656</v>
      </c>
      <c r="D63" s="1183">
        <v>257038.07954037248</v>
      </c>
      <c r="E63" s="1188">
        <v>1.0440266524045141</v>
      </c>
      <c r="F63" s="1183">
        <v>217828.85346794469</v>
      </c>
      <c r="G63" s="1188">
        <v>0.90937255252890559</v>
      </c>
      <c r="H63" s="1183">
        <v>661684.11876695394</v>
      </c>
      <c r="I63" s="1188">
        <v>3.7369665888384453</v>
      </c>
      <c r="J63" s="1183">
        <v>785377.08010926377</v>
      </c>
      <c r="K63" s="1188">
        <v>4.1773598065277708</v>
      </c>
      <c r="L63" s="1183">
        <v>914676.28714785364</v>
      </c>
      <c r="M63" s="1188">
        <v>4.3951213334779959</v>
      </c>
      <c r="N63" s="1183">
        <v>800827.54846027261</v>
      </c>
      <c r="O63" s="1188">
        <v>4.3951213334779951</v>
      </c>
      <c r="P63" s="1183">
        <v>718412.14794517867</v>
      </c>
      <c r="Q63" s="1188">
        <v>4.3951213334779942</v>
      </c>
      <c r="R63" s="1183">
        <v>684123.38089156861</v>
      </c>
      <c r="S63" s="1188">
        <v>4.3951213334779951</v>
      </c>
      <c r="T63" s="1183">
        <v>657684.48421441787</v>
      </c>
      <c r="U63" s="1190">
        <v>4.3951213334779942</v>
      </c>
    </row>
    <row r="64" spans="1:21" s="41" customFormat="1" ht="13.5">
      <c r="A64" s="1186" t="s">
        <v>298</v>
      </c>
      <c r="B64" s="1187">
        <v>521230.62783915602</v>
      </c>
      <c r="C64" s="1188">
        <v>1.5028458232540656</v>
      </c>
      <c r="D64" s="1189">
        <v>257038.07954037248</v>
      </c>
      <c r="E64" s="1188">
        <v>1.0440266524045141</v>
      </c>
      <c r="F64" s="1189">
        <v>217828.85346794469</v>
      </c>
      <c r="G64" s="1188">
        <v>0.90937255252890559</v>
      </c>
      <c r="H64" s="1189">
        <v>661684.11876695394</v>
      </c>
      <c r="I64" s="1188">
        <v>3.7369665888384453</v>
      </c>
      <c r="J64" s="1189">
        <v>785377.08010926377</v>
      </c>
      <c r="K64" s="1188">
        <v>4.1773598065277708</v>
      </c>
      <c r="L64" s="1189">
        <v>914676.28714785364</v>
      </c>
      <c r="M64" s="1188">
        <v>4.3951213334779959</v>
      </c>
      <c r="N64" s="1189">
        <v>800827.54846027261</v>
      </c>
      <c r="O64" s="1188">
        <v>4.3951213334779951</v>
      </c>
      <c r="P64" s="1189">
        <v>718412.14794517867</v>
      </c>
      <c r="Q64" s="1188">
        <v>4.3951213334779942</v>
      </c>
      <c r="R64" s="1189">
        <v>684123.38089156861</v>
      </c>
      <c r="S64" s="1188">
        <v>4.3951213334779951</v>
      </c>
      <c r="T64" s="1189">
        <v>657684.48421441787</v>
      </c>
      <c r="U64" s="1190">
        <v>4.3951213334779942</v>
      </c>
    </row>
    <row r="65" spans="1:21" s="41" customFormat="1" ht="13.5">
      <c r="A65" s="1186" t="s">
        <v>299</v>
      </c>
      <c r="B65" s="1187">
        <v>0</v>
      </c>
      <c r="C65" s="1188">
        <v>0</v>
      </c>
      <c r="D65" s="1191">
        <v>0</v>
      </c>
      <c r="E65" s="1188">
        <v>0</v>
      </c>
      <c r="F65" s="1191">
        <v>0</v>
      </c>
      <c r="G65" s="1188">
        <v>0</v>
      </c>
      <c r="H65" s="1191">
        <v>0</v>
      </c>
      <c r="I65" s="1188">
        <v>0</v>
      </c>
      <c r="J65" s="1191">
        <v>0</v>
      </c>
      <c r="K65" s="1188">
        <v>0</v>
      </c>
      <c r="L65" s="1191">
        <v>0</v>
      </c>
      <c r="M65" s="1188">
        <v>0</v>
      </c>
      <c r="N65" s="1191">
        <v>0</v>
      </c>
      <c r="O65" s="1188">
        <v>0</v>
      </c>
      <c r="P65" s="1191">
        <v>0</v>
      </c>
      <c r="Q65" s="1188">
        <v>0</v>
      </c>
      <c r="R65" s="1191">
        <v>0</v>
      </c>
      <c r="S65" s="1188">
        <v>0</v>
      </c>
      <c r="T65" s="1191">
        <v>0</v>
      </c>
      <c r="U65" s="1190">
        <v>0</v>
      </c>
    </row>
    <row r="66" spans="1:21" s="41" customFormat="1" ht="13.5">
      <c r="A66" s="1196" t="s">
        <v>300</v>
      </c>
      <c r="B66" s="1187">
        <v>3687585.0790396179</v>
      </c>
      <c r="C66" s="1188">
        <v>10.632283557287126</v>
      </c>
      <c r="D66" s="1183">
        <v>764035.64292738831</v>
      </c>
      <c r="E66" s="1188">
        <v>3.1033284096643849</v>
      </c>
      <c r="F66" s="1183">
        <v>857606.41828321037</v>
      </c>
      <c r="G66" s="1188">
        <v>3.5802591127999572</v>
      </c>
      <c r="H66" s="1183">
        <v>1914228.2222148925</v>
      </c>
      <c r="I66" s="1188">
        <v>10.81090917394091</v>
      </c>
      <c r="J66" s="1183">
        <v>2179490.5829709847</v>
      </c>
      <c r="K66" s="1188">
        <v>11.592541456318187</v>
      </c>
      <c r="L66" s="1183">
        <v>2075013.4988759805</v>
      </c>
      <c r="M66" s="1188">
        <v>9.9706707436381148</v>
      </c>
      <c r="N66" s="1183">
        <v>1816738.8798374003</v>
      </c>
      <c r="O66" s="1188">
        <v>9.970670743638113</v>
      </c>
      <c r="P66" s="1183">
        <v>1629773.2057655999</v>
      </c>
      <c r="Q66" s="1188">
        <v>9.9706707436381112</v>
      </c>
      <c r="R66" s="1183">
        <v>1551986.5007905378</v>
      </c>
      <c r="S66" s="1188">
        <v>9.9706707436381112</v>
      </c>
      <c r="T66" s="1183">
        <v>1492007.8304441764</v>
      </c>
      <c r="U66" s="1190">
        <v>9.9706707436381112</v>
      </c>
    </row>
    <row r="67" spans="1:21" s="41" customFormat="1" ht="13.5">
      <c r="A67" s="1196" t="s">
        <v>301</v>
      </c>
      <c r="B67" s="1187">
        <v>0</v>
      </c>
      <c r="C67" s="1188">
        <v>0</v>
      </c>
      <c r="D67" s="1192">
        <v>0</v>
      </c>
      <c r="E67" s="1188">
        <v>0</v>
      </c>
      <c r="F67" s="1192">
        <v>0</v>
      </c>
      <c r="G67" s="1188">
        <v>0</v>
      </c>
      <c r="H67" s="1192">
        <v>0</v>
      </c>
      <c r="I67" s="1188">
        <v>0</v>
      </c>
      <c r="J67" s="1192">
        <v>0</v>
      </c>
      <c r="K67" s="1188">
        <v>0</v>
      </c>
      <c r="L67" s="1192">
        <v>0</v>
      </c>
      <c r="M67" s="1188">
        <v>0</v>
      </c>
      <c r="N67" s="1192">
        <v>0</v>
      </c>
      <c r="O67" s="1188">
        <v>0</v>
      </c>
      <c r="P67" s="1192">
        <v>0</v>
      </c>
      <c r="Q67" s="1188">
        <v>0</v>
      </c>
      <c r="R67" s="1192">
        <v>0</v>
      </c>
      <c r="S67" s="1188">
        <v>0</v>
      </c>
      <c r="T67" s="1192">
        <v>0</v>
      </c>
      <c r="U67" s="1190">
        <v>0</v>
      </c>
    </row>
    <row r="68" spans="1:21" s="41" customFormat="1" ht="13.5">
      <c r="A68" s="1196" t="s">
        <v>302</v>
      </c>
      <c r="B68" s="1181">
        <v>3972388.4955495712</v>
      </c>
      <c r="C68" s="1182">
        <v>11.453447169112618</v>
      </c>
      <c r="D68" s="1183">
        <v>4466026.1697276942</v>
      </c>
      <c r="E68" s="1182">
        <v>18.139920590246263</v>
      </c>
      <c r="F68" s="1183">
        <v>4383041.6615696345</v>
      </c>
      <c r="G68" s="1182">
        <v>18.297933079873925</v>
      </c>
      <c r="H68" s="1183">
        <v>2172056.1750718597</v>
      </c>
      <c r="I68" s="1182">
        <v>12.267033657161949</v>
      </c>
      <c r="J68" s="1183">
        <v>2529794.9420688697</v>
      </c>
      <c r="K68" s="1182">
        <v>13.455783186702513</v>
      </c>
      <c r="L68" s="1183">
        <v>3838788.1745372652</v>
      </c>
      <c r="M68" s="1182">
        <v>18.44580431096767</v>
      </c>
      <c r="N68" s="1183">
        <v>3360978.4861253654</v>
      </c>
      <c r="O68" s="1182">
        <v>18.445804310967674</v>
      </c>
      <c r="P68" s="1183">
        <v>3015090.7995826025</v>
      </c>
      <c r="Q68" s="1182">
        <v>18.445804310967667</v>
      </c>
      <c r="R68" s="1183">
        <v>2871184.9004854453</v>
      </c>
      <c r="S68" s="1182">
        <v>18.445804310967674</v>
      </c>
      <c r="T68" s="1183">
        <v>2760223.9787493679</v>
      </c>
      <c r="U68" s="1184">
        <v>18.44580431096767</v>
      </c>
    </row>
    <row r="69" spans="1:21" s="41" customFormat="1" ht="13.5">
      <c r="A69" s="1180" t="s">
        <v>303</v>
      </c>
      <c r="B69" s="1181">
        <v>0</v>
      </c>
      <c r="C69" s="1182"/>
      <c r="D69" s="133">
        <v>0</v>
      </c>
      <c r="E69" s="1182">
        <v>0</v>
      </c>
      <c r="F69" s="133">
        <v>0</v>
      </c>
      <c r="G69" s="1182">
        <v>0</v>
      </c>
      <c r="H69" s="1191">
        <v>0</v>
      </c>
      <c r="I69" s="1182">
        <v>0</v>
      </c>
      <c r="J69" s="1191">
        <v>0</v>
      </c>
      <c r="K69" s="1182">
        <v>0</v>
      </c>
      <c r="L69" s="1189">
        <v>2395.9093889302617</v>
      </c>
      <c r="M69" s="1182">
        <v>1.1512611200628443E-2</v>
      </c>
      <c r="N69" s="1191">
        <v>2097.6932158730156</v>
      </c>
      <c r="O69" s="1182">
        <v>1.1512611200628443E-2</v>
      </c>
      <c r="P69" s="1191">
        <v>1881.8137460965759</v>
      </c>
      <c r="Q69" s="1182">
        <v>1.1512611200628442E-2</v>
      </c>
      <c r="R69" s="1191">
        <v>1791.9975126674178</v>
      </c>
      <c r="S69" s="1182">
        <v>1.1512611200628443E-2</v>
      </c>
      <c r="T69" s="1191">
        <v>1722.7432839618007</v>
      </c>
      <c r="U69" s="1184">
        <v>1.1512611200628443E-2</v>
      </c>
    </row>
    <row r="70" spans="1:21" s="41" customFormat="1" ht="13.5">
      <c r="A70" s="1180" t="s">
        <v>304</v>
      </c>
      <c r="B70" s="1181">
        <v>0</v>
      </c>
      <c r="C70" s="1182"/>
      <c r="D70" s="1189">
        <v>67357.761662018136</v>
      </c>
      <c r="E70" s="1182">
        <v>0.27359097355227618</v>
      </c>
      <c r="F70" s="1189">
        <v>50075.538305072048</v>
      </c>
      <c r="G70" s="1182">
        <v>0.20905091021122946</v>
      </c>
      <c r="H70" s="1191">
        <v>16336.260234128111</v>
      </c>
      <c r="I70" s="1182">
        <v>9.2261635046145166E-2</v>
      </c>
      <c r="J70" s="1191">
        <v>11478.342946524635</v>
      </c>
      <c r="K70" s="1182">
        <v>6.105241632934174E-2</v>
      </c>
      <c r="L70" s="1189">
        <v>665.86365090450431</v>
      </c>
      <c r="M70" s="1182">
        <v>3.1995489315717511E-3</v>
      </c>
      <c r="N70" s="1191">
        <v>582.9843439206428</v>
      </c>
      <c r="O70" s="1182">
        <v>3.1995489315717511E-3</v>
      </c>
      <c r="P70" s="1191">
        <v>522.98779623615417</v>
      </c>
      <c r="Q70" s="1182">
        <v>3.1995489315717511E-3</v>
      </c>
      <c r="R70" s="1191">
        <v>498.02634928914216</v>
      </c>
      <c r="S70" s="1182">
        <v>3.1995489315717511E-3</v>
      </c>
      <c r="T70" s="1191">
        <v>478.77943044506731</v>
      </c>
      <c r="U70" s="1184">
        <v>3.1995489315717511E-3</v>
      </c>
    </row>
    <row r="71" spans="1:21" s="41" customFormat="1" ht="13.5">
      <c r="A71" s="1197" t="s">
        <v>45</v>
      </c>
      <c r="B71" s="1198">
        <v>34682907.57268443</v>
      </c>
      <c r="C71" s="1199">
        <v>100</v>
      </c>
      <c r="D71" s="1200">
        <v>24619877.17922565</v>
      </c>
      <c r="E71" s="1199">
        <v>100</v>
      </c>
      <c r="F71" s="1200">
        <v>23953752.822446298</v>
      </c>
      <c r="G71" s="1199">
        <v>100</v>
      </c>
      <c r="H71" s="1200">
        <v>17706449.951767534</v>
      </c>
      <c r="I71" s="1199">
        <v>100</v>
      </c>
      <c r="J71" s="1200">
        <v>18800800.421404701</v>
      </c>
      <c r="K71" s="1199">
        <v>100</v>
      </c>
      <c r="L71" s="1200">
        <v>20811172.610428076</v>
      </c>
      <c r="M71" s="1199">
        <v>100</v>
      </c>
      <c r="N71" s="1200">
        <v>18220829.135257412</v>
      </c>
      <c r="O71" s="1199">
        <v>100</v>
      </c>
      <c r="P71" s="1200">
        <v>16345672.700159045</v>
      </c>
      <c r="Q71" s="1199">
        <v>100</v>
      </c>
      <c r="R71" s="1200">
        <v>15565517.513260566</v>
      </c>
      <c r="S71" s="1199">
        <v>100</v>
      </c>
      <c r="T71" s="1201">
        <v>14963966.505424595</v>
      </c>
      <c r="U71" s="1202">
        <v>100</v>
      </c>
    </row>
    <row r="72" spans="1:21" s="187" customFormat="1" ht="12.75">
      <c r="A72" s="1203" t="s">
        <v>318</v>
      </c>
    </row>
    <row r="73" spans="1:21" s="187" customFormat="1" ht="12.75">
      <c r="A73" s="1203" t="s">
        <v>323</v>
      </c>
    </row>
    <row r="74" spans="1:21" s="187" customFormat="1" ht="12.75">
      <c r="A74" s="1203" t="s">
        <v>439</v>
      </c>
    </row>
    <row r="75" spans="1:21" s="187" customFormat="1" ht="12.75">
      <c r="A75" s="1203" t="s">
        <v>440</v>
      </c>
    </row>
    <row r="76" spans="1:21" s="187" customFormat="1" ht="12.75">
      <c r="A76" s="1203" t="s">
        <v>441</v>
      </c>
    </row>
    <row r="77" spans="1:21" s="187" customFormat="1" ht="12.75">
      <c r="A77" s="1203" t="s">
        <v>442</v>
      </c>
    </row>
    <row r="78" spans="1:21" s="187" customFormat="1" ht="12.75">
      <c r="A78" s="1203" t="s">
        <v>443</v>
      </c>
    </row>
    <row r="79" spans="1:21" s="187" customFormat="1" ht="12.75"/>
  </sheetData>
  <mergeCells count="11">
    <mergeCell ref="J7:K7"/>
    <mergeCell ref="A7:A8"/>
    <mergeCell ref="B7:C7"/>
    <mergeCell ref="D7:E7"/>
    <mergeCell ref="F7:G7"/>
    <mergeCell ref="H7:I7"/>
    <mergeCell ref="L7:M7"/>
    <mergeCell ref="N7:O7"/>
    <mergeCell ref="P7:Q7"/>
    <mergeCell ref="R7:S7"/>
    <mergeCell ref="T7:U7"/>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40493-B805-48B3-9CA4-8D84D28294CC}">
  <dimension ref="A5:U81"/>
  <sheetViews>
    <sheetView showGridLines="0" topLeftCell="A34" zoomScale="80" zoomScaleNormal="80" workbookViewId="0">
      <selection activeCell="P11" sqref="P11"/>
    </sheetView>
  </sheetViews>
  <sheetFormatPr baseColWidth="10" defaultRowHeight="15"/>
  <cols>
    <col min="1" max="1" width="83.42578125" style="604" customWidth="1"/>
    <col min="2" max="2" width="15.7109375" style="604" customWidth="1"/>
    <col min="3" max="3" width="6.7109375" style="604" customWidth="1"/>
    <col min="4" max="4" width="15.7109375" style="604" customWidth="1"/>
    <col min="5" max="5" width="6.7109375" style="604" customWidth="1"/>
    <col min="6" max="6" width="15.7109375" style="604" customWidth="1"/>
    <col min="7" max="7" width="6.7109375" style="604" customWidth="1"/>
    <col min="8" max="8" width="15.7109375" style="604" customWidth="1"/>
    <col min="9" max="9" width="6.7109375" style="604" customWidth="1"/>
    <col min="10" max="10" width="15.7109375" style="604" customWidth="1"/>
    <col min="11" max="11" width="6.7109375" style="604" customWidth="1"/>
    <col min="12" max="12" width="15.7109375" style="604" customWidth="1"/>
    <col min="13" max="13" width="6.7109375" style="604" customWidth="1"/>
    <col min="14" max="14" width="15.7109375" style="604" customWidth="1"/>
    <col min="15" max="15" width="6.7109375" style="604" customWidth="1"/>
    <col min="16" max="16" width="15.7109375" style="604" customWidth="1"/>
    <col min="17" max="17" width="6.7109375" style="604" customWidth="1"/>
    <col min="18" max="18" width="15.7109375" style="604" customWidth="1"/>
    <col min="19" max="19" width="6.7109375" style="604" customWidth="1"/>
    <col min="20" max="20" width="15.7109375" style="604" customWidth="1"/>
    <col min="21" max="21" width="6.7109375" style="604" customWidth="1"/>
    <col min="22" max="16384" width="11.42578125" style="604"/>
  </cols>
  <sheetData>
    <row r="5" spans="1:21" s="41" customFormat="1" ht="13.5">
      <c r="A5" s="353" t="s">
        <v>445</v>
      </c>
      <c r="B5" s="354"/>
      <c r="C5" s="354"/>
      <c r="D5" s="354"/>
      <c r="E5" s="354"/>
      <c r="F5" s="354"/>
      <c r="G5" s="354"/>
      <c r="H5" s="354"/>
      <c r="I5" s="354"/>
      <c r="J5" s="354"/>
      <c r="K5" s="354"/>
      <c r="L5" s="354"/>
      <c r="M5" s="354"/>
      <c r="N5" s="354"/>
      <c r="O5" s="354"/>
      <c r="P5" s="354"/>
      <c r="Q5" s="354"/>
      <c r="R5" s="354"/>
      <c r="S5" s="354"/>
      <c r="T5" s="354"/>
      <c r="U5" s="1170"/>
    </row>
    <row r="6" spans="1:21" s="41" customFormat="1" ht="13.5">
      <c r="A6" s="1171" t="s">
        <v>207</v>
      </c>
      <c r="B6" s="339"/>
      <c r="C6" s="339"/>
      <c r="D6" s="339"/>
      <c r="E6" s="339"/>
      <c r="F6" s="339"/>
      <c r="G6" s="339"/>
      <c r="H6" s="339"/>
      <c r="I6" s="339"/>
      <c r="J6" s="339"/>
      <c r="K6" s="339"/>
      <c r="L6" s="339"/>
      <c r="M6" s="339"/>
      <c r="N6" s="339"/>
      <c r="O6" s="339"/>
      <c r="P6" s="339"/>
      <c r="Q6" s="339"/>
      <c r="R6" s="339"/>
      <c r="S6" s="339"/>
      <c r="T6" s="339"/>
      <c r="U6" s="1172"/>
    </row>
    <row r="7" spans="1:21" s="41" customFormat="1" ht="13.5">
      <c r="A7" s="1461" t="s">
        <v>242</v>
      </c>
      <c r="B7" s="1463">
        <v>2011</v>
      </c>
      <c r="C7" s="1463"/>
      <c r="D7" s="1463">
        <v>2012</v>
      </c>
      <c r="E7" s="1463"/>
      <c r="F7" s="1463">
        <v>2013</v>
      </c>
      <c r="G7" s="1463"/>
      <c r="H7" s="1463">
        <v>2014</v>
      </c>
      <c r="I7" s="1463"/>
      <c r="J7" s="1463">
        <v>2015</v>
      </c>
      <c r="K7" s="1463"/>
      <c r="L7" s="1463">
        <v>2016</v>
      </c>
      <c r="M7" s="1463"/>
      <c r="N7" s="1463" t="s">
        <v>202</v>
      </c>
      <c r="O7" s="1463"/>
      <c r="P7" s="1463" t="s">
        <v>203</v>
      </c>
      <c r="Q7" s="1463"/>
      <c r="R7" s="1463" t="s">
        <v>204</v>
      </c>
      <c r="S7" s="1463"/>
      <c r="T7" s="1463" t="s">
        <v>205</v>
      </c>
      <c r="U7" s="1464"/>
    </row>
    <row r="8" spans="1:21" s="41" customFormat="1" ht="13.5">
      <c r="A8" s="1462"/>
      <c r="B8" s="1173" t="s">
        <v>86</v>
      </c>
      <c r="C8" s="1173" t="s">
        <v>243</v>
      </c>
      <c r="D8" s="1173" t="s">
        <v>86</v>
      </c>
      <c r="E8" s="1174" t="s">
        <v>243</v>
      </c>
      <c r="F8" s="1173" t="s">
        <v>86</v>
      </c>
      <c r="G8" s="1173" t="s">
        <v>243</v>
      </c>
      <c r="H8" s="1173" t="s">
        <v>86</v>
      </c>
      <c r="I8" s="1173" t="s">
        <v>243</v>
      </c>
      <c r="J8" s="1173" t="s">
        <v>86</v>
      </c>
      <c r="K8" s="1173" t="s">
        <v>243</v>
      </c>
      <c r="L8" s="1173" t="s">
        <v>86</v>
      </c>
      <c r="M8" s="1173" t="s">
        <v>243</v>
      </c>
      <c r="N8" s="1252" t="s">
        <v>86</v>
      </c>
      <c r="O8" s="1252" t="s">
        <v>243</v>
      </c>
      <c r="P8" s="1252" t="s">
        <v>86</v>
      </c>
      <c r="Q8" s="1252" t="s">
        <v>243</v>
      </c>
      <c r="R8" s="1173" t="s">
        <v>86</v>
      </c>
      <c r="S8" s="1173" t="s">
        <v>243</v>
      </c>
      <c r="T8" s="1173" t="s">
        <v>86</v>
      </c>
      <c r="U8" s="1175" t="s">
        <v>243</v>
      </c>
    </row>
    <row r="9" spans="1:21" s="41" customFormat="1" ht="13.5">
      <c r="A9" s="1176" t="s">
        <v>127</v>
      </c>
      <c r="B9" s="1177">
        <v>0</v>
      </c>
      <c r="C9" s="1177">
        <v>0</v>
      </c>
      <c r="D9" s="1178">
        <v>0</v>
      </c>
      <c r="E9" s="1177">
        <v>0</v>
      </c>
      <c r="F9" s="1178">
        <v>0</v>
      </c>
      <c r="G9" s="1177">
        <v>0</v>
      </c>
      <c r="H9" s="1178">
        <v>0</v>
      </c>
      <c r="I9" s="1177">
        <v>0</v>
      </c>
      <c r="J9" s="1178">
        <v>0</v>
      </c>
      <c r="K9" s="1177">
        <v>0</v>
      </c>
      <c r="L9" s="1178">
        <v>0</v>
      </c>
      <c r="M9" s="1177">
        <v>0</v>
      </c>
      <c r="N9" s="425">
        <v>0</v>
      </c>
      <c r="O9" s="1177">
        <v>0</v>
      </c>
      <c r="P9" s="1178">
        <v>0</v>
      </c>
      <c r="Q9" s="1177">
        <v>0</v>
      </c>
      <c r="R9" s="1178">
        <v>0</v>
      </c>
      <c r="S9" s="1177">
        <v>0</v>
      </c>
      <c r="T9" s="1178">
        <v>0</v>
      </c>
      <c r="U9" s="1179">
        <v>0</v>
      </c>
    </row>
    <row r="10" spans="1:21" s="41" customFormat="1" ht="13.5">
      <c r="A10" s="1180" t="s">
        <v>244</v>
      </c>
      <c r="B10" s="1181">
        <v>380311.4129038559</v>
      </c>
      <c r="C10" s="1182">
        <v>1.4915112808152364</v>
      </c>
      <c r="D10" s="1183">
        <v>37010.795822043954</v>
      </c>
      <c r="E10" s="1182">
        <v>0.20447735748223339</v>
      </c>
      <c r="F10" s="1183">
        <v>154396.43543709157</v>
      </c>
      <c r="G10" s="1182">
        <v>0.87673105113644823</v>
      </c>
      <c r="H10" s="1183">
        <v>47213.929278054391</v>
      </c>
      <c r="I10" s="1182">
        <v>0.36269480194928744</v>
      </c>
      <c r="J10" s="1183">
        <v>140072.30194512036</v>
      </c>
      <c r="K10" s="1182">
        <v>1.0133946545383938</v>
      </c>
      <c r="L10" s="1183">
        <v>85322.642802641378</v>
      </c>
      <c r="M10" s="1182">
        <v>0.55766120143735165</v>
      </c>
      <c r="N10" s="1183">
        <v>74702.628486033718</v>
      </c>
      <c r="O10" s="1182">
        <v>0.55766120143735165</v>
      </c>
      <c r="P10" s="1183">
        <v>67014.772270243033</v>
      </c>
      <c r="Q10" s="1182">
        <v>0.55766120143735165</v>
      </c>
      <c r="R10" s="1183">
        <v>63816.254647597758</v>
      </c>
      <c r="S10" s="1182">
        <v>0.55766120143735165</v>
      </c>
      <c r="T10" s="1183">
        <v>61349.986997526023</v>
      </c>
      <c r="U10" s="1184">
        <v>0.55766120143735165</v>
      </c>
    </row>
    <row r="11" spans="1:21" s="41" customFormat="1" ht="13.5">
      <c r="A11" s="1180" t="s">
        <v>245</v>
      </c>
      <c r="B11" s="1181">
        <v>14955857.198254496</v>
      </c>
      <c r="C11" s="1182">
        <v>58.654115991774312</v>
      </c>
      <c r="D11" s="1183">
        <v>8205400.2525447505</v>
      </c>
      <c r="E11" s="1182">
        <v>45.333220306629499</v>
      </c>
      <c r="F11" s="1183">
        <v>9495877.837902328</v>
      </c>
      <c r="G11" s="1182">
        <v>53.921782162383828</v>
      </c>
      <c r="H11" s="1183">
        <v>7866309.2350040283</v>
      </c>
      <c r="I11" s="1182">
        <v>60.428553896864045</v>
      </c>
      <c r="J11" s="1183">
        <v>8555368.9766570348</v>
      </c>
      <c r="K11" s="1182">
        <v>61.896356868217225</v>
      </c>
      <c r="L11" s="1183">
        <v>9400745.4121993277</v>
      </c>
      <c r="M11" s="1182">
        <v>61.442435545508609</v>
      </c>
      <c r="N11" s="1183">
        <v>8230645.1013677698</v>
      </c>
      <c r="O11" s="1182">
        <v>61.442435545508609</v>
      </c>
      <c r="P11" s="1183">
        <v>7383606.4176573632</v>
      </c>
      <c r="Q11" s="1182">
        <v>61.442435545508609</v>
      </c>
      <c r="R11" s="1183">
        <v>7031197.6211263873</v>
      </c>
      <c r="S11" s="1182">
        <v>61.442435545508623</v>
      </c>
      <c r="T11" s="1183">
        <v>6759467.239423424</v>
      </c>
      <c r="U11" s="1184">
        <v>61.442435545508609</v>
      </c>
    </row>
    <row r="12" spans="1:21" s="41" customFormat="1" ht="13.5">
      <c r="A12" s="1185" t="s">
        <v>246</v>
      </c>
      <c r="B12" s="1181">
        <v>1294010.0842746419</v>
      </c>
      <c r="C12" s="1182">
        <v>5.0748691012126468</v>
      </c>
      <c r="D12" s="1183">
        <v>934397.77277016232</v>
      </c>
      <c r="E12" s="1182">
        <v>5.1623636609166956</v>
      </c>
      <c r="F12" s="1183">
        <v>1112952.6142172727</v>
      </c>
      <c r="G12" s="1182">
        <v>6.3198357693001164</v>
      </c>
      <c r="H12" s="1183">
        <v>326406.43621650914</v>
      </c>
      <c r="I12" s="1182">
        <v>2.5074362491906967</v>
      </c>
      <c r="J12" s="1183">
        <v>334954.66050822899</v>
      </c>
      <c r="K12" s="1182">
        <v>2.4233289362571711</v>
      </c>
      <c r="L12" s="1183">
        <v>652190.13534955308</v>
      </c>
      <c r="M12" s="1182">
        <v>4.2626566934394283</v>
      </c>
      <c r="N12" s="1183">
        <v>571012.75561714603</v>
      </c>
      <c r="O12" s="1182">
        <v>4.2626566934394274</v>
      </c>
      <c r="P12" s="1183">
        <v>512248.23753345135</v>
      </c>
      <c r="Q12" s="1182">
        <v>4.2626566934394274</v>
      </c>
      <c r="R12" s="1183">
        <v>487799.37410506298</v>
      </c>
      <c r="S12" s="1182">
        <v>4.2626566934394283</v>
      </c>
      <c r="T12" s="1183">
        <v>468947.69089795637</v>
      </c>
      <c r="U12" s="1184">
        <v>4.2626566934394265</v>
      </c>
    </row>
    <row r="13" spans="1:21" s="41" customFormat="1" ht="13.5">
      <c r="A13" s="1186" t="s">
        <v>247</v>
      </c>
      <c r="B13" s="1187">
        <v>1294010.0842746419</v>
      </c>
      <c r="C13" s="1188">
        <v>5.0748691012126468</v>
      </c>
      <c r="D13" s="1189">
        <v>934397.77277016232</v>
      </c>
      <c r="E13" s="1188">
        <v>5.1623636609166956</v>
      </c>
      <c r="F13" s="1189">
        <v>1112952.6142172727</v>
      </c>
      <c r="G13" s="1188">
        <v>6.3198357693001164</v>
      </c>
      <c r="H13" s="1189">
        <v>326406.43621650914</v>
      </c>
      <c r="I13" s="1188">
        <v>2.5074362491906967</v>
      </c>
      <c r="J13" s="1189">
        <v>334954.66050822899</v>
      </c>
      <c r="K13" s="1188">
        <v>2.4233289362571711</v>
      </c>
      <c r="L13" s="1189">
        <v>652190.13534955308</v>
      </c>
      <c r="M13" s="1188">
        <v>4.2626566934394283</v>
      </c>
      <c r="N13" s="1189">
        <v>571012.75561714603</v>
      </c>
      <c r="O13" s="1188">
        <v>4.2626566934394274</v>
      </c>
      <c r="P13" s="1189">
        <v>512248.23753345135</v>
      </c>
      <c r="Q13" s="1188">
        <v>4.2626566934394274</v>
      </c>
      <c r="R13" s="1189">
        <v>487799.37410506298</v>
      </c>
      <c r="S13" s="1188">
        <v>4.2626566934394283</v>
      </c>
      <c r="T13" s="1189">
        <v>468947.69089795637</v>
      </c>
      <c r="U13" s="1190">
        <v>4.2626566934394265</v>
      </c>
    </row>
    <row r="14" spans="1:21" s="41" customFormat="1" ht="13.5">
      <c r="A14" s="1186" t="s">
        <v>248</v>
      </c>
      <c r="B14" s="1187">
        <v>0</v>
      </c>
      <c r="C14" s="1188">
        <v>0</v>
      </c>
      <c r="D14" s="1189">
        <v>0</v>
      </c>
      <c r="E14" s="1188">
        <v>0</v>
      </c>
      <c r="F14" s="1189">
        <v>0</v>
      </c>
      <c r="G14" s="1188">
        <v>0</v>
      </c>
      <c r="H14" s="1189">
        <v>0</v>
      </c>
      <c r="I14" s="1188">
        <v>0</v>
      </c>
      <c r="J14" s="1189">
        <v>0</v>
      </c>
      <c r="K14" s="1188">
        <v>0</v>
      </c>
      <c r="L14" s="1189">
        <v>0</v>
      </c>
      <c r="M14" s="1188">
        <v>0</v>
      </c>
      <c r="N14" s="1189">
        <v>0</v>
      </c>
      <c r="O14" s="1188">
        <v>0</v>
      </c>
      <c r="P14" s="1189">
        <v>0</v>
      </c>
      <c r="Q14" s="1188">
        <v>0</v>
      </c>
      <c r="R14" s="1189">
        <v>0</v>
      </c>
      <c r="S14" s="1188">
        <v>0</v>
      </c>
      <c r="T14" s="1189">
        <v>0</v>
      </c>
      <c r="U14" s="1190">
        <v>0</v>
      </c>
    </row>
    <row r="15" spans="1:21" s="41" customFormat="1" ht="13.5">
      <c r="A15" s="1185" t="s">
        <v>249</v>
      </c>
      <c r="B15" s="1181">
        <v>311299.03246297018</v>
      </c>
      <c r="C15" s="1182">
        <v>1.2208574417480518</v>
      </c>
      <c r="D15" s="1183">
        <v>153065.96515270261</v>
      </c>
      <c r="E15" s="1182">
        <v>0.84565931047206977</v>
      </c>
      <c r="F15" s="1183">
        <v>153039.59122239286</v>
      </c>
      <c r="G15" s="1182">
        <v>0.86902629130042264</v>
      </c>
      <c r="H15" s="1183">
        <v>55040.879330728661</v>
      </c>
      <c r="I15" s="1182">
        <v>0.42282100077724999</v>
      </c>
      <c r="J15" s="1183">
        <v>159027.47832396673</v>
      </c>
      <c r="K15" s="1182">
        <v>1.1505315056603338</v>
      </c>
      <c r="L15" s="1183">
        <v>155125.74315221634</v>
      </c>
      <c r="M15" s="1182">
        <v>1.013888054314334</v>
      </c>
      <c r="N15" s="1183">
        <v>135817.41468234456</v>
      </c>
      <c r="O15" s="1182">
        <v>1.0138880543143338</v>
      </c>
      <c r="P15" s="1183">
        <v>121840.06506507512</v>
      </c>
      <c r="Q15" s="1182">
        <v>1.0138880543143338</v>
      </c>
      <c r="R15" s="1183">
        <v>116024.81594830785</v>
      </c>
      <c r="S15" s="1182">
        <v>1.0138880543143338</v>
      </c>
      <c r="T15" s="1183">
        <v>111540.87605307291</v>
      </c>
      <c r="U15" s="1184">
        <v>1.0138880543143338</v>
      </c>
    </row>
    <row r="16" spans="1:21" s="41" customFormat="1" ht="13.5">
      <c r="A16" s="1186" t="s">
        <v>250</v>
      </c>
      <c r="B16" s="1187">
        <v>168664.04637869197</v>
      </c>
      <c r="C16" s="1188">
        <v>0.66146930990303909</v>
      </c>
      <c r="D16" s="1189">
        <v>150936.20634997741</v>
      </c>
      <c r="E16" s="1188">
        <v>0.83389281255211967</v>
      </c>
      <c r="F16" s="1189">
        <v>150851.85248279551</v>
      </c>
      <c r="G16" s="1188">
        <v>0.85660334591733045</v>
      </c>
      <c r="H16" s="1189">
        <v>28235.471426685155</v>
      </c>
      <c r="I16" s="1188">
        <v>0.21690333496149861</v>
      </c>
      <c r="J16" s="1189">
        <v>131600.05924081165</v>
      </c>
      <c r="K16" s="1188">
        <v>0.95209969936686978</v>
      </c>
      <c r="L16" s="1189">
        <v>141287.37420955312</v>
      </c>
      <c r="M16" s="1188">
        <v>0.92344170622887589</v>
      </c>
      <c r="N16" s="1189">
        <v>123701.49210868945</v>
      </c>
      <c r="O16" s="1188">
        <v>0.92344170622887611</v>
      </c>
      <c r="P16" s="1189">
        <v>110971.02593522445</v>
      </c>
      <c r="Q16" s="1188">
        <v>0.92344170622887578</v>
      </c>
      <c r="R16" s="1189">
        <v>105674.54024956844</v>
      </c>
      <c r="S16" s="1188">
        <v>0.92344170622887589</v>
      </c>
      <c r="T16" s="1189">
        <v>101590.60111066249</v>
      </c>
      <c r="U16" s="1190">
        <v>0.92344170622887611</v>
      </c>
    </row>
    <row r="17" spans="1:21" s="41" customFormat="1" ht="13.5">
      <c r="A17" s="1186" t="s">
        <v>251</v>
      </c>
      <c r="B17" s="1187">
        <v>0</v>
      </c>
      <c r="C17" s="1188">
        <v>0</v>
      </c>
      <c r="D17" s="1189">
        <v>1670.8549866401731</v>
      </c>
      <c r="E17" s="1188">
        <v>9.2311447191498648E-3</v>
      </c>
      <c r="F17" s="1189">
        <v>1645.7337005293803</v>
      </c>
      <c r="G17" s="1188">
        <v>9.345201740384038E-3</v>
      </c>
      <c r="H17" s="1189">
        <v>0</v>
      </c>
      <c r="I17" s="1188">
        <v>0</v>
      </c>
      <c r="J17" s="1189">
        <v>0</v>
      </c>
      <c r="K17" s="1188">
        <v>0</v>
      </c>
      <c r="L17" s="1189">
        <v>0</v>
      </c>
      <c r="M17" s="1188">
        <v>0</v>
      </c>
      <c r="N17" s="1189">
        <v>0</v>
      </c>
      <c r="O17" s="1188">
        <v>0</v>
      </c>
      <c r="P17" s="1189">
        <v>0</v>
      </c>
      <c r="Q17" s="1188">
        <v>0</v>
      </c>
      <c r="R17" s="1189">
        <v>0</v>
      </c>
      <c r="S17" s="1188">
        <v>0</v>
      </c>
      <c r="T17" s="1189">
        <v>0</v>
      </c>
      <c r="U17" s="1190">
        <v>0</v>
      </c>
    </row>
    <row r="18" spans="1:21" s="41" customFormat="1" ht="13.5">
      <c r="A18" s="1186" t="s">
        <v>252</v>
      </c>
      <c r="B18" s="1187">
        <v>142634.98608427818</v>
      </c>
      <c r="C18" s="1188">
        <v>0.55938813184501257</v>
      </c>
      <c r="D18" s="1189">
        <v>458.90381608503515</v>
      </c>
      <c r="E18" s="1188">
        <v>2.5353532008001727E-3</v>
      </c>
      <c r="F18" s="1189">
        <v>542.00503906799861</v>
      </c>
      <c r="G18" s="1188">
        <v>3.0777436427083453E-3</v>
      </c>
      <c r="H18" s="1189">
        <v>26805.407904043506</v>
      </c>
      <c r="I18" s="1188">
        <v>0.20591766581575138</v>
      </c>
      <c r="J18" s="1189">
        <v>27427.419083155066</v>
      </c>
      <c r="K18" s="1188">
        <v>0.19843180629346371</v>
      </c>
      <c r="L18" s="1189">
        <v>13838.368942663215</v>
      </c>
      <c r="M18" s="1188">
        <v>9.0446348085458012E-2</v>
      </c>
      <c r="N18" s="1189">
        <v>12115.922573655147</v>
      </c>
      <c r="O18" s="1188">
        <v>9.0446348085458025E-2</v>
      </c>
      <c r="P18" s="1189">
        <v>10869.039129850647</v>
      </c>
      <c r="Q18" s="1188">
        <v>9.0446348085457998E-2</v>
      </c>
      <c r="R18" s="1189">
        <v>10350.27569873943</v>
      </c>
      <c r="S18" s="1188">
        <v>9.0446348085458012E-2</v>
      </c>
      <c r="T18" s="1189">
        <v>9950.2749424104077</v>
      </c>
      <c r="U18" s="1190">
        <v>9.0446348085458012E-2</v>
      </c>
    </row>
    <row r="19" spans="1:21" s="41" customFormat="1" ht="13.5">
      <c r="A19" s="1185" t="s">
        <v>253</v>
      </c>
      <c r="B19" s="1181">
        <v>166676.56478111073</v>
      </c>
      <c r="C19" s="1182">
        <v>0.65367477331374524</v>
      </c>
      <c r="D19" s="1183">
        <v>155796.32305608489</v>
      </c>
      <c r="E19" s="1182">
        <v>0.86074400013258812</v>
      </c>
      <c r="F19" s="1183">
        <v>170903.66090620274</v>
      </c>
      <c r="G19" s="1182">
        <v>0.97046635723926888</v>
      </c>
      <c r="H19" s="1183">
        <v>58522.098649204258</v>
      </c>
      <c r="I19" s="1182">
        <v>0.44956353567242174</v>
      </c>
      <c r="J19" s="1183">
        <v>145507.5165319329</v>
      </c>
      <c r="K19" s="1182">
        <v>1.0527173281295152</v>
      </c>
      <c r="L19" s="1183">
        <v>178026.64293290945</v>
      </c>
      <c r="M19" s="1182">
        <v>1.163566297582513</v>
      </c>
      <c r="N19" s="1183">
        <v>155867.86497453882</v>
      </c>
      <c r="O19" s="1182">
        <v>1.163566297582513</v>
      </c>
      <c r="P19" s="1183">
        <v>139827.06749696998</v>
      </c>
      <c r="Q19" s="1182">
        <v>1.163566297582513</v>
      </c>
      <c r="R19" s="1183">
        <v>133153.324912151</v>
      </c>
      <c r="S19" s="1182">
        <v>1.163566297582513</v>
      </c>
      <c r="T19" s="1183">
        <v>128007.43003718922</v>
      </c>
      <c r="U19" s="1184">
        <v>1.163566297582513</v>
      </c>
    </row>
    <row r="20" spans="1:21" s="41" customFormat="1" ht="13.5">
      <c r="A20" s="1186" t="s">
        <v>254</v>
      </c>
      <c r="B20" s="1187">
        <v>36191.484254938761</v>
      </c>
      <c r="C20" s="1188">
        <v>0.14193633218505203</v>
      </c>
      <c r="D20" s="1189">
        <v>19069.890215763749</v>
      </c>
      <c r="E20" s="1188">
        <v>0.10535738754564082</v>
      </c>
      <c r="F20" s="1189">
        <v>35925.334000955438</v>
      </c>
      <c r="G20" s="1188">
        <v>0.20399988997102822</v>
      </c>
      <c r="H20" s="1189">
        <v>1883.577707939012</v>
      </c>
      <c r="I20" s="1188">
        <v>1.4469540116301558E-2</v>
      </c>
      <c r="J20" s="1189">
        <v>4738.9803387807142</v>
      </c>
      <c r="K20" s="1188">
        <v>3.4285560218497033E-2</v>
      </c>
      <c r="L20" s="1189">
        <v>11526.5348551675</v>
      </c>
      <c r="M20" s="1188">
        <v>7.5336406194197555E-2</v>
      </c>
      <c r="N20" s="1189">
        <v>10091.839900090856</v>
      </c>
      <c r="O20" s="1188">
        <v>7.5336406194197542E-2</v>
      </c>
      <c r="P20" s="1189">
        <v>9053.2604594867898</v>
      </c>
      <c r="Q20" s="1188">
        <v>7.5336406194197528E-2</v>
      </c>
      <c r="R20" s="1189">
        <v>8621.1615036730745</v>
      </c>
      <c r="S20" s="1188">
        <v>7.5336406194197555E-2</v>
      </c>
      <c r="T20" s="1189">
        <v>8287.9847630453933</v>
      </c>
      <c r="U20" s="1190">
        <v>7.5336406194197528E-2</v>
      </c>
    </row>
    <row r="21" spans="1:21" s="41" customFormat="1" ht="13.5">
      <c r="A21" s="1186" t="s">
        <v>255</v>
      </c>
      <c r="B21" s="1187">
        <v>128625.57176110584</v>
      </c>
      <c r="C21" s="1188">
        <v>0.50444579040676474</v>
      </c>
      <c r="D21" s="1189">
        <v>101761.41357989184</v>
      </c>
      <c r="E21" s="1188">
        <v>0.5622117676831897</v>
      </c>
      <c r="F21" s="1189">
        <v>117617.34349867434</v>
      </c>
      <c r="G21" s="1188">
        <v>0.66788314707877372</v>
      </c>
      <c r="H21" s="1189">
        <v>51691.615786606919</v>
      </c>
      <c r="I21" s="1188">
        <v>0.39709214286633171</v>
      </c>
      <c r="J21" s="1189">
        <v>135612.36913954071</v>
      </c>
      <c r="K21" s="1188">
        <v>0.98112794654536328</v>
      </c>
      <c r="L21" s="1189">
        <v>157959.72900403832</v>
      </c>
      <c r="M21" s="1188">
        <v>1.0324107336767057</v>
      </c>
      <c r="N21" s="1189">
        <v>138298.65747170619</v>
      </c>
      <c r="O21" s="1188">
        <v>1.0324107336767057</v>
      </c>
      <c r="P21" s="1189">
        <v>124065.95622641944</v>
      </c>
      <c r="Q21" s="1188">
        <v>1.0324107336767054</v>
      </c>
      <c r="R21" s="1189">
        <v>118144.468561576</v>
      </c>
      <c r="S21" s="1188">
        <v>1.0324107336767057</v>
      </c>
      <c r="T21" s="1189">
        <v>113578.6117519379</v>
      </c>
      <c r="U21" s="1190">
        <v>1.0324107336767057</v>
      </c>
    </row>
    <row r="22" spans="1:21" s="41" customFormat="1" ht="13.5">
      <c r="A22" s="1186" t="s">
        <v>256</v>
      </c>
      <c r="B22" s="1187">
        <v>1859.508765066148</v>
      </c>
      <c r="C22" s="1188">
        <v>7.2926507219285425E-3</v>
      </c>
      <c r="D22" s="1189">
        <v>34965.019260429312</v>
      </c>
      <c r="E22" s="1188">
        <v>0.19317484490375758</v>
      </c>
      <c r="F22" s="1189">
        <v>17360.983406573007</v>
      </c>
      <c r="G22" s="1188">
        <v>9.8583320189467111E-2</v>
      </c>
      <c r="H22" s="1189">
        <v>4946.9051546583305</v>
      </c>
      <c r="I22" s="1188">
        <v>3.8001852689788437E-2</v>
      </c>
      <c r="J22" s="1189">
        <v>5156.167053611478</v>
      </c>
      <c r="K22" s="1188">
        <v>3.7303821365654959E-2</v>
      </c>
      <c r="L22" s="1189">
        <v>8540.3790737036506</v>
      </c>
      <c r="M22" s="1188">
        <v>5.5819157711609869E-2</v>
      </c>
      <c r="N22" s="1189">
        <v>7477.3676027417896</v>
      </c>
      <c r="O22" s="1188">
        <v>5.5819157711609863E-2</v>
      </c>
      <c r="P22" s="1189">
        <v>6707.8508110637331</v>
      </c>
      <c r="Q22" s="1188">
        <v>5.5819157711609863E-2</v>
      </c>
      <c r="R22" s="1189">
        <v>6387.6948469019408</v>
      </c>
      <c r="S22" s="1188">
        <v>5.5819157711609869E-2</v>
      </c>
      <c r="T22" s="1189">
        <v>6140.8335222059241</v>
      </c>
      <c r="U22" s="1190">
        <v>5.5819157711609849E-2</v>
      </c>
    </row>
    <row r="23" spans="1:21" s="41" customFormat="1" ht="13.5">
      <c r="A23" s="1185" t="s">
        <v>257</v>
      </c>
      <c r="B23" s="1181">
        <v>5787861.5998013597</v>
      </c>
      <c r="C23" s="1182">
        <v>22.698926655886126</v>
      </c>
      <c r="D23" s="1183">
        <v>1645754.085413232</v>
      </c>
      <c r="E23" s="1182">
        <v>9.0924671836008883</v>
      </c>
      <c r="F23" s="1183">
        <v>1997279.8433844524</v>
      </c>
      <c r="G23" s="1182">
        <v>11.34143577568255</v>
      </c>
      <c r="H23" s="1183">
        <v>1642667.2379201464</v>
      </c>
      <c r="I23" s="1182">
        <v>12.618879166300603</v>
      </c>
      <c r="J23" s="1183">
        <v>1715897.8193123767</v>
      </c>
      <c r="K23" s="1182">
        <v>12.414172207339998</v>
      </c>
      <c r="L23" s="1183">
        <v>1779536.4004602069</v>
      </c>
      <c r="M23" s="1182">
        <v>11.630891572095297</v>
      </c>
      <c r="N23" s="1183">
        <v>1558039.4867566992</v>
      </c>
      <c r="O23" s="1182">
        <v>11.630891572095296</v>
      </c>
      <c r="P23" s="1183">
        <v>1397697.2900299907</v>
      </c>
      <c r="Q23" s="1182">
        <v>11.630891572095296</v>
      </c>
      <c r="R23" s="1183">
        <v>1330987.2310111148</v>
      </c>
      <c r="S23" s="1182">
        <v>11.630891572095297</v>
      </c>
      <c r="T23" s="1183">
        <v>1279549.3838884956</v>
      </c>
      <c r="U23" s="1184">
        <v>11.630891572095296</v>
      </c>
    </row>
    <row r="24" spans="1:21" s="41" customFormat="1" ht="13.5">
      <c r="A24" s="1186" t="s">
        <v>258</v>
      </c>
      <c r="B24" s="1187">
        <v>101129.07763851703</v>
      </c>
      <c r="C24" s="1188">
        <v>0.39660960728101979</v>
      </c>
      <c r="D24" s="1189">
        <v>54545.591856567502</v>
      </c>
      <c r="E24" s="1188">
        <v>0.30135365201988784</v>
      </c>
      <c r="F24" s="1189">
        <v>62023.860641227984</v>
      </c>
      <c r="G24" s="1188">
        <v>0.35219883400533986</v>
      </c>
      <c r="H24" s="1189">
        <v>47709.481623686537</v>
      </c>
      <c r="I24" s="1188">
        <v>0.36650160775009377</v>
      </c>
      <c r="J24" s="1189">
        <v>25681.194691077722</v>
      </c>
      <c r="K24" s="1188">
        <v>0.1857982274917884</v>
      </c>
      <c r="L24" s="1189">
        <v>29889.783183123738</v>
      </c>
      <c r="M24" s="1188">
        <v>0.19535696332283226</v>
      </c>
      <c r="N24" s="1189">
        <v>26169.435161798192</v>
      </c>
      <c r="O24" s="1188">
        <v>0.19535696332283223</v>
      </c>
      <c r="P24" s="1189">
        <v>23476.26547219382</v>
      </c>
      <c r="Q24" s="1188">
        <v>0.19535696332283223</v>
      </c>
      <c r="R24" s="1189">
        <v>22355.777462118873</v>
      </c>
      <c r="S24" s="1188">
        <v>0.19535696332283226</v>
      </c>
      <c r="T24" s="1189">
        <v>21491.807443014939</v>
      </c>
      <c r="U24" s="1190">
        <v>0.19535696332283217</v>
      </c>
    </row>
    <row r="25" spans="1:21" s="41" customFormat="1" ht="13.5">
      <c r="A25" s="1186" t="s">
        <v>259</v>
      </c>
      <c r="B25" s="1187">
        <v>5394319.3259093864</v>
      </c>
      <c r="C25" s="1188">
        <v>21.155526376347456</v>
      </c>
      <c r="D25" s="1189">
        <v>1511577.6863538381</v>
      </c>
      <c r="E25" s="1188">
        <v>8.3511690054135013</v>
      </c>
      <c r="F25" s="1189">
        <v>1828064.2569724249</v>
      </c>
      <c r="G25" s="1188">
        <v>10.380555049882796</v>
      </c>
      <c r="H25" s="1189">
        <v>1440911.6540604176</v>
      </c>
      <c r="I25" s="1188">
        <v>11.069003893280694</v>
      </c>
      <c r="J25" s="1189">
        <v>1455945.9549587038</v>
      </c>
      <c r="K25" s="1188">
        <v>10.53347326747026</v>
      </c>
      <c r="L25" s="1189">
        <v>1497175.3074078166</v>
      </c>
      <c r="M25" s="1188">
        <v>9.7854045921035659</v>
      </c>
      <c r="N25" s="1189">
        <v>1310823.5644605123</v>
      </c>
      <c r="O25" s="1188">
        <v>9.7854045921035642</v>
      </c>
      <c r="P25" s="1189">
        <v>1175923.0490157749</v>
      </c>
      <c r="Q25" s="1188">
        <v>9.7854045921035642</v>
      </c>
      <c r="R25" s="1189">
        <v>1119797.9520000857</v>
      </c>
      <c r="S25" s="1188">
        <v>9.7854045921035659</v>
      </c>
      <c r="T25" s="1189">
        <v>1076521.8074051859</v>
      </c>
      <c r="U25" s="1190">
        <v>9.7854045921035624</v>
      </c>
    </row>
    <row r="26" spans="1:21" s="41" customFormat="1" ht="13.5">
      <c r="A26" s="1186" t="s">
        <v>260</v>
      </c>
      <c r="B26" s="1187">
        <v>1026485.0336854921</v>
      </c>
      <c r="C26" s="1188">
        <v>4.0256851500719097</v>
      </c>
      <c r="D26" s="1189">
        <v>469729.63864194171</v>
      </c>
      <c r="E26" s="1188">
        <v>2.5951637382350192</v>
      </c>
      <c r="F26" s="1189">
        <v>482730.94729161094</v>
      </c>
      <c r="G26" s="1188">
        <v>2.7411592089994161</v>
      </c>
      <c r="H26" s="1189">
        <v>514402.69606813451</v>
      </c>
      <c r="I26" s="1188">
        <v>3.9516131536913224</v>
      </c>
      <c r="J26" s="1189">
        <v>448926.64261916955</v>
      </c>
      <c r="K26" s="1188">
        <v>3.2478930780217885</v>
      </c>
      <c r="L26" s="1189">
        <v>553184.45971460012</v>
      </c>
      <c r="M26" s="1188">
        <v>3.6155644069122306</v>
      </c>
      <c r="N26" s="1189">
        <v>484330.20615516801</v>
      </c>
      <c r="O26" s="1188">
        <v>3.6155644069122297</v>
      </c>
      <c r="P26" s="1189">
        <v>434486.43142666115</v>
      </c>
      <c r="Q26" s="1188">
        <v>3.6155644069122292</v>
      </c>
      <c r="R26" s="1189">
        <v>413749.02591680904</v>
      </c>
      <c r="S26" s="1188">
        <v>3.6155644069122306</v>
      </c>
      <c r="T26" s="1189">
        <v>397759.12109550292</v>
      </c>
      <c r="U26" s="1190">
        <v>3.6155644069122292</v>
      </c>
    </row>
    <row r="27" spans="1:21" s="41" customFormat="1" ht="13.5">
      <c r="A27" s="1186" t="s">
        <v>261</v>
      </c>
      <c r="B27" s="1187">
        <v>4367834.292223895</v>
      </c>
      <c r="C27" s="1188">
        <v>17.129841226275548</v>
      </c>
      <c r="D27" s="1189">
        <v>1041848.0477118962</v>
      </c>
      <c r="E27" s="1188">
        <v>5.756005267178482</v>
      </c>
      <c r="F27" s="1189">
        <v>1345333.3096808139</v>
      </c>
      <c r="G27" s="1188">
        <v>7.6393958408833802</v>
      </c>
      <c r="H27" s="1189">
        <v>926508.95799228293</v>
      </c>
      <c r="I27" s="1188">
        <v>7.1173907395893705</v>
      </c>
      <c r="J27" s="1189">
        <v>1007019.3123395344</v>
      </c>
      <c r="K27" s="1188">
        <v>7.2855801894484724</v>
      </c>
      <c r="L27" s="1189">
        <v>943990.84769321652</v>
      </c>
      <c r="M27" s="1188">
        <v>6.1698401851913367</v>
      </c>
      <c r="N27" s="1189">
        <v>826493.35830534436</v>
      </c>
      <c r="O27" s="1188">
        <v>6.1698401851913349</v>
      </c>
      <c r="P27" s="1189">
        <v>741436.61758911377</v>
      </c>
      <c r="Q27" s="1188">
        <v>6.1698401851913349</v>
      </c>
      <c r="R27" s="1189">
        <v>706048.92608327698</v>
      </c>
      <c r="S27" s="1188">
        <v>6.1698401851913376</v>
      </c>
      <c r="T27" s="1189">
        <v>678762.68630968302</v>
      </c>
      <c r="U27" s="1190">
        <v>6.1698401851913349</v>
      </c>
    </row>
    <row r="28" spans="1:21" s="41" customFormat="1" ht="13.5">
      <c r="A28" s="1186" t="s">
        <v>262</v>
      </c>
      <c r="B28" s="1187">
        <v>292413.19625345594</v>
      </c>
      <c r="C28" s="1188">
        <v>1.1467906722576489</v>
      </c>
      <c r="D28" s="1189">
        <v>79630.80720282672</v>
      </c>
      <c r="E28" s="1188">
        <v>0.43994452616749968</v>
      </c>
      <c r="F28" s="1189">
        <v>107191.72577079937</v>
      </c>
      <c r="G28" s="1188">
        <v>0.6086818917944129</v>
      </c>
      <c r="H28" s="1189">
        <v>154046.10223604256</v>
      </c>
      <c r="I28" s="1188">
        <v>1.1833736652698168</v>
      </c>
      <c r="J28" s="1189">
        <v>234270.66966259503</v>
      </c>
      <c r="K28" s="1188">
        <v>1.6949007123779491</v>
      </c>
      <c r="L28" s="1189">
        <v>252471.30986926658</v>
      </c>
      <c r="M28" s="1188">
        <v>1.6501300166688981</v>
      </c>
      <c r="N28" s="1189">
        <v>221046.48713438879</v>
      </c>
      <c r="O28" s="1188">
        <v>1.6501300166688979</v>
      </c>
      <c r="P28" s="1189">
        <v>198297.97554202194</v>
      </c>
      <c r="Q28" s="1188">
        <v>1.6501300166688979</v>
      </c>
      <c r="R28" s="1189">
        <v>188833.50154890999</v>
      </c>
      <c r="S28" s="1188">
        <v>1.6501300166688981</v>
      </c>
      <c r="T28" s="1189">
        <v>181535.76904029463</v>
      </c>
      <c r="U28" s="1190">
        <v>1.6501300166688979</v>
      </c>
    </row>
    <row r="29" spans="1:21" s="41" customFormat="1" ht="13.5">
      <c r="A29" s="1185" t="s">
        <v>263</v>
      </c>
      <c r="B29" s="1181">
        <v>157784.81705300932</v>
      </c>
      <c r="C29" s="1182">
        <v>0.61880297722073874</v>
      </c>
      <c r="D29" s="1183">
        <v>304487.09364222619</v>
      </c>
      <c r="E29" s="1182">
        <v>1.6822312223376923</v>
      </c>
      <c r="F29" s="1183">
        <v>263631.36700375297</v>
      </c>
      <c r="G29" s="1182">
        <v>1.4970151665186207</v>
      </c>
      <c r="H29" s="1183">
        <v>1020993.5972713106</v>
      </c>
      <c r="I29" s="1182">
        <v>7.8432165298712535</v>
      </c>
      <c r="J29" s="1183">
        <v>934842.66600969678</v>
      </c>
      <c r="K29" s="1182">
        <v>6.7633968130246105</v>
      </c>
      <c r="L29" s="1183">
        <v>833049.32852147997</v>
      </c>
      <c r="M29" s="1182">
        <v>5.4447362873467613</v>
      </c>
      <c r="N29" s="1183">
        <v>729360.6064573687</v>
      </c>
      <c r="O29" s="1182">
        <v>5.4447362873467613</v>
      </c>
      <c r="P29" s="1183">
        <v>654300.06862161541</v>
      </c>
      <c r="Q29" s="1182">
        <v>5.4447362873467613</v>
      </c>
      <c r="R29" s="1183">
        <v>623071.2778776153</v>
      </c>
      <c r="S29" s="1182">
        <v>5.4447362873467613</v>
      </c>
      <c r="T29" s="1183">
        <v>598991.82437781233</v>
      </c>
      <c r="U29" s="1184">
        <v>5.4447362873467604</v>
      </c>
    </row>
    <row r="30" spans="1:21" s="41" customFormat="1" ht="13.5">
      <c r="A30" s="1185" t="s">
        <v>264</v>
      </c>
      <c r="B30" s="1181">
        <v>789319.6272779752</v>
      </c>
      <c r="C30" s="1182">
        <v>3.0955661289912384</v>
      </c>
      <c r="D30" s="1183">
        <v>164049.99205896491</v>
      </c>
      <c r="E30" s="1182">
        <v>0.90634389577808305</v>
      </c>
      <c r="F30" s="1183">
        <v>175709.63358774889</v>
      </c>
      <c r="G30" s="1182">
        <v>0.99775678961807712</v>
      </c>
      <c r="H30" s="1183">
        <v>39259.236842950486</v>
      </c>
      <c r="I30" s="1182">
        <v>0.30158729318156147</v>
      </c>
      <c r="J30" s="1183">
        <v>88362.567374054473</v>
      </c>
      <c r="K30" s="1182">
        <v>0.63928522766220575</v>
      </c>
      <c r="L30" s="1183">
        <v>62128.446249880093</v>
      </c>
      <c r="M30" s="1182">
        <v>0.40606599656417908</v>
      </c>
      <c r="N30" s="1183">
        <v>54395.387744314328</v>
      </c>
      <c r="O30" s="1182">
        <v>0.40606599656417908</v>
      </c>
      <c r="P30" s="1183">
        <v>48797.406411453259</v>
      </c>
      <c r="Q30" s="1182">
        <v>0.40606599656417908</v>
      </c>
      <c r="R30" s="1183">
        <v>46468.377168213985</v>
      </c>
      <c r="S30" s="1182">
        <v>0.40606599656417919</v>
      </c>
      <c r="T30" s="1183">
        <v>44672.542298333981</v>
      </c>
      <c r="U30" s="1184">
        <v>0.40606599656417908</v>
      </c>
    </row>
    <row r="31" spans="1:21" s="41" customFormat="1" ht="13.5">
      <c r="A31" s="1186" t="s">
        <v>265</v>
      </c>
      <c r="B31" s="1187">
        <v>748227.94620636653</v>
      </c>
      <c r="C31" s="1188">
        <v>2.9344121278583297</v>
      </c>
      <c r="D31" s="1189">
        <v>149422.94055821912</v>
      </c>
      <c r="E31" s="1188">
        <v>0.82553231709682628</v>
      </c>
      <c r="F31" s="1189">
        <v>142437.32425219455</v>
      </c>
      <c r="G31" s="1188">
        <v>0.80882194371366378</v>
      </c>
      <c r="H31" s="1189">
        <v>28889.504764012225</v>
      </c>
      <c r="I31" s="1188">
        <v>0.22192758300391546</v>
      </c>
      <c r="J31" s="1189">
        <v>74218.261544669469</v>
      </c>
      <c r="K31" s="1188">
        <v>0.53695404783144307</v>
      </c>
      <c r="L31" s="1189">
        <v>37833.901347576299</v>
      </c>
      <c r="M31" s="1188">
        <v>0.24727901278625747</v>
      </c>
      <c r="N31" s="1189">
        <v>33124.757786543247</v>
      </c>
      <c r="O31" s="1188">
        <v>0.24727901278625747</v>
      </c>
      <c r="P31" s="1189">
        <v>29715.796412534182</v>
      </c>
      <c r="Q31" s="1188">
        <v>0.24727901278625747</v>
      </c>
      <c r="R31" s="1189">
        <v>28297.504664661854</v>
      </c>
      <c r="S31" s="1188">
        <v>0.2472790127862575</v>
      </c>
      <c r="T31" s="1189">
        <v>27203.908358868044</v>
      </c>
      <c r="U31" s="1190">
        <v>0.24727901278625741</v>
      </c>
    </row>
    <row r="32" spans="1:21" s="41" customFormat="1" ht="13.5">
      <c r="A32" s="1186" t="s">
        <v>266</v>
      </c>
      <c r="B32" s="1187">
        <v>41091.681071608618</v>
      </c>
      <c r="C32" s="1188">
        <v>0.1611540011329089</v>
      </c>
      <c r="D32" s="1189">
        <v>14627.051500745798</v>
      </c>
      <c r="E32" s="1188">
        <v>8.0811578681256838E-2</v>
      </c>
      <c r="F32" s="1189">
        <v>33272.309335554331</v>
      </c>
      <c r="G32" s="1188">
        <v>0.18893484590441337</v>
      </c>
      <c r="H32" s="1189">
        <v>10369.732078938259</v>
      </c>
      <c r="I32" s="1188">
        <v>7.9659710177645962E-2</v>
      </c>
      <c r="J32" s="1189">
        <v>14144.305829385001</v>
      </c>
      <c r="K32" s="1188">
        <v>0.1023311798307627</v>
      </c>
      <c r="L32" s="1189">
        <v>24294.544902303795</v>
      </c>
      <c r="M32" s="1188">
        <v>0.15878698377792164</v>
      </c>
      <c r="N32" s="1189">
        <v>21270.629957771078</v>
      </c>
      <c r="O32" s="1188">
        <v>0.15878698377792161</v>
      </c>
      <c r="P32" s="1189">
        <v>19081.609998919073</v>
      </c>
      <c r="Q32" s="1188">
        <v>0.15878698377792164</v>
      </c>
      <c r="R32" s="1189">
        <v>18170.872503552138</v>
      </c>
      <c r="S32" s="1188">
        <v>0.15878698377792164</v>
      </c>
      <c r="T32" s="1189">
        <v>17468.63393946593</v>
      </c>
      <c r="U32" s="1190">
        <v>0.15878698377792161</v>
      </c>
    </row>
    <row r="33" spans="1:21" s="41" customFormat="1" ht="13.5">
      <c r="A33" s="1185" t="s">
        <v>267</v>
      </c>
      <c r="B33" s="1181">
        <v>1293188.9171618181</v>
      </c>
      <c r="C33" s="1182">
        <v>5.0716486351139327</v>
      </c>
      <c r="D33" s="1183">
        <v>886498.87667616364</v>
      </c>
      <c r="E33" s="1182">
        <v>4.8977316938898374</v>
      </c>
      <c r="F33" s="1183">
        <v>587352.86967072461</v>
      </c>
      <c r="G33" s="1182">
        <v>3.3352486238209744</v>
      </c>
      <c r="H33" s="1183">
        <v>600588.0428970647</v>
      </c>
      <c r="I33" s="1182">
        <v>4.6136842368870816</v>
      </c>
      <c r="J33" s="1183">
        <v>627786.7375508215</v>
      </c>
      <c r="K33" s="1182">
        <v>4.5419095366431437</v>
      </c>
      <c r="L33" s="1183">
        <v>428043.84054183267</v>
      </c>
      <c r="M33" s="1182">
        <v>2.7976564548821834</v>
      </c>
      <c r="N33" s="1183">
        <v>374765.70046821947</v>
      </c>
      <c r="O33" s="1182">
        <v>2.7976564548821834</v>
      </c>
      <c r="P33" s="1183">
        <v>336197.5151419373</v>
      </c>
      <c r="Q33" s="1182">
        <v>2.7976564548821834</v>
      </c>
      <c r="R33" s="1183">
        <v>320151.29666737979</v>
      </c>
      <c r="S33" s="1182">
        <v>2.7976564548821838</v>
      </c>
      <c r="T33" s="1183">
        <v>307778.6058778711</v>
      </c>
      <c r="U33" s="1184">
        <v>2.797656454882183</v>
      </c>
    </row>
    <row r="34" spans="1:21" s="41" customFormat="1" ht="13.5">
      <c r="A34" s="1185" t="s">
        <v>268</v>
      </c>
      <c r="B34" s="1181">
        <v>5143264.4290756434</v>
      </c>
      <c r="C34" s="1182">
        <v>20.170935333253791</v>
      </c>
      <c r="D34" s="1183">
        <v>3946296.3361936104</v>
      </c>
      <c r="E34" s="1182">
        <v>21.80251001752508</v>
      </c>
      <c r="F34" s="1183">
        <v>5012438.2110740934</v>
      </c>
      <c r="G34" s="1182">
        <v>28.462834709302854</v>
      </c>
      <c r="H34" s="1183">
        <v>4118921.8696882571</v>
      </c>
      <c r="I34" s="1182">
        <v>31.641330738925799</v>
      </c>
      <c r="J34" s="1183">
        <v>4542259.6016082726</v>
      </c>
      <c r="K34" s="1182">
        <v>32.862325640932148</v>
      </c>
      <c r="L34" s="1183">
        <v>5301073.3559550568</v>
      </c>
      <c r="M34" s="1182">
        <v>34.647343770485193</v>
      </c>
      <c r="N34" s="1183">
        <v>4641254.6597169312</v>
      </c>
      <c r="O34" s="1182">
        <v>34.647343770485193</v>
      </c>
      <c r="P34" s="1183">
        <v>4163610.1750728157</v>
      </c>
      <c r="Q34" s="1182">
        <v>34.647343770485186</v>
      </c>
      <c r="R34" s="1183">
        <v>3964887.1164449062</v>
      </c>
      <c r="S34" s="1182">
        <v>34.647343770485193</v>
      </c>
      <c r="T34" s="1183">
        <v>3811658.5560182198</v>
      </c>
      <c r="U34" s="1184">
        <v>34.647343770485186</v>
      </c>
    </row>
    <row r="35" spans="1:21" s="41" customFormat="1" ht="13.5">
      <c r="A35" s="1186" t="s">
        <v>269</v>
      </c>
      <c r="B35" s="1187">
        <v>510035.01110255066</v>
      </c>
      <c r="C35" s="1188">
        <v>2.0002633285751332</v>
      </c>
      <c r="D35" s="1189">
        <v>251923.19902863755</v>
      </c>
      <c r="E35" s="1188">
        <v>1.3918260572815138</v>
      </c>
      <c r="F35" s="1189">
        <v>320977.93125974957</v>
      </c>
      <c r="G35" s="1188">
        <v>1.8226542489034543</v>
      </c>
      <c r="H35" s="1189">
        <v>215591.90224274909</v>
      </c>
      <c r="I35" s="1188">
        <v>1.6561651080828295</v>
      </c>
      <c r="J35" s="1189">
        <v>137277.86752981017</v>
      </c>
      <c r="K35" s="1188">
        <v>0.99317748912018755</v>
      </c>
      <c r="L35" s="1189">
        <v>327101.29037420935</v>
      </c>
      <c r="M35" s="1188">
        <v>2.1379049287505492</v>
      </c>
      <c r="N35" s="1189">
        <v>286387.35708934622</v>
      </c>
      <c r="O35" s="1188">
        <v>2.1379049287505492</v>
      </c>
      <c r="P35" s="1189">
        <v>256914.43400826852</v>
      </c>
      <c r="Q35" s="1188">
        <v>2.1379049287505492</v>
      </c>
      <c r="R35" s="1189">
        <v>244652.28169693006</v>
      </c>
      <c r="S35" s="1188">
        <v>2.1379049287505492</v>
      </c>
      <c r="T35" s="1189">
        <v>235197.35502977742</v>
      </c>
      <c r="U35" s="1190">
        <v>2.1379049287505487</v>
      </c>
    </row>
    <row r="36" spans="1:21" s="41" customFormat="1" ht="13.5">
      <c r="A36" s="1186" t="s">
        <v>270</v>
      </c>
      <c r="B36" s="1187">
        <v>33864.540406415828</v>
      </c>
      <c r="C36" s="1188">
        <v>0.13281048720081809</v>
      </c>
      <c r="D36" s="1189">
        <v>324615.56399225758</v>
      </c>
      <c r="E36" s="1188">
        <v>1.7934370566332762</v>
      </c>
      <c r="F36" s="1189">
        <v>338999.15170460375</v>
      </c>
      <c r="G36" s="1188">
        <v>1.9249866861689262</v>
      </c>
      <c r="H36" s="1189">
        <v>299182.42705872358</v>
      </c>
      <c r="I36" s="1188">
        <v>2.2983029116199516</v>
      </c>
      <c r="J36" s="1189">
        <v>365110.07944353035</v>
      </c>
      <c r="K36" s="1188">
        <v>2.6414972673978507</v>
      </c>
      <c r="L36" s="1189">
        <v>363917.61426532618</v>
      </c>
      <c r="M36" s="1188">
        <v>2.3785331458243797</v>
      </c>
      <c r="N36" s="1189">
        <v>318621.19415204972</v>
      </c>
      <c r="O36" s="1188">
        <v>2.3785331458243797</v>
      </c>
      <c r="P36" s="1189">
        <v>285830.99683787557</v>
      </c>
      <c r="Q36" s="1188">
        <v>2.3785331458243792</v>
      </c>
      <c r="R36" s="1189">
        <v>272188.69903527363</v>
      </c>
      <c r="S36" s="1188">
        <v>2.3785331458243797</v>
      </c>
      <c r="T36" s="1189">
        <v>261669.58933739548</v>
      </c>
      <c r="U36" s="1190">
        <v>2.3785331458243792</v>
      </c>
    </row>
    <row r="37" spans="1:21" s="41" customFormat="1" ht="13.5">
      <c r="A37" s="1186" t="s">
        <v>271</v>
      </c>
      <c r="B37" s="1187">
        <v>1598534.4199288103</v>
      </c>
      <c r="C37" s="1188">
        <v>6.2691574304608197</v>
      </c>
      <c r="D37" s="1189">
        <v>1014553.7092952691</v>
      </c>
      <c r="E37" s="1188">
        <v>5.605209423163326</v>
      </c>
      <c r="F37" s="1189">
        <v>1478160.8575900819</v>
      </c>
      <c r="G37" s="1188">
        <v>8.3936492364924931</v>
      </c>
      <c r="H37" s="1189">
        <v>1435391.258193902</v>
      </c>
      <c r="I37" s="1188">
        <v>11.026596516557269</v>
      </c>
      <c r="J37" s="1189">
        <v>1248607.6295566284</v>
      </c>
      <c r="K37" s="1188">
        <v>9.0334225955984753</v>
      </c>
      <c r="L37" s="1189">
        <v>1320171.1492644951</v>
      </c>
      <c r="M37" s="1188">
        <v>8.6285211641261572</v>
      </c>
      <c r="N37" s="1189">
        <v>1155850.9167326528</v>
      </c>
      <c r="O37" s="1188">
        <v>8.6285211641261554</v>
      </c>
      <c r="P37" s="1189">
        <v>1036899.0694574019</v>
      </c>
      <c r="Q37" s="1188">
        <v>8.6285211641261554</v>
      </c>
      <c r="R37" s="1189">
        <v>987409.38480713195</v>
      </c>
      <c r="S37" s="1188">
        <v>8.6285211641261554</v>
      </c>
      <c r="T37" s="1189">
        <v>949249.5799647033</v>
      </c>
      <c r="U37" s="1190">
        <v>8.6285211641261554</v>
      </c>
    </row>
    <row r="38" spans="1:21" s="41" customFormat="1" ht="13.5">
      <c r="A38" s="1186" t="s">
        <v>272</v>
      </c>
      <c r="B38" s="1187">
        <v>188995.20097648603</v>
      </c>
      <c r="C38" s="1188">
        <v>0.74120435178113908</v>
      </c>
      <c r="D38" s="1189">
        <v>129223.05045904242</v>
      </c>
      <c r="E38" s="1188">
        <v>0.71393190275363982</v>
      </c>
      <c r="F38" s="1189">
        <v>147568.3719559914</v>
      </c>
      <c r="G38" s="1188">
        <v>0.83795829543088995</v>
      </c>
      <c r="H38" s="1189">
        <v>150592.62599669196</v>
      </c>
      <c r="I38" s="1188">
        <v>1.1568442511790893</v>
      </c>
      <c r="J38" s="1189">
        <v>231627.13261325948</v>
      </c>
      <c r="K38" s="1188">
        <v>1.6757752587538599</v>
      </c>
      <c r="L38" s="1189">
        <v>211032.96510622653</v>
      </c>
      <c r="M38" s="1188">
        <v>1.3792926824388256</v>
      </c>
      <c r="N38" s="1189">
        <v>184765.92698964686</v>
      </c>
      <c r="O38" s="1188">
        <v>1.3792926824388252</v>
      </c>
      <c r="P38" s="1189">
        <v>165751.14920924715</v>
      </c>
      <c r="Q38" s="1188">
        <v>1.3792926824388252</v>
      </c>
      <c r="R38" s="1189">
        <v>157840.08790500858</v>
      </c>
      <c r="S38" s="1188">
        <v>1.3792926824388254</v>
      </c>
      <c r="T38" s="1189">
        <v>151740.13884290465</v>
      </c>
      <c r="U38" s="1190">
        <v>1.3792926824388252</v>
      </c>
    </row>
    <row r="39" spans="1:21" s="41" customFormat="1" ht="13.5">
      <c r="A39" s="1186" t="s">
        <v>273</v>
      </c>
      <c r="B39" s="1187">
        <v>6879.3959724467295</v>
      </c>
      <c r="C39" s="1188">
        <v>2.6979723326612713E-2</v>
      </c>
      <c r="D39" s="1189">
        <v>0</v>
      </c>
      <c r="E39" s="1188">
        <v>0</v>
      </c>
      <c r="F39" s="1189">
        <v>11767.109399839739</v>
      </c>
      <c r="G39" s="1188">
        <v>6.6818836612083196E-2</v>
      </c>
      <c r="H39" s="1189">
        <v>19738.783575875368</v>
      </c>
      <c r="I39" s="1188">
        <v>0.15163224728892935</v>
      </c>
      <c r="J39" s="1189">
        <v>7189.0210680658502</v>
      </c>
      <c r="K39" s="1188">
        <v>5.2011107267989215E-2</v>
      </c>
      <c r="L39" s="1189">
        <v>2995.4172304980739</v>
      </c>
      <c r="M39" s="1188">
        <v>1.95777804894012E-2</v>
      </c>
      <c r="N39" s="1189">
        <v>2622.5809841374762</v>
      </c>
      <c r="O39" s="1188">
        <v>1.9577780489401193E-2</v>
      </c>
      <c r="P39" s="1189">
        <v>2352.683847598495</v>
      </c>
      <c r="Q39" s="1188">
        <v>1.9577780489401189E-2</v>
      </c>
      <c r="R39" s="1189">
        <v>2240.3936689986035</v>
      </c>
      <c r="S39" s="1188">
        <v>1.9577780489401193E-2</v>
      </c>
      <c r="T39" s="1189">
        <v>2153.8105490742391</v>
      </c>
      <c r="U39" s="1190">
        <v>1.9577780489401196E-2</v>
      </c>
    </row>
    <row r="40" spans="1:21" s="41" customFormat="1" ht="13.5">
      <c r="A40" s="1186" t="s">
        <v>274</v>
      </c>
      <c r="B40" s="1187">
        <v>182115.80500403928</v>
      </c>
      <c r="C40" s="1188">
        <v>0.71422462845452639</v>
      </c>
      <c r="D40" s="1189">
        <v>129223.05045904242</v>
      </c>
      <c r="E40" s="1188">
        <v>0.71393190275363982</v>
      </c>
      <c r="F40" s="1189">
        <v>135801.26255615166</v>
      </c>
      <c r="G40" s="1188">
        <v>0.77113945881880663</v>
      </c>
      <c r="H40" s="1189">
        <v>130853.8424208166</v>
      </c>
      <c r="I40" s="1188">
        <v>1.00521200389016</v>
      </c>
      <c r="J40" s="1189">
        <v>224438.11154519362</v>
      </c>
      <c r="K40" s="1188">
        <v>1.6237641514858709</v>
      </c>
      <c r="L40" s="1189">
        <v>208037.54787572849</v>
      </c>
      <c r="M40" s="1188">
        <v>1.3597149019494243</v>
      </c>
      <c r="N40" s="1189">
        <v>182143.34600550937</v>
      </c>
      <c r="O40" s="1188">
        <v>1.3597149019494241</v>
      </c>
      <c r="P40" s="1189">
        <v>163398.46536164868</v>
      </c>
      <c r="Q40" s="1188">
        <v>1.3597149019494239</v>
      </c>
      <c r="R40" s="1189">
        <v>155599.69423600996</v>
      </c>
      <c r="S40" s="1188">
        <v>1.3597149019494243</v>
      </c>
      <c r="T40" s="1189">
        <v>149586.32829383039</v>
      </c>
      <c r="U40" s="1190">
        <v>1.3597149019494243</v>
      </c>
    </row>
    <row r="41" spans="1:21" s="41" customFormat="1" ht="13.5">
      <c r="A41" s="1186" t="s">
        <v>275</v>
      </c>
      <c r="B41" s="1187">
        <v>879.48024724580205</v>
      </c>
      <c r="C41" s="1188">
        <v>3.4491594664630885E-3</v>
      </c>
      <c r="D41" s="1189">
        <v>47219.375182077209</v>
      </c>
      <c r="E41" s="1188">
        <v>0.26087774782304257</v>
      </c>
      <c r="F41" s="1189">
        <v>29474.274024889648</v>
      </c>
      <c r="G41" s="1188">
        <v>0.16736792643023202</v>
      </c>
      <c r="H41" s="1189">
        <v>34168.370045168085</v>
      </c>
      <c r="I41" s="1188">
        <v>0.26247953508547484</v>
      </c>
      <c r="J41" s="1189">
        <v>94053.630001598067</v>
      </c>
      <c r="K41" s="1188">
        <v>0.6804589098628131</v>
      </c>
      <c r="L41" s="1189">
        <v>37284.82064122102</v>
      </c>
      <c r="M41" s="1188">
        <v>0.24369027014615402</v>
      </c>
      <c r="N41" s="1189">
        <v>32644.020544137551</v>
      </c>
      <c r="O41" s="1188">
        <v>0.24369027014615394</v>
      </c>
      <c r="P41" s="1189">
        <v>29284.533182918836</v>
      </c>
      <c r="Q41" s="1188">
        <v>0.24369027014615394</v>
      </c>
      <c r="R41" s="1189">
        <v>27886.825001821318</v>
      </c>
      <c r="S41" s="1188">
        <v>0.24369027014615399</v>
      </c>
      <c r="T41" s="1189">
        <v>26809.099981056683</v>
      </c>
      <c r="U41" s="1190">
        <v>0.24369027014615394</v>
      </c>
    </row>
    <row r="42" spans="1:21" s="41" customFormat="1" ht="13.5">
      <c r="A42" s="1186" t="s">
        <v>276</v>
      </c>
      <c r="B42" s="1187">
        <v>2606150.2200257108</v>
      </c>
      <c r="C42" s="1188">
        <v>10.220840923462191</v>
      </c>
      <c r="D42" s="1189">
        <v>2052373.0325881455</v>
      </c>
      <c r="E42" s="1188">
        <v>11.338956781401231</v>
      </c>
      <c r="F42" s="1189">
        <v>2546539.2232966889</v>
      </c>
      <c r="G42" s="1188">
        <v>14.460372764957901</v>
      </c>
      <c r="H42" s="1189">
        <v>1748805.6641194671</v>
      </c>
      <c r="I42" s="1188">
        <v>13.43422870526526</v>
      </c>
      <c r="J42" s="1189">
        <v>2255567.9315803265</v>
      </c>
      <c r="K42" s="1188">
        <v>16.318575857397434</v>
      </c>
      <c r="L42" s="1189">
        <v>2777453.2171807112</v>
      </c>
      <c r="M42" s="1188">
        <v>18.153187092571908</v>
      </c>
      <c r="N42" s="1189">
        <v>2431746.7087876773</v>
      </c>
      <c r="O42" s="1188">
        <v>18.153187092571905</v>
      </c>
      <c r="P42" s="1189">
        <v>2181488.8607137362</v>
      </c>
      <c r="Q42" s="1188">
        <v>18.153187092571905</v>
      </c>
      <c r="R42" s="1189">
        <v>2077369.5698735057</v>
      </c>
      <c r="S42" s="1188">
        <v>18.153187092571908</v>
      </c>
      <c r="T42" s="1189">
        <v>1997086.7423131247</v>
      </c>
      <c r="U42" s="1190">
        <v>18.153187092571905</v>
      </c>
    </row>
    <row r="43" spans="1:21" s="41" customFormat="1" ht="13.5">
      <c r="A43" s="1186" t="s">
        <v>277</v>
      </c>
      <c r="B43" s="1187">
        <v>204805.55638842296</v>
      </c>
      <c r="C43" s="1188">
        <v>0.80320965230722063</v>
      </c>
      <c r="D43" s="133">
        <v>126388.40564818089</v>
      </c>
      <c r="E43" s="1188">
        <v>0.69827104846905119</v>
      </c>
      <c r="F43" s="133">
        <v>150718.40124208771</v>
      </c>
      <c r="G43" s="1188">
        <v>0.85584555091895498</v>
      </c>
      <c r="H43" s="1189">
        <v>235189.6220315551</v>
      </c>
      <c r="I43" s="1188">
        <v>1.8067137111359231</v>
      </c>
      <c r="J43" s="1189">
        <v>210015.33088312007</v>
      </c>
      <c r="K43" s="1188">
        <v>1.5194182628015289</v>
      </c>
      <c r="L43" s="1189">
        <v>264112.29912286747</v>
      </c>
      <c r="M43" s="1188">
        <v>1.726214486627222</v>
      </c>
      <c r="N43" s="1189">
        <v>231238.53542142024</v>
      </c>
      <c r="O43" s="1188">
        <v>1.726214486627222</v>
      </c>
      <c r="P43" s="1189">
        <v>207441.1316633682</v>
      </c>
      <c r="Q43" s="1188">
        <v>1.7262144866272218</v>
      </c>
      <c r="R43" s="1189">
        <v>197540.26812523484</v>
      </c>
      <c r="S43" s="1188">
        <v>1.726214486627222</v>
      </c>
      <c r="T43" s="1189">
        <v>189906.05054925708</v>
      </c>
      <c r="U43" s="1190">
        <v>1.7262144866272218</v>
      </c>
    </row>
    <row r="44" spans="1:21" s="41" customFormat="1" ht="13.5">
      <c r="A44" s="1186" t="s">
        <v>278</v>
      </c>
      <c r="B44" s="1187">
        <v>0</v>
      </c>
      <c r="C44" s="1188">
        <v>0</v>
      </c>
      <c r="D44" s="1191">
        <v>0</v>
      </c>
      <c r="E44" s="1188">
        <v>0</v>
      </c>
      <c r="F44" s="1191">
        <v>0</v>
      </c>
      <c r="G44" s="1188">
        <v>0</v>
      </c>
      <c r="H44" s="1191">
        <v>0</v>
      </c>
      <c r="I44" s="1188">
        <v>0</v>
      </c>
      <c r="J44" s="1191">
        <v>0</v>
      </c>
      <c r="K44" s="1188">
        <v>0</v>
      </c>
      <c r="L44" s="1191">
        <v>0</v>
      </c>
      <c r="M44" s="1188">
        <v>0</v>
      </c>
      <c r="N44" s="1191">
        <v>0</v>
      </c>
      <c r="O44" s="1188">
        <v>0</v>
      </c>
      <c r="P44" s="1191">
        <v>0</v>
      </c>
      <c r="Q44" s="1188">
        <v>0</v>
      </c>
      <c r="R44" s="1191">
        <v>0</v>
      </c>
      <c r="S44" s="1188">
        <v>0</v>
      </c>
      <c r="T44" s="1191">
        <v>0</v>
      </c>
      <c r="U44" s="1190">
        <v>0</v>
      </c>
    </row>
    <row r="45" spans="1:21" s="41" customFormat="1" ht="13.5">
      <c r="A45" s="1186" t="s">
        <v>279</v>
      </c>
      <c r="B45" s="1187">
        <v>164464.68538404614</v>
      </c>
      <c r="C45" s="1188">
        <v>0.64500018990502006</v>
      </c>
      <c r="D45" s="1189">
        <v>120006.39372802486</v>
      </c>
      <c r="E45" s="1188">
        <v>0.66301168957473733</v>
      </c>
      <c r="F45" s="1189">
        <v>149146.38662693108</v>
      </c>
      <c r="G45" s="1188">
        <v>0.8469189586563397</v>
      </c>
      <c r="H45" s="1189">
        <v>234998.10421681806</v>
      </c>
      <c r="I45" s="1188">
        <v>1.8052424818409254</v>
      </c>
      <c r="J45" s="1189">
        <v>209931.52105201571</v>
      </c>
      <c r="K45" s="1188">
        <v>1.5188119156960731</v>
      </c>
      <c r="L45" s="1189">
        <v>255187.32056075372</v>
      </c>
      <c r="M45" s="1188">
        <v>1.6678816208806297</v>
      </c>
      <c r="N45" s="1189">
        <v>223424.43900022079</v>
      </c>
      <c r="O45" s="1188">
        <v>1.6678816208806295</v>
      </c>
      <c r="P45" s="1189">
        <v>200431.20573737079</v>
      </c>
      <c r="Q45" s="1188">
        <v>1.6678816208806295</v>
      </c>
      <c r="R45" s="1189">
        <v>190864.91576933514</v>
      </c>
      <c r="S45" s="1188">
        <v>1.6678816208806295</v>
      </c>
      <c r="T45" s="1189">
        <v>183488.67644136175</v>
      </c>
      <c r="U45" s="1190">
        <v>1.6678816208806295</v>
      </c>
    </row>
    <row r="46" spans="1:21" s="41" customFormat="1" ht="13.5">
      <c r="A46" s="1186" t="s">
        <v>280</v>
      </c>
      <c r="B46" s="1187">
        <v>40340.871004376851</v>
      </c>
      <c r="C46" s="1188">
        <v>0.15820946240220052</v>
      </c>
      <c r="D46" s="1189">
        <v>6382.011920156041</v>
      </c>
      <c r="E46" s="1188">
        <v>3.5259358894313912E-2</v>
      </c>
      <c r="F46" s="1189">
        <v>1572.0146151566305</v>
      </c>
      <c r="G46" s="1188">
        <v>8.9265922626153467E-3</v>
      </c>
      <c r="H46" s="1189">
        <v>191.51781473706271</v>
      </c>
      <c r="I46" s="1188">
        <v>1.4712292949976165E-3</v>
      </c>
      <c r="J46" s="1189">
        <v>83.809831104394632</v>
      </c>
      <c r="K46" s="1188">
        <v>6.0634710545583279E-4</v>
      </c>
      <c r="L46" s="1189">
        <v>8924.9785621137198</v>
      </c>
      <c r="M46" s="1188">
        <v>5.8332865746592473E-2</v>
      </c>
      <c r="N46" s="1189">
        <v>7814.0964211994215</v>
      </c>
      <c r="O46" s="1188">
        <v>5.8332865746592459E-2</v>
      </c>
      <c r="P46" s="1189">
        <v>7009.9259259974078</v>
      </c>
      <c r="Q46" s="1188">
        <v>5.8332865746592459E-2</v>
      </c>
      <c r="R46" s="1189">
        <v>6675.3523558996903</v>
      </c>
      <c r="S46" s="1188">
        <v>5.8332865746592459E-2</v>
      </c>
      <c r="T46" s="1189">
        <v>6417.3741078953608</v>
      </c>
      <c r="U46" s="1190">
        <v>5.8332865746592459E-2</v>
      </c>
    </row>
    <row r="47" spans="1:21" s="41" customFormat="1" ht="13.5">
      <c r="A47" s="1185" t="s">
        <v>281</v>
      </c>
      <c r="B47" s="1181">
        <v>12452.126365967712</v>
      </c>
      <c r="C47" s="1182">
        <v>4.8834945034039436E-2</v>
      </c>
      <c r="D47" s="1183">
        <v>15053.807581603183</v>
      </c>
      <c r="E47" s="1182">
        <v>8.3169321976558214E-2</v>
      </c>
      <c r="F47" s="1183">
        <v>22570.046835688852</v>
      </c>
      <c r="G47" s="1182">
        <v>0.12816267960094757</v>
      </c>
      <c r="H47" s="1183">
        <v>3909.8361878571354</v>
      </c>
      <c r="I47" s="1182">
        <v>3.0035146057376345E-2</v>
      </c>
      <c r="J47" s="1183">
        <v>6729.9294376828884</v>
      </c>
      <c r="K47" s="1182">
        <v>4.8689672568103373E-2</v>
      </c>
      <c r="L47" s="1183">
        <v>11571.519036190879</v>
      </c>
      <c r="M47" s="1182">
        <v>7.5630418798720359E-2</v>
      </c>
      <c r="N47" s="1183">
        <v>10131.224950205995</v>
      </c>
      <c r="O47" s="1182">
        <v>7.5630418798720345E-2</v>
      </c>
      <c r="P47" s="1183">
        <v>9088.5922840532003</v>
      </c>
      <c r="Q47" s="1182">
        <v>7.5630418798720345E-2</v>
      </c>
      <c r="R47" s="1183">
        <v>8654.8069916350687</v>
      </c>
      <c r="S47" s="1182">
        <v>7.5630418798720359E-2</v>
      </c>
      <c r="T47" s="1183">
        <v>8320.3299744714222</v>
      </c>
      <c r="U47" s="1184">
        <v>7.5630418798720345E-2</v>
      </c>
    </row>
    <row r="48" spans="1:21" s="41" customFormat="1" ht="13.5">
      <c r="A48" s="1186" t="s">
        <v>282</v>
      </c>
      <c r="B48" s="1187">
        <v>11447.912141348106</v>
      </c>
      <c r="C48" s="1188">
        <v>4.4896601893246242E-2</v>
      </c>
      <c r="D48" s="1189">
        <v>678.54401534651868</v>
      </c>
      <c r="E48" s="1188">
        <v>3.7488220426430624E-3</v>
      </c>
      <c r="F48" s="1189">
        <v>183.33870451588496</v>
      </c>
      <c r="G48" s="1188">
        <v>1.0410780188620291E-3</v>
      </c>
      <c r="H48" s="1189">
        <v>2219.6914728025567</v>
      </c>
      <c r="I48" s="1188">
        <v>1.7051547529022378E-2</v>
      </c>
      <c r="J48" s="1189">
        <v>3220.1599550999626</v>
      </c>
      <c r="K48" s="1188">
        <v>2.3297203229625221E-2</v>
      </c>
      <c r="L48" s="1189">
        <v>4143.8369107420349</v>
      </c>
      <c r="M48" s="1188">
        <v>2.7083749334277631E-2</v>
      </c>
      <c r="N48" s="1189">
        <v>3628.0581459004311</v>
      </c>
      <c r="O48" s="1188">
        <v>2.7083749334277624E-2</v>
      </c>
      <c r="P48" s="1189">
        <v>3254.6845453526894</v>
      </c>
      <c r="Q48" s="1188">
        <v>2.7083749334277624E-2</v>
      </c>
      <c r="R48" s="1189">
        <v>3099.3431852047829</v>
      </c>
      <c r="S48" s="1188">
        <v>2.7083749334277631E-2</v>
      </c>
      <c r="T48" s="1189">
        <v>2979.5647701857411</v>
      </c>
      <c r="U48" s="1190">
        <v>2.7083749334277631E-2</v>
      </c>
    </row>
    <row r="49" spans="1:21" s="41" customFormat="1" ht="13.5">
      <c r="A49" s="1186" t="s">
        <v>283</v>
      </c>
      <c r="B49" s="1187">
        <v>1004.2142246196056</v>
      </c>
      <c r="C49" s="1188">
        <v>3.9383431407931891E-3</v>
      </c>
      <c r="D49" s="1189">
        <v>14375.263566256663</v>
      </c>
      <c r="E49" s="1188">
        <v>7.9420499933915159E-2</v>
      </c>
      <c r="F49" s="1189">
        <v>22386.708131172971</v>
      </c>
      <c r="G49" s="1188">
        <v>0.12712160158208555</v>
      </c>
      <c r="H49" s="1189">
        <v>1690.1447150545785</v>
      </c>
      <c r="I49" s="1188">
        <v>1.2983598528353967E-2</v>
      </c>
      <c r="J49" s="1189">
        <v>3509.7694825829267</v>
      </c>
      <c r="K49" s="1188">
        <v>2.5392469338478156E-2</v>
      </c>
      <c r="L49" s="1189">
        <v>7427.682125448845</v>
      </c>
      <c r="M49" s="1188">
        <v>4.8546669464442728E-2</v>
      </c>
      <c r="N49" s="1189">
        <v>6503.1668043055615</v>
      </c>
      <c r="O49" s="1188">
        <v>4.8546669464442721E-2</v>
      </c>
      <c r="P49" s="1189">
        <v>5833.9077387005109</v>
      </c>
      <c r="Q49" s="1188">
        <v>4.8546669464442714E-2</v>
      </c>
      <c r="R49" s="1189">
        <v>5555.4638064302853</v>
      </c>
      <c r="S49" s="1188">
        <v>4.8546669464442728E-2</v>
      </c>
      <c r="T49" s="1189">
        <v>5340.7652042856798</v>
      </c>
      <c r="U49" s="1190">
        <v>4.8546669464442714E-2</v>
      </c>
    </row>
    <row r="50" spans="1:21" s="41" customFormat="1" ht="13.5">
      <c r="A50" s="1186" t="s">
        <v>284</v>
      </c>
      <c r="B50" s="1187">
        <v>0</v>
      </c>
      <c r="C50" s="1188">
        <v>0</v>
      </c>
      <c r="D50" s="1192">
        <v>0</v>
      </c>
      <c r="E50" s="1188">
        <v>0</v>
      </c>
      <c r="F50" s="1192">
        <v>0</v>
      </c>
      <c r="G50" s="1188">
        <v>0</v>
      </c>
      <c r="H50" s="1192">
        <v>0</v>
      </c>
      <c r="I50" s="1188">
        <v>0</v>
      </c>
      <c r="J50" s="1192">
        <v>0</v>
      </c>
      <c r="K50" s="1188">
        <v>0</v>
      </c>
      <c r="L50" s="1192">
        <v>0</v>
      </c>
      <c r="M50" s="1188">
        <v>0</v>
      </c>
      <c r="N50" s="1192">
        <v>0</v>
      </c>
      <c r="O50" s="1188">
        <v>0</v>
      </c>
      <c r="P50" s="1192">
        <v>0</v>
      </c>
      <c r="Q50" s="1188">
        <v>0</v>
      </c>
      <c r="R50" s="1192">
        <v>0</v>
      </c>
      <c r="S50" s="1188">
        <v>0</v>
      </c>
      <c r="T50" s="1192">
        <v>0</v>
      </c>
      <c r="U50" s="1190">
        <v>0</v>
      </c>
    </row>
    <row r="51" spans="1:21" s="41" customFormat="1" ht="13.5">
      <c r="A51" s="1180" t="s">
        <v>285</v>
      </c>
      <c r="B51" s="1181">
        <v>0</v>
      </c>
      <c r="C51" s="1182">
        <v>0</v>
      </c>
      <c r="D51" s="1183">
        <v>64695.285328696038</v>
      </c>
      <c r="E51" s="1182">
        <v>0.35742870942785093</v>
      </c>
      <c r="F51" s="1183">
        <v>93796.872037678957</v>
      </c>
      <c r="G51" s="1182">
        <v>0.53262000500271578</v>
      </c>
      <c r="H51" s="1183">
        <v>0</v>
      </c>
      <c r="I51" s="1182">
        <v>0</v>
      </c>
      <c r="J51" s="1183">
        <v>0</v>
      </c>
      <c r="K51" s="1182">
        <v>0</v>
      </c>
      <c r="L51" s="1183">
        <v>0</v>
      </c>
      <c r="M51" s="1182">
        <v>0</v>
      </c>
      <c r="N51" s="1183">
        <v>0</v>
      </c>
      <c r="O51" s="1182">
        <v>0</v>
      </c>
      <c r="P51" s="1183">
        <v>0</v>
      </c>
      <c r="Q51" s="1182">
        <v>0</v>
      </c>
      <c r="R51" s="1183">
        <v>0</v>
      </c>
      <c r="S51" s="1182">
        <v>0</v>
      </c>
      <c r="T51" s="1183">
        <v>0</v>
      </c>
      <c r="U51" s="1184">
        <v>0</v>
      </c>
    </row>
    <row r="52" spans="1:21" s="41" customFormat="1" ht="13.5">
      <c r="A52" s="1180" t="s">
        <v>286</v>
      </c>
      <c r="B52" s="1181">
        <v>11705.966656250013</v>
      </c>
      <c r="C52" s="1182">
        <v>4.5908644148572403E-2</v>
      </c>
      <c r="D52" s="1183">
        <v>38895.470747090592</v>
      </c>
      <c r="E52" s="1182">
        <v>0.21488981524832745</v>
      </c>
      <c r="F52" s="1183">
        <v>67003.662538879435</v>
      </c>
      <c r="G52" s="1182">
        <v>0.38047634533401387</v>
      </c>
      <c r="H52" s="1183">
        <v>46090.084163949272</v>
      </c>
      <c r="I52" s="1182">
        <v>0.3540614857369998</v>
      </c>
      <c r="J52" s="1183">
        <v>75934.819491464674</v>
      </c>
      <c r="K52" s="1182">
        <v>0.54937299592704303</v>
      </c>
      <c r="L52" s="1183">
        <v>330661.2987684753</v>
      </c>
      <c r="M52" s="1182">
        <v>2.1611728268495982</v>
      </c>
      <c r="N52" s="1183">
        <v>289504.25520394358</v>
      </c>
      <c r="O52" s="1182">
        <v>2.1611728268495982</v>
      </c>
      <c r="P52" s="1183">
        <v>259710.56342931479</v>
      </c>
      <c r="Q52" s="1182">
        <v>2.1611728268495982</v>
      </c>
      <c r="R52" s="1183">
        <v>247314.95592704695</v>
      </c>
      <c r="S52" s="1182">
        <v>2.1611728268495982</v>
      </c>
      <c r="T52" s="1183">
        <v>237757.12652214075</v>
      </c>
      <c r="U52" s="1184">
        <v>2.1611728268495982</v>
      </c>
    </row>
    <row r="53" spans="1:21" s="41" customFormat="1" ht="13.5">
      <c r="A53" s="1180" t="s">
        <v>287</v>
      </c>
      <c r="B53" s="1181">
        <v>10150518.749521395</v>
      </c>
      <c r="C53" s="1182">
        <v>39.808464083261882</v>
      </c>
      <c r="D53" s="1183">
        <v>9704670.4459761325</v>
      </c>
      <c r="E53" s="1182">
        <v>53.616392837659809</v>
      </c>
      <c r="F53" s="1183">
        <v>7762577.6917600855</v>
      </c>
      <c r="G53" s="1182">
        <v>44.079339525931772</v>
      </c>
      <c r="H53" s="1183">
        <v>5045913.3489625398</v>
      </c>
      <c r="I53" s="1182">
        <v>38.762428180403518</v>
      </c>
      <c r="J53" s="1183">
        <v>5042273.2825555587</v>
      </c>
      <c r="K53" s="1182">
        <v>36.47982306498799</v>
      </c>
      <c r="L53" s="1183">
        <v>5481105.5644414676</v>
      </c>
      <c r="M53" s="1182">
        <v>35.824018266072244</v>
      </c>
      <c r="N53" s="1183">
        <v>4798878.4597343421</v>
      </c>
      <c r="O53" s="1182">
        <v>35.824018266072244</v>
      </c>
      <c r="P53" s="1183">
        <v>4305012.4694313342</v>
      </c>
      <c r="Q53" s="1182">
        <v>35.824018266072244</v>
      </c>
      <c r="R53" s="1183">
        <v>4099540.4849313144</v>
      </c>
      <c r="S53" s="1182">
        <v>35.824018266072244</v>
      </c>
      <c r="T53" s="1183">
        <v>3941108.0583657408</v>
      </c>
      <c r="U53" s="1184">
        <v>35.824018266072244</v>
      </c>
    </row>
    <row r="54" spans="1:21" s="41" customFormat="1" ht="13.5">
      <c r="A54" s="1185" t="s">
        <v>288</v>
      </c>
      <c r="B54" s="1181">
        <v>0</v>
      </c>
      <c r="C54" s="1182">
        <v>0</v>
      </c>
      <c r="D54" s="1192">
        <v>0</v>
      </c>
      <c r="E54" s="1182">
        <v>0</v>
      </c>
      <c r="F54" s="1192">
        <v>0</v>
      </c>
      <c r="G54" s="1182">
        <v>0</v>
      </c>
      <c r="H54" s="1192">
        <v>0</v>
      </c>
      <c r="I54" s="1182">
        <v>0</v>
      </c>
      <c r="J54" s="1192">
        <v>0</v>
      </c>
      <c r="K54" s="1182">
        <v>0</v>
      </c>
      <c r="L54" s="1192">
        <v>0</v>
      </c>
      <c r="M54" s="1182">
        <v>0</v>
      </c>
      <c r="N54" s="1192">
        <v>0</v>
      </c>
      <c r="O54" s="1182">
        <v>0</v>
      </c>
      <c r="P54" s="1192">
        <v>0</v>
      </c>
      <c r="Q54" s="1182">
        <v>0</v>
      </c>
      <c r="R54" s="1192">
        <v>0</v>
      </c>
      <c r="S54" s="1182">
        <v>0</v>
      </c>
      <c r="T54" s="1192">
        <v>0</v>
      </c>
      <c r="U54" s="1184">
        <v>0</v>
      </c>
    </row>
    <row r="55" spans="1:21" s="41" customFormat="1" ht="13.5">
      <c r="A55" s="1185" t="s">
        <v>289</v>
      </c>
      <c r="B55" s="1181">
        <v>4301.2080841864999</v>
      </c>
      <c r="C55" s="1182">
        <v>1.6868545515671039E-2</v>
      </c>
      <c r="D55" s="1183">
        <v>6816.8537441144936</v>
      </c>
      <c r="E55" s="1182">
        <v>3.7661774327726993E-2</v>
      </c>
      <c r="F55" s="1183">
        <v>10071.543636017333</v>
      </c>
      <c r="G55" s="1182">
        <v>5.7190666439769305E-2</v>
      </c>
      <c r="H55" s="1183">
        <v>2924.2376337665264</v>
      </c>
      <c r="I55" s="1182">
        <v>2.2463832297994861E-2</v>
      </c>
      <c r="J55" s="1183">
        <v>2231.9023633273091</v>
      </c>
      <c r="K55" s="1182">
        <v>1.6147360277791858E-2</v>
      </c>
      <c r="L55" s="1183">
        <v>1041.9130163503678</v>
      </c>
      <c r="M55" s="1182">
        <v>6.8098507665209562E-3</v>
      </c>
      <c r="N55" s="1183">
        <v>912.2272636962291</v>
      </c>
      <c r="O55" s="1182">
        <v>6.8098507665209553E-3</v>
      </c>
      <c r="P55" s="1183">
        <v>818.34740723666778</v>
      </c>
      <c r="Q55" s="1182">
        <v>6.8098507665209562E-3</v>
      </c>
      <c r="R55" s="1183">
        <v>779.28887559028306</v>
      </c>
      <c r="S55" s="1182">
        <v>6.8098507665209553E-3</v>
      </c>
      <c r="T55" s="1183">
        <v>749.17217641164461</v>
      </c>
      <c r="U55" s="1184">
        <v>6.8098507665209553E-3</v>
      </c>
    </row>
    <row r="56" spans="1:21" s="41" customFormat="1" ht="13.5">
      <c r="A56" s="1185" t="s">
        <v>290</v>
      </c>
      <c r="B56" s="1181">
        <v>12073.120590116001</v>
      </c>
      <c r="C56" s="1182">
        <v>4.7348554221150876E-2</v>
      </c>
      <c r="D56" s="1183">
        <v>133545.5792134275</v>
      </c>
      <c r="E56" s="1182">
        <v>0.7378130227810884</v>
      </c>
      <c r="F56" s="1183">
        <v>1014036.4275848807</v>
      </c>
      <c r="G56" s="1182">
        <v>5.7581460383479977</v>
      </c>
      <c r="H56" s="1183">
        <v>170381.62707573391</v>
      </c>
      <c r="I56" s="1182">
        <v>1.3088622665590013</v>
      </c>
      <c r="J56" s="1183">
        <v>18879.561286783297</v>
      </c>
      <c r="K56" s="1182">
        <v>0.13658979128901724</v>
      </c>
      <c r="L56" s="1183">
        <v>82119.866138480837</v>
      </c>
      <c r="M56" s="1182">
        <v>0.53672813814016085</v>
      </c>
      <c r="N56" s="1183">
        <v>71898.497865983169</v>
      </c>
      <c r="O56" s="1182">
        <v>0.53672813814016096</v>
      </c>
      <c r="P56" s="1183">
        <v>64499.222567010875</v>
      </c>
      <c r="Q56" s="1182">
        <v>0.53672813814016085</v>
      </c>
      <c r="R56" s="1183">
        <v>61420.768473403368</v>
      </c>
      <c r="S56" s="1182">
        <v>0.53672813814016085</v>
      </c>
      <c r="T56" s="1183">
        <v>59047.077708174445</v>
      </c>
      <c r="U56" s="1184">
        <v>0.53672813814016085</v>
      </c>
    </row>
    <row r="57" spans="1:21" s="41" customFormat="1" ht="13.5">
      <c r="A57" s="1185" t="s">
        <v>291</v>
      </c>
      <c r="B57" s="1181">
        <v>2988596.757696481</v>
      </c>
      <c r="C57" s="1182">
        <v>11.720725770170404</v>
      </c>
      <c r="D57" s="1183">
        <v>2810739.170920088</v>
      </c>
      <c r="E57" s="1182">
        <v>15.528780332230182</v>
      </c>
      <c r="F57" s="1183">
        <v>1311995.931840312</v>
      </c>
      <c r="G57" s="1182">
        <v>7.450091507311865</v>
      </c>
      <c r="H57" s="1183">
        <v>1103581.2778327719</v>
      </c>
      <c r="I57" s="1182">
        <v>8.4776505391290531</v>
      </c>
      <c r="J57" s="1183">
        <v>708128.52706319769</v>
      </c>
      <c r="K57" s="1182">
        <v>5.1231660655733959</v>
      </c>
      <c r="L57" s="1183">
        <v>140627.46041954114</v>
      </c>
      <c r="M57" s="1182">
        <v>0.9191285684158057</v>
      </c>
      <c r="N57" s="1183">
        <v>123123.717053103</v>
      </c>
      <c r="O57" s="1182">
        <v>0.91912856841580548</v>
      </c>
      <c r="P57" s="1183">
        <v>110452.71132490537</v>
      </c>
      <c r="Q57" s="1182">
        <v>0.91912856841580548</v>
      </c>
      <c r="R57" s="1183">
        <v>105180.96404182861</v>
      </c>
      <c r="S57" s="1182">
        <v>0.91912856841580548</v>
      </c>
      <c r="T57" s="1183">
        <v>101116.0998398759</v>
      </c>
      <c r="U57" s="1184">
        <v>0.9191285684158057</v>
      </c>
    </row>
    <row r="58" spans="1:21" s="41" customFormat="1" ht="13.5">
      <c r="A58" s="1186" t="s">
        <v>292</v>
      </c>
      <c r="B58" s="1187">
        <v>8192.2739376862573</v>
      </c>
      <c r="C58" s="1188">
        <v>3.2128588780154968E-2</v>
      </c>
      <c r="D58" s="1189">
        <v>32850.203259396891</v>
      </c>
      <c r="E58" s="1188">
        <v>0.1814909030201115</v>
      </c>
      <c r="F58" s="1189">
        <v>36360.338045225879</v>
      </c>
      <c r="G58" s="1188">
        <v>0.2064700347765229</v>
      </c>
      <c r="H58" s="1189">
        <v>1239.1202613487958</v>
      </c>
      <c r="I58" s="1188">
        <v>9.5188535386345804E-3</v>
      </c>
      <c r="J58" s="1189">
        <v>936.80766767801117</v>
      </c>
      <c r="K58" s="1188">
        <v>6.7776132009840871E-3</v>
      </c>
      <c r="L58" s="1193">
        <v>0</v>
      </c>
      <c r="M58" s="1188">
        <v>4.7618512026635423E-3</v>
      </c>
      <c r="N58" s="1189">
        <v>0</v>
      </c>
      <c r="O58" s="1188">
        <v>0</v>
      </c>
      <c r="P58" s="1189">
        <v>0</v>
      </c>
      <c r="Q58" s="1188">
        <v>0</v>
      </c>
      <c r="R58" s="1189">
        <v>0</v>
      </c>
      <c r="S58" s="1188">
        <v>0</v>
      </c>
      <c r="T58" s="1189">
        <v>523.86558113525382</v>
      </c>
      <c r="U58" s="1190">
        <v>4.7618512026635432E-3</v>
      </c>
    </row>
    <row r="59" spans="1:21" s="41" customFormat="1" ht="13.5">
      <c r="A59" s="1186" t="s">
        <v>293</v>
      </c>
      <c r="B59" s="1187">
        <v>2980404.4837587946</v>
      </c>
      <c r="C59" s="1188">
        <v>11.68859718139025</v>
      </c>
      <c r="D59" s="1189">
        <v>2777888.9676606911</v>
      </c>
      <c r="E59" s="1188">
        <v>15.34728942921007</v>
      </c>
      <c r="F59" s="1189">
        <v>1275635.5937950863</v>
      </c>
      <c r="G59" s="1188">
        <v>7.2436214725353416</v>
      </c>
      <c r="H59" s="1189">
        <v>1102342.1575714231</v>
      </c>
      <c r="I59" s="1188">
        <v>8.4681316855904178</v>
      </c>
      <c r="J59" s="1189">
        <v>707191.7193955197</v>
      </c>
      <c r="K59" s="1188">
        <v>5.1163884523724121</v>
      </c>
      <c r="L59" s="1193">
        <v>0</v>
      </c>
      <c r="M59" s="1188">
        <v>0.91436671721314211</v>
      </c>
      <c r="N59" s="1189">
        <v>0</v>
      </c>
      <c r="O59" s="1188">
        <v>0</v>
      </c>
      <c r="P59" s="1189">
        <v>0</v>
      </c>
      <c r="Q59" s="1188">
        <v>0</v>
      </c>
      <c r="R59" s="1189">
        <v>0</v>
      </c>
      <c r="S59" s="1188">
        <v>0</v>
      </c>
      <c r="T59" s="1189">
        <v>100592.23425874065</v>
      </c>
      <c r="U59" s="1190">
        <v>0.91436671721314211</v>
      </c>
    </row>
    <row r="60" spans="1:21" s="41" customFormat="1" ht="27">
      <c r="A60" s="1194" t="s">
        <v>294</v>
      </c>
      <c r="B60" s="1181">
        <v>0</v>
      </c>
      <c r="C60" s="1188"/>
      <c r="D60" s="1195">
        <v>6753568.8420985043</v>
      </c>
      <c r="E60" s="1182">
        <v>37.312137708320819</v>
      </c>
      <c r="F60" s="1195">
        <v>5426473.7886988753</v>
      </c>
      <c r="G60" s="1182">
        <v>30.813911313832136</v>
      </c>
      <c r="H60" s="1195">
        <v>3769026.2064202665</v>
      </c>
      <c r="I60" s="1182">
        <v>28.953451542417461</v>
      </c>
      <c r="J60" s="1195">
        <v>4313033.2918422502</v>
      </c>
      <c r="K60" s="1182">
        <v>31.203919847847782</v>
      </c>
      <c r="L60" s="1195">
        <v>5257316.3248670949</v>
      </c>
      <c r="M60" s="1182">
        <v>34.361351708749751</v>
      </c>
      <c r="N60" s="1195">
        <v>4602944.017551559</v>
      </c>
      <c r="O60" s="1182">
        <v>34.361351708749751</v>
      </c>
      <c r="P60" s="1195">
        <v>4129242.1881321808</v>
      </c>
      <c r="Q60" s="1182">
        <v>34.361351708749751</v>
      </c>
      <c r="R60" s="1195">
        <v>3932159.4635404916</v>
      </c>
      <c r="S60" s="1182">
        <v>34.361351708749751</v>
      </c>
      <c r="T60" s="1195">
        <v>3780195.7086412781</v>
      </c>
      <c r="U60" s="1190">
        <v>34.361351708749751</v>
      </c>
    </row>
    <row r="61" spans="1:21" s="41" customFormat="1" ht="13.5">
      <c r="A61" s="1196" t="s">
        <v>295</v>
      </c>
      <c r="B61" s="1181">
        <v>1085975.5709145577</v>
      </c>
      <c r="C61" s="1182">
        <v>4.2589960746676478</v>
      </c>
      <c r="D61" s="1183">
        <v>2653139.2141345483</v>
      </c>
      <c r="E61" s="1182">
        <v>14.658071610975734</v>
      </c>
      <c r="F61" s="1183">
        <v>1342827.4843839381</v>
      </c>
      <c r="G61" s="1182">
        <v>7.6251666597479826</v>
      </c>
      <c r="H61" s="1183">
        <v>199752.98501184906</v>
      </c>
      <c r="I61" s="1182">
        <v>1.5344914190678667</v>
      </c>
      <c r="J61" s="1183">
        <v>258551.74113324611</v>
      </c>
      <c r="K61" s="1182">
        <v>1.8705693327484716</v>
      </c>
      <c r="L61" s="1183">
        <v>225262.95821408584</v>
      </c>
      <c r="M61" s="1182">
        <v>1.4722986512216913</v>
      </c>
      <c r="N61" s="1183">
        <v>197224.72870485031</v>
      </c>
      <c r="O61" s="1182">
        <v>1.4722986512216911</v>
      </c>
      <c r="P61" s="1183">
        <v>176927.78083018895</v>
      </c>
      <c r="Q61" s="1182">
        <v>1.4722986512216909</v>
      </c>
      <c r="R61" s="1183">
        <v>168483.275152563</v>
      </c>
      <c r="S61" s="1182">
        <v>1.4722986512216913</v>
      </c>
      <c r="T61" s="1183">
        <v>161972.00536116757</v>
      </c>
      <c r="U61" s="1184">
        <v>1.4722986512216909</v>
      </c>
    </row>
    <row r="62" spans="1:21" s="41" customFormat="1" ht="13.5">
      <c r="A62" s="1196" t="s">
        <v>296</v>
      </c>
      <c r="B62" s="1181">
        <v>44864.063285584525</v>
      </c>
      <c r="C62" s="1182">
        <v>0.17594858903320479</v>
      </c>
      <c r="D62" s="1183">
        <v>66389.777516850736</v>
      </c>
      <c r="E62" s="1182">
        <v>0.36679044502992059</v>
      </c>
      <c r="F62" s="1183">
        <v>70649.656836005597</v>
      </c>
      <c r="G62" s="1182">
        <v>0.40117990888136873</v>
      </c>
      <c r="H62" s="1183">
        <v>78632.522544576903</v>
      </c>
      <c r="I62" s="1182">
        <v>0.60405070340829403</v>
      </c>
      <c r="J62" s="1183">
        <v>14881.698433617976</v>
      </c>
      <c r="K62" s="1182">
        <v>0.10766606555084332</v>
      </c>
      <c r="L62" s="1183">
        <v>11850.936953553462</v>
      </c>
      <c r="M62" s="1182">
        <v>7.745666944428424E-2</v>
      </c>
      <c r="N62" s="1183">
        <v>10375.864030612351</v>
      </c>
      <c r="O62" s="1182">
        <v>7.745666944428424E-2</v>
      </c>
      <c r="P62" s="1183">
        <v>9308.0548731761373</v>
      </c>
      <c r="Q62" s="1182">
        <v>7.745666944428424E-2</v>
      </c>
      <c r="R62" s="1183">
        <v>8863.7949505378128</v>
      </c>
      <c r="S62" s="1182">
        <v>7.745666944428424E-2</v>
      </c>
      <c r="T62" s="1183">
        <v>8521.2413039144358</v>
      </c>
      <c r="U62" s="1184">
        <v>7.7456669444284226E-2</v>
      </c>
    </row>
    <row r="63" spans="1:21" s="41" customFormat="1" ht="13.5">
      <c r="A63" s="1196" t="s">
        <v>297</v>
      </c>
      <c r="B63" s="1187">
        <v>383201.5391167624</v>
      </c>
      <c r="C63" s="1188">
        <v>1.5028458232540656</v>
      </c>
      <c r="D63" s="1183">
        <v>188970.83638354871</v>
      </c>
      <c r="E63" s="1188">
        <v>1.0440266524045141</v>
      </c>
      <c r="F63" s="1183">
        <v>160144.75637973144</v>
      </c>
      <c r="G63" s="1188">
        <v>0.90937255252890559</v>
      </c>
      <c r="H63" s="1183">
        <v>486461.00052059803</v>
      </c>
      <c r="I63" s="1188">
        <v>3.7369665888384453</v>
      </c>
      <c r="J63" s="1183">
        <v>577398.35268807306</v>
      </c>
      <c r="K63" s="1188">
        <v>4.1773598065277708</v>
      </c>
      <c r="L63" s="1183">
        <v>672457.33905111963</v>
      </c>
      <c r="M63" s="1188">
        <v>4.3951213334779959</v>
      </c>
      <c r="N63" s="1183">
        <v>588757.32304775098</v>
      </c>
      <c r="O63" s="1188">
        <v>4.3951213334779951</v>
      </c>
      <c r="P63" s="1183">
        <v>528166.66195165354</v>
      </c>
      <c r="Q63" s="1188">
        <v>4.3951213334779942</v>
      </c>
      <c r="R63" s="1183">
        <v>502958.03527552856</v>
      </c>
      <c r="S63" s="1188">
        <v>4.3951213334779951</v>
      </c>
      <c r="T63" s="1183">
        <v>483520.52458811057</v>
      </c>
      <c r="U63" s="1190">
        <v>4.3951213334779942</v>
      </c>
    </row>
    <row r="64" spans="1:21" s="41" customFormat="1" ht="13.5">
      <c r="A64" s="1186" t="s">
        <v>298</v>
      </c>
      <c r="B64" s="1187">
        <v>383201.5391167624</v>
      </c>
      <c r="C64" s="1188">
        <v>1.5028458232540656</v>
      </c>
      <c r="D64" s="1189">
        <v>188970.83638354871</v>
      </c>
      <c r="E64" s="1188">
        <v>1.0440266524045141</v>
      </c>
      <c r="F64" s="1189">
        <v>160144.75637973144</v>
      </c>
      <c r="G64" s="1188">
        <v>0.90937255252890559</v>
      </c>
      <c r="H64" s="1189">
        <v>486461.00052059803</v>
      </c>
      <c r="I64" s="1188">
        <v>3.7369665888384453</v>
      </c>
      <c r="J64" s="1189">
        <v>577398.35268807306</v>
      </c>
      <c r="K64" s="1188">
        <v>4.1773598065277708</v>
      </c>
      <c r="L64" s="1189">
        <v>672457.33905111963</v>
      </c>
      <c r="M64" s="1188">
        <v>4.3951213334779959</v>
      </c>
      <c r="N64" s="1189">
        <v>588757.32304775098</v>
      </c>
      <c r="O64" s="1188">
        <v>4.3951213334779951</v>
      </c>
      <c r="P64" s="1189">
        <v>528166.66195165354</v>
      </c>
      <c r="Q64" s="1188">
        <v>4.3951213334779942</v>
      </c>
      <c r="R64" s="1189">
        <v>502958.03527552856</v>
      </c>
      <c r="S64" s="1188">
        <v>4.3951213334779951</v>
      </c>
      <c r="T64" s="1189">
        <v>483520.52458811057</v>
      </c>
      <c r="U64" s="1190">
        <v>4.3951213334779942</v>
      </c>
    </row>
    <row r="65" spans="1:21" s="41" customFormat="1" ht="13.5">
      <c r="A65" s="1186" t="s">
        <v>299</v>
      </c>
      <c r="B65" s="1187">
        <v>0</v>
      </c>
      <c r="C65" s="1188">
        <v>0</v>
      </c>
      <c r="D65" s="1191">
        <v>0</v>
      </c>
      <c r="E65" s="1188">
        <v>0</v>
      </c>
      <c r="F65" s="1191">
        <v>0</v>
      </c>
      <c r="G65" s="1188">
        <v>0</v>
      </c>
      <c r="H65" s="1191">
        <v>0</v>
      </c>
      <c r="I65" s="1188">
        <v>0</v>
      </c>
      <c r="J65" s="1191">
        <v>0</v>
      </c>
      <c r="K65" s="1188">
        <v>0</v>
      </c>
      <c r="L65" s="1191">
        <v>0</v>
      </c>
      <c r="M65" s="1188">
        <v>0</v>
      </c>
      <c r="N65" s="1191">
        <v>0</v>
      </c>
      <c r="O65" s="1188">
        <v>0</v>
      </c>
      <c r="P65" s="1191">
        <v>0</v>
      </c>
      <c r="Q65" s="1188">
        <v>0</v>
      </c>
      <c r="R65" s="1191">
        <v>0</v>
      </c>
      <c r="S65" s="1188">
        <v>0</v>
      </c>
      <c r="T65" s="1191">
        <v>0</v>
      </c>
      <c r="U65" s="1190">
        <v>0</v>
      </c>
    </row>
    <row r="66" spans="1:21" s="41" customFormat="1" ht="13.5">
      <c r="A66" s="1196" t="s">
        <v>300</v>
      </c>
      <c r="B66" s="1187">
        <v>2711061.4811147428</v>
      </c>
      <c r="C66" s="1188">
        <v>10.632283557287126</v>
      </c>
      <c r="D66" s="1183">
        <v>561708.42362737691</v>
      </c>
      <c r="E66" s="1188">
        <v>3.1033284096643849</v>
      </c>
      <c r="F66" s="1183">
        <v>630500.36181671254</v>
      </c>
      <c r="G66" s="1188">
        <v>3.5802591127999572</v>
      </c>
      <c r="H66" s="1183">
        <v>1407314.0790181053</v>
      </c>
      <c r="I66" s="1188">
        <v>10.81090917394091</v>
      </c>
      <c r="J66" s="1183">
        <v>1602331.2930542072</v>
      </c>
      <c r="K66" s="1188">
        <v>11.592541456318187</v>
      </c>
      <c r="L66" s="1183">
        <v>1525521.1877201986</v>
      </c>
      <c r="M66" s="1188">
        <v>9.9706707436381148</v>
      </c>
      <c r="N66" s="1183">
        <v>1335641.2646222785</v>
      </c>
      <c r="O66" s="1188">
        <v>9.970670743638113</v>
      </c>
      <c r="P66" s="1183">
        <v>1198186.6903135225</v>
      </c>
      <c r="Q66" s="1188">
        <v>9.9706707436381112</v>
      </c>
      <c r="R66" s="1183">
        <v>1140998.9820761171</v>
      </c>
      <c r="S66" s="1188">
        <v>9.9706707436381112</v>
      </c>
      <c r="T66" s="1183">
        <v>1096903.4942760505</v>
      </c>
      <c r="U66" s="1190">
        <v>9.9706707436381112</v>
      </c>
    </row>
    <row r="67" spans="1:21" s="41" customFormat="1" ht="13.5">
      <c r="A67" s="1196" t="s">
        <v>301</v>
      </c>
      <c r="B67" s="1187">
        <v>0</v>
      </c>
      <c r="C67" s="1188">
        <v>0</v>
      </c>
      <c r="D67" s="1192">
        <v>0</v>
      </c>
      <c r="E67" s="1188">
        <v>0</v>
      </c>
      <c r="F67" s="1192">
        <v>0</v>
      </c>
      <c r="G67" s="1188">
        <v>0</v>
      </c>
      <c r="H67" s="1192">
        <v>0</v>
      </c>
      <c r="I67" s="1188">
        <v>0</v>
      </c>
      <c r="J67" s="1192">
        <v>0</v>
      </c>
      <c r="K67" s="1188">
        <v>0</v>
      </c>
      <c r="L67" s="1192">
        <v>0</v>
      </c>
      <c r="M67" s="1188">
        <v>0</v>
      </c>
      <c r="N67" s="1192">
        <v>0</v>
      </c>
      <c r="O67" s="1188">
        <v>0</v>
      </c>
      <c r="P67" s="1192">
        <v>0</v>
      </c>
      <c r="Q67" s="1188">
        <v>0</v>
      </c>
      <c r="R67" s="1192">
        <v>0</v>
      </c>
      <c r="S67" s="1188">
        <v>0</v>
      </c>
      <c r="T67" s="1192">
        <v>0</v>
      </c>
      <c r="U67" s="1190">
        <v>0</v>
      </c>
    </row>
    <row r="68" spans="1:21" s="41" customFormat="1" ht="13.5">
      <c r="A68" s="1196" t="s">
        <v>302</v>
      </c>
      <c r="B68" s="1181">
        <v>2920445.0087189651</v>
      </c>
      <c r="C68" s="1182">
        <v>11.453447169112618</v>
      </c>
      <c r="D68" s="1183">
        <v>3283360.5904361787</v>
      </c>
      <c r="E68" s="1182">
        <v>18.139920590246263</v>
      </c>
      <c r="F68" s="1183">
        <v>3222351.5292824879</v>
      </c>
      <c r="G68" s="1182">
        <v>18.297933079873925</v>
      </c>
      <c r="H68" s="1183">
        <v>1596865.6193251379</v>
      </c>
      <c r="I68" s="1182">
        <v>12.267033657161949</v>
      </c>
      <c r="J68" s="1183">
        <v>1859870.206533106</v>
      </c>
      <c r="K68" s="1182">
        <v>13.455783186702513</v>
      </c>
      <c r="L68" s="1183">
        <v>2822223.9029281382</v>
      </c>
      <c r="M68" s="1182">
        <v>18.44580431096767</v>
      </c>
      <c r="N68" s="1183">
        <v>2470944.8371460675</v>
      </c>
      <c r="O68" s="1182">
        <v>18.445804310967674</v>
      </c>
      <c r="P68" s="1183">
        <v>2216653.0001636399</v>
      </c>
      <c r="Q68" s="1182">
        <v>18.445804310967667</v>
      </c>
      <c r="R68" s="1183">
        <v>2110855.3760857452</v>
      </c>
      <c r="S68" s="1182">
        <v>18.445804310967674</v>
      </c>
      <c r="T68" s="1183">
        <v>2029278.4431120355</v>
      </c>
      <c r="U68" s="1184">
        <v>18.44580431096767</v>
      </c>
    </row>
    <row r="69" spans="1:21" s="41" customFormat="1" ht="13.5">
      <c r="A69" s="1180" t="s">
        <v>303</v>
      </c>
      <c r="B69" s="1181">
        <v>0</v>
      </c>
      <c r="C69" s="1182"/>
      <c r="D69" s="133">
        <v>0</v>
      </c>
      <c r="E69" s="1182">
        <v>0</v>
      </c>
      <c r="F69" s="133">
        <v>0</v>
      </c>
      <c r="G69" s="1182">
        <v>0</v>
      </c>
      <c r="H69" s="1191">
        <v>0</v>
      </c>
      <c r="I69" s="1182">
        <v>0</v>
      </c>
      <c r="J69" s="1191">
        <v>0</v>
      </c>
      <c r="K69" s="1182">
        <v>0</v>
      </c>
      <c r="L69" s="1189">
        <v>1761.4394020331722</v>
      </c>
      <c r="M69" s="1182">
        <v>1.1512611200628443E-2</v>
      </c>
      <c r="N69" s="1191">
        <v>1542.1950015672974</v>
      </c>
      <c r="O69" s="1182">
        <v>1.1512611200628443E-2</v>
      </c>
      <c r="P69" s="1191">
        <v>1383.483405080741</v>
      </c>
      <c r="Q69" s="1182">
        <v>1.1512611200628442E-2</v>
      </c>
      <c r="R69" s="1191">
        <v>1317.4517541196151</v>
      </c>
      <c r="S69" s="1182">
        <v>1.1512611200628443E-2</v>
      </c>
      <c r="T69" s="1191">
        <v>1266.5370042700993</v>
      </c>
      <c r="U69" s="1184">
        <v>1.1512611200628443E-2</v>
      </c>
    </row>
    <row r="70" spans="1:21" s="41" customFormat="1" ht="13.5">
      <c r="A70" s="1180" t="s">
        <v>304</v>
      </c>
      <c r="B70" s="1181">
        <v>0</v>
      </c>
      <c r="C70" s="1182"/>
      <c r="D70" s="1189">
        <v>49520.493543043427</v>
      </c>
      <c r="E70" s="1182">
        <v>0.27359097355227618</v>
      </c>
      <c r="F70" s="1189">
        <v>36814.842270791203</v>
      </c>
      <c r="G70" s="1182">
        <v>0.20905091021122946</v>
      </c>
      <c r="H70" s="1191">
        <v>12010.192284904677</v>
      </c>
      <c r="I70" s="1182">
        <v>9.2261635046145166E-2</v>
      </c>
      <c r="J70" s="1191">
        <v>8438.7187718669356</v>
      </c>
      <c r="K70" s="1182">
        <v>6.105241632934174E-2</v>
      </c>
      <c r="L70" s="1189">
        <v>489.53373466620462</v>
      </c>
      <c r="M70" s="1182">
        <v>3.1995489315717511E-3</v>
      </c>
      <c r="N70" s="1191">
        <v>428.60201595886326</v>
      </c>
      <c r="O70" s="1182">
        <v>3.1995489315717511E-3</v>
      </c>
      <c r="P70" s="1191">
        <v>384.49338498738678</v>
      </c>
      <c r="Q70" s="1182">
        <v>3.1995489315717511E-3</v>
      </c>
      <c r="R70" s="1191">
        <v>366.14207488051397</v>
      </c>
      <c r="S70" s="1182">
        <v>3.1995489315717511E-3</v>
      </c>
      <c r="T70" s="1191">
        <v>351.99200669499504</v>
      </c>
      <c r="U70" s="1184">
        <v>3.1995489315717511E-3</v>
      </c>
    </row>
    <row r="71" spans="1:21" s="41" customFormat="1" ht="13.5">
      <c r="A71" s="1197" t="s">
        <v>45</v>
      </c>
      <c r="B71" s="1198">
        <v>25498393.327335995</v>
      </c>
      <c r="C71" s="1199">
        <v>100</v>
      </c>
      <c r="D71" s="1200">
        <v>18100192.743961759</v>
      </c>
      <c r="E71" s="1199">
        <v>100</v>
      </c>
      <c r="F71" s="1200">
        <v>17610467.341946855</v>
      </c>
      <c r="G71" s="1199">
        <v>100</v>
      </c>
      <c r="H71" s="1200">
        <v>13017536.789693477</v>
      </c>
      <c r="I71" s="1199">
        <v>100</v>
      </c>
      <c r="J71" s="1200">
        <v>13822088.099421043</v>
      </c>
      <c r="K71" s="1199">
        <v>100</v>
      </c>
      <c r="L71" s="1200">
        <v>15300085.89134861</v>
      </c>
      <c r="M71" s="1199">
        <v>100</v>
      </c>
      <c r="N71" s="1200">
        <v>13395701.241809612</v>
      </c>
      <c r="O71" s="1199">
        <v>100</v>
      </c>
      <c r="P71" s="1200">
        <v>12017112.199578324</v>
      </c>
      <c r="Q71" s="1199">
        <v>100</v>
      </c>
      <c r="R71" s="1200">
        <v>11443552.910461346</v>
      </c>
      <c r="S71" s="1199">
        <v>100</v>
      </c>
      <c r="T71" s="1201">
        <v>11001300.940319795</v>
      </c>
      <c r="U71" s="1202">
        <v>100</v>
      </c>
    </row>
    <row r="72" spans="1:21" s="187" customFormat="1" ht="12.75">
      <c r="A72" s="1203" t="s">
        <v>318</v>
      </c>
    </row>
    <row r="73" spans="1:21" s="187" customFormat="1" ht="12.75">
      <c r="A73" s="1203" t="s">
        <v>323</v>
      </c>
    </row>
    <row r="74" spans="1:21" s="187" customFormat="1" ht="12.75">
      <c r="A74" s="1203" t="s">
        <v>439</v>
      </c>
    </row>
    <row r="75" spans="1:21" s="187" customFormat="1" ht="12.75">
      <c r="A75" s="1203" t="s">
        <v>440</v>
      </c>
    </row>
    <row r="76" spans="1:21" s="187" customFormat="1" ht="12.75">
      <c r="A76" s="1203" t="s">
        <v>441</v>
      </c>
    </row>
    <row r="77" spans="1:21" s="187" customFormat="1" ht="12.75">
      <c r="A77" s="1203" t="s">
        <v>442</v>
      </c>
    </row>
    <row r="78" spans="1:21" s="187" customFormat="1" ht="12.75">
      <c r="A78" s="1203" t="s">
        <v>443</v>
      </c>
    </row>
    <row r="79" spans="1:21" s="187" customFormat="1" ht="12.75"/>
    <row r="80" spans="1:21" s="187" customFormat="1" ht="12.75"/>
    <row r="81" s="187" customFormat="1" ht="12.75"/>
  </sheetData>
  <mergeCells count="11">
    <mergeCell ref="J7:K7"/>
    <mergeCell ref="A7:A8"/>
    <mergeCell ref="B7:C7"/>
    <mergeCell ref="D7:E7"/>
    <mergeCell ref="F7:G7"/>
    <mergeCell ref="H7:I7"/>
    <mergeCell ref="L7:M7"/>
    <mergeCell ref="N7:O7"/>
    <mergeCell ref="P7:Q7"/>
    <mergeCell ref="R7:S7"/>
    <mergeCell ref="T7:U7"/>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1D8FD-CEC6-42F5-8E72-75C8368837AB}">
  <dimension ref="A1:N57"/>
  <sheetViews>
    <sheetView showGridLines="0" zoomScale="90" zoomScaleNormal="90" workbookViewId="0"/>
  </sheetViews>
  <sheetFormatPr baseColWidth="10" defaultRowHeight="15"/>
  <cols>
    <col min="1" max="1" width="40.7109375" style="12" customWidth="1"/>
    <col min="2" max="3" width="25.7109375" style="12" customWidth="1"/>
    <col min="4" max="16384" width="11.42578125" style="12"/>
  </cols>
  <sheetData>
    <row r="1" spans="1:14" ht="15" customHeight="1"/>
    <row r="2" spans="1:14" ht="15" customHeight="1"/>
    <row r="3" spans="1:14" ht="15" customHeight="1"/>
    <row r="4" spans="1:14" ht="15" customHeight="1"/>
    <row r="5" spans="1:14" s="13" customFormat="1" ht="13.5">
      <c r="A5" s="372" t="s">
        <v>337</v>
      </c>
      <c r="B5" s="373"/>
      <c r="C5" s="374"/>
      <c r="N5" s="11"/>
    </row>
    <row r="6" spans="1:14" s="13" customFormat="1" ht="13.5">
      <c r="A6" s="375" t="s">
        <v>338</v>
      </c>
      <c r="B6" s="376"/>
      <c r="C6" s="377"/>
      <c r="N6" s="11"/>
    </row>
    <row r="7" spans="1:14" s="13" customFormat="1" ht="12.75" customHeight="1">
      <c r="A7" s="1465" t="s">
        <v>113</v>
      </c>
      <c r="B7" s="1467" t="s">
        <v>621</v>
      </c>
      <c r="C7" s="1469" t="s">
        <v>339</v>
      </c>
      <c r="N7" s="11"/>
    </row>
    <row r="8" spans="1:14" s="13" customFormat="1" ht="42.75" customHeight="1">
      <c r="A8" s="1466"/>
      <c r="B8" s="1468"/>
      <c r="C8" s="1470"/>
      <c r="N8" s="11"/>
    </row>
    <row r="9" spans="1:14" s="13" customFormat="1">
      <c r="A9" s="300" t="s">
        <v>622</v>
      </c>
      <c r="B9" s="378">
        <v>147502.11644378101</v>
      </c>
      <c r="C9" s="379">
        <v>3.1760745712587499</v>
      </c>
      <c r="N9" s="11"/>
    </row>
    <row r="10" spans="1:14" s="13" customFormat="1" ht="13.5">
      <c r="A10" s="300" t="s">
        <v>340</v>
      </c>
      <c r="B10" s="378">
        <v>5781.9519671221997</v>
      </c>
      <c r="C10" s="379">
        <v>0.55712242705852</v>
      </c>
    </row>
    <row r="11" spans="1:14" s="13" customFormat="1">
      <c r="A11" s="300" t="s">
        <v>623</v>
      </c>
      <c r="B11" s="378">
        <v>22376.185490469699</v>
      </c>
      <c r="C11" s="379">
        <v>1.78852728610378</v>
      </c>
    </row>
    <row r="12" spans="1:14" s="13" customFormat="1">
      <c r="A12" s="300" t="s">
        <v>452</v>
      </c>
      <c r="B12" s="378">
        <v>16621.678194858599</v>
      </c>
      <c r="C12" s="379">
        <v>3.1915414861809301</v>
      </c>
    </row>
    <row r="13" spans="1:14" s="11" customFormat="1" ht="13.5">
      <c r="A13" s="300" t="s">
        <v>341</v>
      </c>
      <c r="B13" s="380">
        <v>36315.513918090001</v>
      </c>
      <c r="C13" s="379">
        <v>1.1599999999999999</v>
      </c>
    </row>
    <row r="14" spans="1:14" s="13" customFormat="1">
      <c r="A14" s="300" t="s">
        <v>624</v>
      </c>
      <c r="B14" s="378">
        <v>18157.840793237199</v>
      </c>
      <c r="C14" s="379">
        <v>2.8896704411750198</v>
      </c>
    </row>
    <row r="15" spans="1:14" s="13" customFormat="1">
      <c r="A15" s="300" t="s">
        <v>454</v>
      </c>
      <c r="B15" s="378">
        <v>29293.108869121999</v>
      </c>
      <c r="C15" s="379">
        <v>1.53809734834977</v>
      </c>
    </row>
    <row r="16" spans="1:14" s="13" customFormat="1">
      <c r="A16" s="300" t="s">
        <v>625</v>
      </c>
      <c r="B16" s="378">
        <v>1623.3946565270901</v>
      </c>
      <c r="C16" s="379">
        <v>0.34953989079475001</v>
      </c>
    </row>
    <row r="17" spans="1:3" s="13" customFormat="1" ht="13.5">
      <c r="A17" s="300" t="s">
        <v>109</v>
      </c>
      <c r="B17" s="378">
        <v>525693.44194185804</v>
      </c>
      <c r="C17" s="379">
        <v>2.2347721591970502</v>
      </c>
    </row>
    <row r="18" spans="1:3" s="13" customFormat="1" ht="13.5">
      <c r="A18" s="300" t="s">
        <v>342</v>
      </c>
      <c r="B18" s="378">
        <v>102521.438394649</v>
      </c>
      <c r="C18" s="379">
        <v>4.6401889360403601</v>
      </c>
    </row>
    <row r="19" spans="1:3" s="13" customFormat="1">
      <c r="A19" s="300" t="s">
        <v>456</v>
      </c>
      <c r="B19" s="378">
        <v>10370.656015537499</v>
      </c>
      <c r="C19" s="379">
        <v>2.9561857490439598</v>
      </c>
    </row>
    <row r="20" spans="1:3" s="13" customFormat="1">
      <c r="A20" s="300" t="s">
        <v>626</v>
      </c>
      <c r="B20" s="378">
        <v>1758.6242588335199</v>
      </c>
      <c r="C20" s="379">
        <v>2.0442327011904098</v>
      </c>
    </row>
    <row r="21" spans="1:3" s="13" customFormat="1">
      <c r="A21" s="300" t="s">
        <v>627</v>
      </c>
      <c r="B21" s="378">
        <v>24874.161732403401</v>
      </c>
      <c r="C21" s="379">
        <v>1.2509921495663501</v>
      </c>
    </row>
    <row r="22" spans="1:3" s="13" customFormat="1">
      <c r="A22" s="300" t="s">
        <v>628</v>
      </c>
      <c r="B22" s="378">
        <v>829.94277268276801</v>
      </c>
      <c r="C22" s="379">
        <v>1.61124703933001</v>
      </c>
    </row>
    <row r="23" spans="1:3" s="13" customFormat="1">
      <c r="A23" s="300" t="s">
        <v>459</v>
      </c>
      <c r="B23" s="378">
        <v>657459</v>
      </c>
      <c r="C23" s="379">
        <v>3.0674757033775499</v>
      </c>
    </row>
    <row r="24" spans="1:3" s="13" customFormat="1" ht="13.5">
      <c r="A24" s="300" t="s">
        <v>343</v>
      </c>
      <c r="B24" s="378">
        <v>7956.4316037799999</v>
      </c>
      <c r="C24" s="379">
        <v>2.7949188590740901</v>
      </c>
    </row>
    <row r="25" spans="1:3" s="13" customFormat="1">
      <c r="A25" s="300" t="s">
        <v>629</v>
      </c>
      <c r="B25" s="378">
        <v>72768.590992479702</v>
      </c>
      <c r="C25" s="379">
        <v>2.1914556030651702</v>
      </c>
    </row>
    <row r="26" spans="1:3" s="13" customFormat="1">
      <c r="A26" s="300" t="s">
        <v>630</v>
      </c>
      <c r="B26" s="378">
        <v>4216.3146735872597</v>
      </c>
      <c r="C26" s="379">
        <v>1.27394114547478</v>
      </c>
    </row>
    <row r="27" spans="1:3" s="13" customFormat="1" ht="13.5">
      <c r="A27" s="300" t="s">
        <v>344</v>
      </c>
      <c r="B27" s="378">
        <v>4902.5269159747804</v>
      </c>
      <c r="C27" s="379">
        <v>1.47788146764257</v>
      </c>
    </row>
    <row r="28" spans="1:3" s="13" customFormat="1">
      <c r="A28" s="300" t="s">
        <v>631</v>
      </c>
      <c r="B28" s="378">
        <v>5420.0238456434899</v>
      </c>
      <c r="C28" s="379">
        <v>1.22823714466444</v>
      </c>
    </row>
    <row r="29" spans="1:3" s="11" customFormat="1">
      <c r="A29" s="300" t="s">
        <v>632</v>
      </c>
      <c r="B29" s="378">
        <v>58721.379497830007</v>
      </c>
      <c r="C29" s="379">
        <v>0.65281999999999996</v>
      </c>
    </row>
    <row r="30" spans="1:3" s="13" customFormat="1" ht="13.5">
      <c r="A30" s="300" t="s">
        <v>345</v>
      </c>
      <c r="B30" s="378">
        <v>503.73040185554498</v>
      </c>
      <c r="C30" s="379">
        <v>2.3451194869492298</v>
      </c>
    </row>
    <row r="31" spans="1:3" s="13" customFormat="1">
      <c r="A31" s="300" t="s">
        <v>633</v>
      </c>
      <c r="B31" s="378">
        <v>18740.646313404599</v>
      </c>
      <c r="C31" s="379">
        <v>4.9344312179818699</v>
      </c>
    </row>
    <row r="32" spans="1:3" s="13" customFormat="1">
      <c r="A32" s="300" t="s">
        <v>634</v>
      </c>
      <c r="B32" s="378">
        <v>38755.706656069196</v>
      </c>
      <c r="C32" s="379">
        <v>1.4476655639037299</v>
      </c>
    </row>
    <row r="33" spans="1:3" s="13" customFormat="1" ht="13.5">
      <c r="A33" s="300" t="s">
        <v>108</v>
      </c>
      <c r="B33" s="378">
        <v>173267.14987723</v>
      </c>
      <c r="C33" s="379">
        <v>3.24073389203157</v>
      </c>
    </row>
    <row r="34" spans="1:3" s="13" customFormat="1">
      <c r="A34" s="300" t="s">
        <v>482</v>
      </c>
      <c r="B34" s="378">
        <v>893.82539114607903</v>
      </c>
      <c r="C34" s="379">
        <v>1.19181937698673</v>
      </c>
    </row>
    <row r="35" spans="1:3" s="13" customFormat="1">
      <c r="A35" s="301" t="s">
        <v>468</v>
      </c>
      <c r="B35" s="381">
        <v>7407.7074629053504</v>
      </c>
      <c r="C35" s="382">
        <v>0.28396710883415999</v>
      </c>
    </row>
    <row r="36" spans="1:3" s="13" customFormat="1" ht="13.5">
      <c r="A36" s="300" t="s">
        <v>346</v>
      </c>
      <c r="B36" s="378">
        <v>7869.4139338376099</v>
      </c>
      <c r="C36" s="379">
        <v>2.1530407276134902</v>
      </c>
    </row>
    <row r="37" spans="1:3" s="13" customFormat="1" ht="13.5">
      <c r="A37" s="300" t="s">
        <v>347</v>
      </c>
      <c r="B37" s="378">
        <v>2721.2515646165698</v>
      </c>
      <c r="C37" s="379">
        <v>1.34692013946538</v>
      </c>
    </row>
    <row r="38" spans="1:3" s="13" customFormat="1">
      <c r="A38" s="300" t="s">
        <v>469</v>
      </c>
      <c r="B38" s="378">
        <v>22308.910606768099</v>
      </c>
      <c r="C38" s="379">
        <v>2.16279727046197</v>
      </c>
    </row>
    <row r="39" spans="1:3" s="13" customFormat="1" ht="13.5">
      <c r="A39" s="300" t="s">
        <v>348</v>
      </c>
      <c r="B39" s="378">
        <v>17164.0855474782</v>
      </c>
      <c r="C39" s="379">
        <v>1.32378795124267</v>
      </c>
    </row>
    <row r="40" spans="1:3" s="13" customFormat="1" ht="13.5">
      <c r="A40" s="300" t="s">
        <v>349</v>
      </c>
      <c r="B40" s="378">
        <v>5303.7595678463604</v>
      </c>
      <c r="C40" s="379">
        <v>1.4026485969382001</v>
      </c>
    </row>
    <row r="41" spans="1:3" s="13" customFormat="1">
      <c r="A41" s="300" t="s">
        <v>635</v>
      </c>
      <c r="B41" s="378">
        <v>56935.747208814697</v>
      </c>
      <c r="C41" s="379">
        <v>1.75593959203476</v>
      </c>
    </row>
    <row r="42" spans="1:3" s="13" customFormat="1">
      <c r="A42" s="300" t="s">
        <v>636</v>
      </c>
      <c r="B42" s="378">
        <v>8911.2260626130301</v>
      </c>
      <c r="C42" s="379">
        <v>1.9416565147017499</v>
      </c>
    </row>
    <row r="43" spans="1:3" s="13" customFormat="1" ht="13.5">
      <c r="A43" s="300" t="s">
        <v>350</v>
      </c>
      <c r="B43" s="378">
        <v>1468.57876411896</v>
      </c>
      <c r="C43" s="379">
        <v>0.82734571522727995</v>
      </c>
    </row>
    <row r="44" spans="1:3" s="13" customFormat="1" ht="13.5">
      <c r="A44" s="300" t="s">
        <v>351</v>
      </c>
      <c r="B44" s="378">
        <v>2995.1256565180602</v>
      </c>
      <c r="C44" s="379">
        <v>0.47795025699110999</v>
      </c>
    </row>
    <row r="45" spans="1:3" s="13" customFormat="1" ht="13.5">
      <c r="A45" s="300" t="s">
        <v>111</v>
      </c>
      <c r="B45" s="378">
        <v>44500.508055643601</v>
      </c>
      <c r="C45" s="379">
        <v>1.0311925630233201</v>
      </c>
    </row>
    <row r="46" spans="1:3" s="13" customFormat="1" ht="13.5">
      <c r="A46" s="300" t="s">
        <v>352</v>
      </c>
      <c r="B46" s="378">
        <v>10530.529971734401</v>
      </c>
      <c r="C46" s="379">
        <v>1.84383760512615</v>
      </c>
    </row>
    <row r="47" spans="1:3" s="13" customFormat="1" ht="13.5">
      <c r="A47" s="300" t="s">
        <v>353</v>
      </c>
      <c r="B47" s="378">
        <v>6025.5782156716296</v>
      </c>
      <c r="C47" s="379">
        <v>0.83214640944590001</v>
      </c>
    </row>
    <row r="48" spans="1:3" s="13" customFormat="1">
      <c r="A48" s="300" t="s">
        <v>637</v>
      </c>
      <c r="B48" s="378">
        <v>19268.965728124302</v>
      </c>
      <c r="C48" s="379">
        <v>3.4041364257522799</v>
      </c>
    </row>
    <row r="49" spans="1:3" s="13" customFormat="1" ht="13.5">
      <c r="A49" s="300" t="s">
        <v>354</v>
      </c>
      <c r="B49" s="378">
        <v>18565.6065410269</v>
      </c>
      <c r="C49" s="379">
        <v>3.178757556506</v>
      </c>
    </row>
    <row r="50" spans="1:3" s="13" customFormat="1" ht="13.5">
      <c r="A50" s="302" t="s">
        <v>112</v>
      </c>
      <c r="B50" s="277">
        <v>24243.395593349302</v>
      </c>
      <c r="C50" s="383">
        <v>1.06369576450232</v>
      </c>
    </row>
    <row r="51" spans="1:3" s="46" customFormat="1" ht="12.75">
      <c r="A51" s="108" t="s">
        <v>318</v>
      </c>
      <c r="B51" s="108"/>
      <c r="C51" s="108"/>
    </row>
    <row r="52" spans="1:3" s="46" customFormat="1" ht="12.75">
      <c r="A52" s="108" t="s">
        <v>355</v>
      </c>
      <c r="B52" s="108"/>
      <c r="C52" s="108"/>
    </row>
    <row r="53" spans="1:3" s="46" customFormat="1" ht="12.75">
      <c r="A53" s="108" t="s">
        <v>356</v>
      </c>
      <c r="B53" s="278"/>
      <c r="C53" s="278"/>
    </row>
    <row r="54" spans="1:3" s="46" customFormat="1" ht="12.75">
      <c r="A54" s="122" t="s">
        <v>357</v>
      </c>
      <c r="B54" s="279"/>
      <c r="C54" s="279"/>
    </row>
    <row r="55" spans="1:3" s="46" customFormat="1" ht="12.75">
      <c r="A55" s="109" t="s">
        <v>358</v>
      </c>
      <c r="B55" s="280"/>
      <c r="C55" s="280"/>
    </row>
    <row r="56" spans="1:3" s="46" customFormat="1" ht="12.75">
      <c r="A56" s="109" t="s">
        <v>359</v>
      </c>
      <c r="B56" s="280"/>
      <c r="C56" s="280"/>
    </row>
    <row r="57" spans="1:3">
      <c r="B57" s="28"/>
      <c r="C57" s="29"/>
    </row>
  </sheetData>
  <mergeCells count="3">
    <mergeCell ref="A7:A8"/>
    <mergeCell ref="B7:B8"/>
    <mergeCell ref="C7:C8"/>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3F80A-1F33-4CC0-AD23-CED67BDC1E54}">
  <dimension ref="A5:O58"/>
  <sheetViews>
    <sheetView showGridLines="0" zoomScale="110" zoomScaleNormal="110" workbookViewId="0"/>
  </sheetViews>
  <sheetFormatPr baseColWidth="10" defaultRowHeight="15"/>
  <cols>
    <col min="1" max="1" width="36.7109375" style="12" customWidth="1"/>
    <col min="2" max="2" width="14" style="12" customWidth="1"/>
    <col min="3" max="3" width="13.42578125" style="12" customWidth="1"/>
    <col min="4" max="4" width="12.5703125" style="12" customWidth="1"/>
    <col min="5" max="15" width="11.42578125" style="10"/>
    <col min="16" max="16384" width="11.42578125" style="12"/>
  </cols>
  <sheetData>
    <row r="5" spans="1:15" s="13" customFormat="1" ht="13.5">
      <c r="A5" s="294" t="s">
        <v>360</v>
      </c>
      <c r="B5" s="295"/>
      <c r="C5" s="296"/>
      <c r="D5" s="297"/>
      <c r="E5" s="11"/>
      <c r="F5" s="11"/>
      <c r="G5" s="11"/>
      <c r="H5" s="11"/>
      <c r="I5" s="11"/>
      <c r="J5" s="11"/>
      <c r="K5" s="11"/>
      <c r="L5" s="11"/>
      <c r="M5" s="11"/>
      <c r="N5" s="11"/>
      <c r="O5" s="11"/>
    </row>
    <row r="6" spans="1:15" s="13" customFormat="1" ht="13.5">
      <c r="A6" s="321" t="s">
        <v>361</v>
      </c>
      <c r="B6" s="384"/>
      <c r="C6" s="384"/>
      <c r="D6" s="385"/>
      <c r="E6" s="11"/>
      <c r="F6" s="11"/>
      <c r="G6" s="11"/>
      <c r="H6" s="11"/>
      <c r="I6" s="11"/>
      <c r="J6" s="11"/>
      <c r="K6" s="11"/>
      <c r="L6" s="11"/>
      <c r="M6" s="11"/>
      <c r="N6" s="11"/>
      <c r="O6" s="11"/>
    </row>
    <row r="7" spans="1:15" s="13" customFormat="1" ht="13.5">
      <c r="A7" s="1471" t="s">
        <v>113</v>
      </c>
      <c r="B7" s="1473" t="s">
        <v>362</v>
      </c>
      <c r="C7" s="1473"/>
      <c r="D7" s="1474"/>
      <c r="E7" s="11"/>
      <c r="F7" s="11"/>
      <c r="G7" s="11"/>
      <c r="H7" s="11"/>
      <c r="I7" s="11"/>
      <c r="J7" s="11"/>
      <c r="K7" s="11"/>
      <c r="L7" s="11"/>
      <c r="M7" s="11"/>
      <c r="N7" s="11"/>
      <c r="O7" s="11"/>
    </row>
    <row r="8" spans="1:15" s="13" customFormat="1">
      <c r="A8" s="1472"/>
      <c r="B8" s="248" t="s">
        <v>185</v>
      </c>
      <c r="C8" s="248" t="s">
        <v>447</v>
      </c>
      <c r="D8" s="250" t="s">
        <v>638</v>
      </c>
      <c r="E8" s="11"/>
      <c r="F8" s="11"/>
      <c r="G8" s="11"/>
      <c r="H8" s="11"/>
      <c r="I8" s="11"/>
      <c r="J8" s="11"/>
      <c r="K8" s="11"/>
      <c r="L8" s="11"/>
      <c r="M8" s="11"/>
      <c r="N8" s="11"/>
      <c r="O8" s="11"/>
    </row>
    <row r="9" spans="1:15" s="13" customFormat="1" ht="13.5">
      <c r="A9" s="300" t="s">
        <v>363</v>
      </c>
      <c r="B9" s="290">
        <v>27.848259244172901</v>
      </c>
      <c r="C9" s="290">
        <v>66.007657755929699</v>
      </c>
      <c r="D9" s="386">
        <v>6.1440839552897497</v>
      </c>
      <c r="E9" s="11"/>
      <c r="F9" s="11"/>
      <c r="G9" s="11"/>
      <c r="H9" s="11"/>
      <c r="I9" s="11"/>
      <c r="J9" s="11"/>
      <c r="K9" s="11"/>
      <c r="L9" s="11"/>
      <c r="M9" s="11"/>
      <c r="N9" s="11"/>
      <c r="O9" s="11"/>
    </row>
    <row r="10" spans="1:15" s="13" customFormat="1" ht="13.5">
      <c r="A10" s="300" t="s">
        <v>340</v>
      </c>
      <c r="B10" s="290">
        <v>70.676062251652297</v>
      </c>
      <c r="C10" s="290">
        <v>17.820062406784</v>
      </c>
      <c r="D10" s="386">
        <v>11.503875341563749</v>
      </c>
      <c r="E10" s="11"/>
      <c r="F10" s="11"/>
      <c r="G10" s="11"/>
      <c r="H10" s="11"/>
      <c r="I10" s="11"/>
      <c r="J10" s="11"/>
      <c r="K10" s="11"/>
      <c r="L10" s="11"/>
      <c r="M10" s="11"/>
      <c r="N10" s="11"/>
      <c r="O10" s="11"/>
    </row>
    <row r="11" spans="1:15" s="13" customFormat="1">
      <c r="A11" s="300" t="s">
        <v>452</v>
      </c>
      <c r="B11" s="290">
        <v>30.196992933914899</v>
      </c>
      <c r="C11" s="290">
        <v>53.575678670447502</v>
      </c>
      <c r="D11" s="386">
        <v>16.227328395637681</v>
      </c>
      <c r="E11" s="11"/>
      <c r="F11" s="11"/>
      <c r="G11" s="11"/>
      <c r="H11" s="11"/>
      <c r="I11" s="11"/>
      <c r="J11" s="11"/>
      <c r="K11" s="11"/>
      <c r="L11" s="11"/>
      <c r="M11" s="11"/>
      <c r="N11" s="11"/>
      <c r="O11" s="11"/>
    </row>
    <row r="12" spans="1:15" s="13" customFormat="1" ht="13.5">
      <c r="A12" s="300" t="s">
        <v>364</v>
      </c>
      <c r="B12" s="290">
        <v>19.9552897834939</v>
      </c>
      <c r="C12" s="290">
        <v>63.492332857627602</v>
      </c>
      <c r="D12" s="386">
        <v>16.552377358878491</v>
      </c>
      <c r="E12" s="11"/>
      <c r="F12" s="11"/>
      <c r="G12" s="11"/>
      <c r="H12" s="11"/>
      <c r="I12" s="11"/>
      <c r="J12" s="11"/>
      <c r="K12" s="11"/>
      <c r="L12" s="11"/>
      <c r="M12" s="11"/>
      <c r="N12" s="11"/>
      <c r="O12" s="11"/>
    </row>
    <row r="13" spans="1:15" s="11" customFormat="1" ht="13.5">
      <c r="A13" s="300" t="s">
        <v>365</v>
      </c>
      <c r="B13" s="387">
        <v>53.594670000000001</v>
      </c>
      <c r="C13" s="387">
        <v>43.486980000000003</v>
      </c>
      <c r="D13" s="386">
        <v>2.9183599999999998</v>
      </c>
    </row>
    <row r="14" spans="1:15" s="13" customFormat="1">
      <c r="A14" s="300" t="s">
        <v>454</v>
      </c>
      <c r="B14" s="290">
        <v>32.877521735460498</v>
      </c>
      <c r="C14" s="290">
        <v>41.003348245688102</v>
      </c>
      <c r="D14" s="386">
        <v>26.119130018851429</v>
      </c>
      <c r="E14" s="11"/>
      <c r="F14" s="11"/>
      <c r="G14" s="11"/>
      <c r="H14" s="11"/>
      <c r="I14" s="11"/>
      <c r="J14" s="11"/>
      <c r="K14" s="11"/>
      <c r="L14" s="11"/>
      <c r="M14" s="11"/>
      <c r="N14" s="11"/>
      <c r="O14" s="11"/>
    </row>
    <row r="15" spans="1:15" s="13" customFormat="1">
      <c r="A15" s="300" t="s">
        <v>639</v>
      </c>
      <c r="B15" s="290">
        <v>48.093697591865897</v>
      </c>
      <c r="C15" s="290">
        <v>29.902897431279701</v>
      </c>
      <c r="D15" s="386">
        <v>22.000518727971002</v>
      </c>
      <c r="E15" s="11"/>
      <c r="F15" s="11"/>
      <c r="G15" s="11"/>
      <c r="H15" s="11"/>
      <c r="I15" s="11"/>
      <c r="J15" s="11"/>
      <c r="K15" s="11"/>
      <c r="L15" s="11"/>
      <c r="M15" s="11"/>
      <c r="N15" s="11"/>
      <c r="O15" s="11"/>
    </row>
    <row r="16" spans="1:15" s="13" customFormat="1" ht="13.5">
      <c r="A16" s="300" t="s">
        <v>366</v>
      </c>
      <c r="B16" s="290">
        <v>20.490411689526901</v>
      </c>
      <c r="C16" s="290">
        <v>76.262070724065595</v>
      </c>
      <c r="D16" s="386">
        <v>0.10798092638274</v>
      </c>
      <c r="E16" s="11"/>
      <c r="F16" s="11"/>
      <c r="G16" s="11"/>
      <c r="H16" s="11"/>
      <c r="I16" s="11"/>
      <c r="J16" s="11"/>
      <c r="K16" s="11"/>
      <c r="L16" s="11"/>
      <c r="M16" s="11"/>
      <c r="N16" s="11"/>
      <c r="O16" s="11"/>
    </row>
    <row r="17" spans="1:15" s="13" customFormat="1" ht="13.5">
      <c r="A17" s="300" t="s">
        <v>342</v>
      </c>
      <c r="B17" s="290">
        <v>20.683705747373601</v>
      </c>
      <c r="C17" s="290">
        <v>76.949810340988805</v>
      </c>
      <c r="D17" s="386">
        <v>2.3664839116377299</v>
      </c>
      <c r="E17" s="11"/>
      <c r="F17" s="11"/>
      <c r="G17" s="11"/>
      <c r="H17" s="11"/>
      <c r="I17" s="11"/>
      <c r="J17" s="11"/>
      <c r="K17" s="11"/>
      <c r="L17" s="11"/>
      <c r="M17" s="11"/>
      <c r="N17" s="11"/>
      <c r="O17" s="11"/>
    </row>
    <row r="18" spans="1:15" s="13" customFormat="1">
      <c r="A18" s="300" t="s">
        <v>640</v>
      </c>
      <c r="B18" s="290">
        <v>27.209694923429399</v>
      </c>
      <c r="C18" s="290">
        <v>58.52</v>
      </c>
      <c r="D18" s="386">
        <v>14.270898348004341</v>
      </c>
      <c r="E18" s="11"/>
      <c r="F18" s="11"/>
      <c r="G18" s="11"/>
      <c r="H18" s="11"/>
      <c r="I18" s="11"/>
      <c r="J18" s="11"/>
      <c r="K18" s="11"/>
      <c r="L18" s="11"/>
      <c r="M18" s="11"/>
      <c r="N18" s="11"/>
      <c r="O18" s="11"/>
    </row>
    <row r="19" spans="1:15" s="13" customFormat="1" ht="13.5">
      <c r="A19" s="300" t="s">
        <v>367</v>
      </c>
      <c r="B19" s="290">
        <v>23.7061116341632</v>
      </c>
      <c r="C19" s="290">
        <v>62.5801906682712</v>
      </c>
      <c r="D19" s="386">
        <v>13.71369769756558</v>
      </c>
      <c r="E19" s="11"/>
      <c r="F19" s="11"/>
      <c r="G19" s="11"/>
      <c r="H19" s="11"/>
      <c r="I19" s="11"/>
      <c r="J19" s="11"/>
      <c r="K19" s="11"/>
      <c r="L19" s="11"/>
      <c r="M19" s="11"/>
      <c r="N19" s="11"/>
      <c r="O19" s="11"/>
    </row>
    <row r="20" spans="1:15" s="13" customFormat="1" ht="13.5">
      <c r="A20" s="300" t="s">
        <v>368</v>
      </c>
      <c r="B20" s="290">
        <v>37.608724742405997</v>
      </c>
      <c r="C20" s="290">
        <v>49.491502743208898</v>
      </c>
      <c r="D20" s="386">
        <v>12.89977251438512</v>
      </c>
      <c r="E20" s="11"/>
      <c r="F20" s="11"/>
      <c r="G20" s="11"/>
      <c r="H20" s="11"/>
      <c r="I20" s="11"/>
      <c r="J20" s="11"/>
      <c r="K20" s="11"/>
      <c r="L20" s="11"/>
      <c r="M20" s="11"/>
      <c r="N20" s="11"/>
      <c r="O20" s="11"/>
    </row>
    <row r="21" spans="1:15" s="13" customFormat="1" ht="13.5">
      <c r="A21" s="300" t="s">
        <v>369</v>
      </c>
      <c r="B21" s="290">
        <v>42.787988185100097</v>
      </c>
      <c r="C21" s="290">
        <v>40.827042993108002</v>
      </c>
      <c r="D21" s="386">
        <v>16.387703752324668</v>
      </c>
      <c r="E21" s="11"/>
      <c r="F21" s="11"/>
      <c r="G21" s="11"/>
      <c r="H21" s="11"/>
      <c r="I21" s="11"/>
      <c r="J21" s="11"/>
      <c r="K21" s="11"/>
      <c r="L21" s="11"/>
      <c r="M21" s="11"/>
      <c r="N21" s="11"/>
      <c r="O21" s="11"/>
    </row>
    <row r="22" spans="1:15" s="13" customFormat="1">
      <c r="A22" s="300" t="s">
        <v>641</v>
      </c>
      <c r="B22" s="290">
        <v>22.3486108047423</v>
      </c>
      <c r="C22" s="290">
        <v>63.119738457942198</v>
      </c>
      <c r="D22" s="386">
        <v>14.5318153534143</v>
      </c>
      <c r="E22" s="11"/>
      <c r="F22" s="11"/>
      <c r="G22" s="11"/>
      <c r="H22" s="11"/>
      <c r="I22" s="11"/>
      <c r="J22" s="11"/>
      <c r="K22" s="11"/>
      <c r="L22" s="11"/>
      <c r="M22" s="11"/>
      <c r="N22" s="11"/>
      <c r="O22" s="11"/>
    </row>
    <row r="23" spans="1:15" s="13" customFormat="1" ht="13.5">
      <c r="A23" s="300" t="s">
        <v>343</v>
      </c>
      <c r="B23" s="290">
        <v>27.789608494288998</v>
      </c>
      <c r="C23" s="290">
        <v>54.331283227353303</v>
      </c>
      <c r="D23" s="386">
        <v>17.879108278357709</v>
      </c>
      <c r="E23" s="11"/>
      <c r="F23" s="11"/>
      <c r="G23" s="11"/>
      <c r="H23" s="11"/>
      <c r="I23" s="11"/>
      <c r="J23" s="11"/>
      <c r="K23" s="11"/>
      <c r="L23" s="11"/>
      <c r="M23" s="11"/>
      <c r="N23" s="11"/>
      <c r="O23" s="11"/>
    </row>
    <row r="24" spans="1:15" s="13" customFormat="1">
      <c r="A24" s="300" t="s">
        <v>642</v>
      </c>
      <c r="B24" s="290">
        <v>31.5801915862545</v>
      </c>
      <c r="C24" s="290">
        <v>56.714382859977398</v>
      </c>
      <c r="D24" s="386">
        <v>11.70542555376805</v>
      </c>
      <c r="E24" s="11"/>
      <c r="F24" s="11"/>
      <c r="G24" s="11"/>
      <c r="H24" s="11"/>
      <c r="I24" s="11"/>
      <c r="J24" s="11"/>
      <c r="K24" s="11"/>
      <c r="L24" s="11"/>
      <c r="M24" s="11"/>
      <c r="N24" s="11"/>
      <c r="O24" s="11"/>
    </row>
    <row r="25" spans="1:15" s="13" customFormat="1">
      <c r="A25" s="300" t="s">
        <v>630</v>
      </c>
      <c r="B25" s="290">
        <v>40.639738421111197</v>
      </c>
      <c r="C25" s="290">
        <v>41.625366989360501</v>
      </c>
      <c r="D25" s="386">
        <v>17.73489458952827</v>
      </c>
      <c r="E25" s="11"/>
      <c r="F25" s="11"/>
      <c r="G25" s="11"/>
      <c r="H25" s="11"/>
      <c r="I25" s="11"/>
      <c r="J25" s="11"/>
      <c r="K25" s="11"/>
      <c r="L25" s="11"/>
      <c r="M25" s="11"/>
      <c r="N25" s="11"/>
      <c r="O25" s="11"/>
    </row>
    <row r="26" spans="1:15" s="13" customFormat="1" ht="13.5">
      <c r="A26" s="300" t="s">
        <v>370</v>
      </c>
      <c r="B26" s="290">
        <v>32.3465508831055</v>
      </c>
      <c r="C26" s="290">
        <v>52.3511491247367</v>
      </c>
      <c r="D26" s="386">
        <v>15.302315278865459</v>
      </c>
      <c r="E26" s="11"/>
      <c r="F26" s="11"/>
      <c r="G26" s="11"/>
      <c r="H26" s="11"/>
      <c r="I26" s="11"/>
      <c r="J26" s="11"/>
      <c r="K26" s="11"/>
      <c r="L26" s="11"/>
      <c r="M26" s="11"/>
      <c r="N26" s="11"/>
      <c r="O26" s="11"/>
    </row>
    <row r="27" spans="1:15" s="13" customFormat="1" ht="13.5">
      <c r="A27" s="300" t="s">
        <v>371</v>
      </c>
      <c r="B27" s="290">
        <v>63.227879999999999</v>
      </c>
      <c r="C27" s="290">
        <v>36.772120000000001</v>
      </c>
      <c r="D27" s="386" t="s">
        <v>225</v>
      </c>
      <c r="E27" s="11"/>
      <c r="F27" s="11"/>
      <c r="G27" s="11"/>
      <c r="H27" s="11"/>
      <c r="I27" s="11"/>
      <c r="J27" s="11"/>
      <c r="K27" s="11"/>
      <c r="L27" s="11"/>
      <c r="M27" s="11"/>
      <c r="N27" s="11"/>
      <c r="O27" s="11"/>
    </row>
    <row r="28" spans="1:15" s="13" customFormat="1">
      <c r="A28" s="300" t="s">
        <v>643</v>
      </c>
      <c r="B28" s="290">
        <v>24.706070311299399</v>
      </c>
      <c r="C28" s="290">
        <v>50.468084802650097</v>
      </c>
      <c r="D28" s="386">
        <v>24.825713736255011</v>
      </c>
      <c r="E28" s="11"/>
      <c r="F28" s="11"/>
      <c r="G28" s="11"/>
      <c r="H28" s="11"/>
      <c r="I28" s="11"/>
      <c r="J28" s="11"/>
      <c r="K28" s="11"/>
      <c r="L28" s="11"/>
      <c r="M28" s="11"/>
      <c r="N28" s="11"/>
      <c r="O28" s="11"/>
    </row>
    <row r="29" spans="1:15" s="13" customFormat="1">
      <c r="A29" s="300" t="s">
        <v>644</v>
      </c>
      <c r="B29" s="290">
        <v>29.7946559710767</v>
      </c>
      <c r="C29" s="290">
        <v>38.892498022822302</v>
      </c>
      <c r="D29" s="386">
        <v>31.312846006101047</v>
      </c>
      <c r="E29" s="11"/>
      <c r="F29" s="11"/>
      <c r="G29" s="11"/>
      <c r="H29" s="11"/>
      <c r="I29" s="11"/>
      <c r="J29" s="11"/>
      <c r="K29" s="11"/>
      <c r="L29" s="11"/>
      <c r="M29" s="11"/>
      <c r="N29" s="11"/>
      <c r="O29" s="11"/>
    </row>
    <row r="30" spans="1:15" s="13" customFormat="1">
      <c r="A30" s="300" t="s">
        <v>645</v>
      </c>
      <c r="B30" s="290">
        <v>10.4423709950697</v>
      </c>
      <c r="C30" s="290">
        <v>36.564026266644298</v>
      </c>
      <c r="D30" s="386">
        <v>52.993602738286015</v>
      </c>
      <c r="E30" s="11"/>
      <c r="F30" s="11"/>
      <c r="G30" s="11"/>
      <c r="H30" s="11"/>
      <c r="I30" s="11"/>
      <c r="J30" s="11"/>
      <c r="K30" s="11"/>
      <c r="L30" s="11"/>
      <c r="M30" s="11"/>
      <c r="N30" s="11"/>
      <c r="O30" s="11"/>
    </row>
    <row r="31" spans="1:15" s="13" customFormat="1" ht="13.5">
      <c r="A31" s="300" t="s">
        <v>372</v>
      </c>
      <c r="B31" s="290">
        <v>32.742225453018499</v>
      </c>
      <c r="C31" s="290">
        <v>54.590899755200901</v>
      </c>
      <c r="D31" s="386">
        <v>12.66687479178057</v>
      </c>
      <c r="E31" s="11"/>
      <c r="F31" s="11"/>
      <c r="G31" s="11"/>
      <c r="H31" s="11"/>
      <c r="I31" s="11"/>
      <c r="J31" s="11"/>
      <c r="K31" s="11"/>
      <c r="L31" s="11"/>
      <c r="M31" s="11"/>
      <c r="N31" s="11"/>
      <c r="O31" s="11"/>
    </row>
    <row r="32" spans="1:15" s="13" customFormat="1">
      <c r="A32" s="300" t="s">
        <v>646</v>
      </c>
      <c r="B32" s="290">
        <v>14.671239250980801</v>
      </c>
      <c r="C32" s="290">
        <v>78.912585058981705</v>
      </c>
      <c r="D32" s="386">
        <v>6.4161645510132201</v>
      </c>
      <c r="E32" s="11"/>
      <c r="F32" s="11"/>
      <c r="G32" s="11"/>
      <c r="H32" s="11"/>
      <c r="I32" s="11"/>
      <c r="J32" s="11"/>
      <c r="K32" s="11"/>
      <c r="L32" s="11"/>
      <c r="M32" s="11"/>
      <c r="N32" s="11"/>
      <c r="O32" s="11"/>
    </row>
    <row r="33" spans="1:15" s="13" customFormat="1" ht="13.5">
      <c r="A33" s="300" t="s">
        <v>373</v>
      </c>
      <c r="B33" s="290">
        <v>43.069238240599397</v>
      </c>
      <c r="C33" s="290">
        <v>49.576800333009601</v>
      </c>
      <c r="D33" s="386">
        <v>7.3400860274732906</v>
      </c>
      <c r="E33" s="11"/>
      <c r="F33" s="11"/>
      <c r="G33" s="11"/>
      <c r="H33" s="11"/>
      <c r="I33" s="11"/>
      <c r="J33" s="11"/>
      <c r="K33" s="11"/>
      <c r="L33" s="11"/>
      <c r="M33" s="11"/>
      <c r="N33" s="11"/>
      <c r="O33" s="11"/>
    </row>
    <row r="34" spans="1:15" s="13" customFormat="1">
      <c r="A34" s="301" t="s">
        <v>468</v>
      </c>
      <c r="B34" s="291">
        <v>76.7400851497068</v>
      </c>
      <c r="C34" s="291">
        <v>18.158603367358701</v>
      </c>
      <c r="D34" s="388">
        <v>5.1013114829342303</v>
      </c>
      <c r="E34" s="11"/>
      <c r="F34" s="11"/>
      <c r="G34" s="11"/>
      <c r="H34" s="11"/>
      <c r="I34" s="11"/>
      <c r="J34" s="11"/>
      <c r="K34" s="11"/>
      <c r="L34" s="11"/>
      <c r="M34" s="11"/>
      <c r="N34" s="11"/>
      <c r="O34" s="11"/>
    </row>
    <row r="35" spans="1:15" s="13" customFormat="1" ht="13.5">
      <c r="A35" s="300" t="s">
        <v>374</v>
      </c>
      <c r="B35" s="290">
        <v>48.030355702549301</v>
      </c>
      <c r="C35" s="290">
        <v>42.034238792147498</v>
      </c>
      <c r="D35" s="386">
        <v>9.9355429111629903</v>
      </c>
      <c r="E35" s="11"/>
      <c r="F35" s="11"/>
      <c r="G35" s="11"/>
      <c r="H35" s="11"/>
      <c r="I35" s="11"/>
      <c r="J35" s="11"/>
      <c r="K35" s="11"/>
      <c r="L35" s="11"/>
      <c r="M35" s="11"/>
      <c r="N35" s="11"/>
      <c r="O35" s="11"/>
    </row>
    <row r="36" spans="1:15" s="13" customFormat="1" ht="13.5">
      <c r="A36" s="300" t="s">
        <v>347</v>
      </c>
      <c r="B36" s="290">
        <v>35.798664612223902</v>
      </c>
      <c r="C36" s="290">
        <v>46.404725218284497</v>
      </c>
      <c r="D36" s="386">
        <v>17.79661016949153</v>
      </c>
      <c r="E36" s="11"/>
      <c r="F36" s="11"/>
      <c r="G36" s="11"/>
      <c r="H36" s="11"/>
      <c r="I36" s="11"/>
      <c r="J36" s="11"/>
      <c r="K36" s="11"/>
      <c r="L36" s="11"/>
      <c r="M36" s="11"/>
      <c r="N36" s="11"/>
      <c r="O36" s="11"/>
    </row>
    <row r="37" spans="1:15" s="13" customFormat="1" ht="13.5">
      <c r="A37" s="300" t="s">
        <v>375</v>
      </c>
      <c r="B37" s="290">
        <v>29.58</v>
      </c>
      <c r="C37" s="290">
        <v>56.74</v>
      </c>
      <c r="D37" s="386">
        <v>13.67645282107047</v>
      </c>
      <c r="E37" s="11"/>
      <c r="F37" s="11"/>
      <c r="G37" s="11"/>
      <c r="H37" s="11"/>
      <c r="I37" s="11"/>
      <c r="J37" s="11"/>
      <c r="K37" s="11"/>
      <c r="L37" s="11"/>
      <c r="M37" s="11"/>
      <c r="N37" s="11"/>
      <c r="O37" s="11"/>
    </row>
    <row r="38" spans="1:15" s="13" customFormat="1" ht="13.5">
      <c r="A38" s="300" t="s">
        <v>376</v>
      </c>
      <c r="B38" s="290">
        <v>35.416984595274101</v>
      </c>
      <c r="C38" s="290">
        <v>53.193411396870502</v>
      </c>
      <c r="D38" s="386">
        <v>11.3896040078554</v>
      </c>
      <c r="E38" s="11"/>
      <c r="F38" s="11"/>
      <c r="G38" s="11"/>
      <c r="H38" s="11"/>
      <c r="I38" s="11"/>
      <c r="J38" s="11"/>
      <c r="K38" s="11"/>
      <c r="L38" s="11"/>
      <c r="M38" s="11"/>
      <c r="N38" s="11"/>
      <c r="O38" s="11"/>
    </row>
    <row r="39" spans="1:15" s="13" customFormat="1" ht="13.5">
      <c r="A39" s="300" t="s">
        <v>349</v>
      </c>
      <c r="B39" s="290">
        <v>40.236383888504697</v>
      </c>
      <c r="C39" s="290">
        <v>48.257221584676799</v>
      </c>
      <c r="D39" s="386">
        <v>11.506394530829478</v>
      </c>
      <c r="E39" s="11"/>
      <c r="F39" s="11"/>
      <c r="G39" s="11"/>
      <c r="H39" s="11"/>
      <c r="I39" s="11"/>
      <c r="J39" s="11"/>
      <c r="K39" s="11"/>
      <c r="L39" s="11"/>
      <c r="M39" s="11"/>
      <c r="N39" s="11"/>
      <c r="O39" s="11"/>
    </row>
    <row r="40" spans="1:15" s="13" customFormat="1" ht="13.5">
      <c r="A40" s="300" t="s">
        <v>377</v>
      </c>
      <c r="B40" s="290">
        <v>25.943908998459801</v>
      </c>
      <c r="C40" s="290">
        <v>54.798108540430903</v>
      </c>
      <c r="D40" s="386">
        <v>19.257982461109371</v>
      </c>
      <c r="E40" s="11"/>
      <c r="F40" s="11"/>
      <c r="G40" s="11"/>
      <c r="H40" s="11"/>
      <c r="I40" s="11"/>
      <c r="J40" s="11"/>
      <c r="K40" s="11"/>
      <c r="L40" s="11"/>
      <c r="M40" s="11"/>
      <c r="N40" s="11"/>
      <c r="O40" s="11"/>
    </row>
    <row r="41" spans="1:15" s="13" customFormat="1">
      <c r="A41" s="300" t="s">
        <v>647</v>
      </c>
      <c r="B41" s="290">
        <v>33.67</v>
      </c>
      <c r="C41" s="290">
        <v>38.18</v>
      </c>
      <c r="D41" s="386">
        <v>28.15</v>
      </c>
      <c r="E41" s="11"/>
      <c r="F41" s="11"/>
      <c r="G41" s="11"/>
      <c r="H41" s="11"/>
      <c r="I41" s="11"/>
      <c r="J41" s="11"/>
      <c r="K41" s="11"/>
      <c r="L41" s="11"/>
      <c r="M41" s="11"/>
      <c r="N41" s="11"/>
      <c r="O41" s="11"/>
    </row>
    <row r="42" spans="1:15" s="13" customFormat="1" ht="13.5">
      <c r="A42" s="300" t="s">
        <v>350</v>
      </c>
      <c r="B42" s="290">
        <v>40.450000000000003</v>
      </c>
      <c r="C42" s="290">
        <v>46.76</v>
      </c>
      <c r="D42" s="386">
        <v>12.790000000000001</v>
      </c>
      <c r="E42" s="11"/>
      <c r="F42" s="11"/>
      <c r="G42" s="11"/>
      <c r="H42" s="11"/>
      <c r="I42" s="11"/>
      <c r="J42" s="11"/>
      <c r="K42" s="11"/>
      <c r="L42" s="11"/>
      <c r="M42" s="11"/>
      <c r="N42" s="11"/>
      <c r="O42" s="11"/>
    </row>
    <row r="43" spans="1:15" s="13" customFormat="1" ht="13.5">
      <c r="A43" s="300" t="s">
        <v>378</v>
      </c>
      <c r="B43" s="290">
        <v>33.321399294446998</v>
      </c>
      <c r="C43" s="290">
        <v>57.075545909018501</v>
      </c>
      <c r="D43" s="386">
        <v>9.6030547755669602</v>
      </c>
      <c r="E43" s="11"/>
      <c r="F43" s="11"/>
      <c r="G43" s="11"/>
      <c r="H43" s="11"/>
      <c r="I43" s="11"/>
      <c r="J43" s="11"/>
      <c r="K43" s="11"/>
      <c r="L43" s="11"/>
      <c r="M43" s="11"/>
      <c r="N43" s="11"/>
      <c r="O43" s="11"/>
    </row>
    <row r="44" spans="1:15" s="13" customFormat="1" ht="13.5">
      <c r="A44" s="300" t="s">
        <v>111</v>
      </c>
      <c r="B44" s="290">
        <v>66.290960230676006</v>
      </c>
      <c r="C44" s="290">
        <v>30.2112282422767</v>
      </c>
      <c r="D44" s="386">
        <v>3.4978115270473298</v>
      </c>
      <c r="E44" s="11"/>
      <c r="F44" s="11"/>
      <c r="G44" s="11"/>
      <c r="H44" s="11"/>
      <c r="I44" s="11"/>
      <c r="J44" s="11"/>
      <c r="K44" s="11"/>
      <c r="L44" s="11"/>
      <c r="M44" s="11"/>
      <c r="N44" s="11"/>
      <c r="O44" s="11"/>
    </row>
    <row r="45" spans="1:15" s="13" customFormat="1" ht="13.5">
      <c r="A45" s="300" t="s">
        <v>352</v>
      </c>
      <c r="B45" s="290">
        <v>36.989955601236403</v>
      </c>
      <c r="C45" s="292">
        <v>53.079955482724799</v>
      </c>
      <c r="D45" s="386">
        <v>9.9300889160388301</v>
      </c>
      <c r="E45" s="11"/>
      <c r="F45" s="11"/>
      <c r="G45" s="11"/>
      <c r="H45" s="11"/>
      <c r="I45" s="11"/>
      <c r="J45" s="11"/>
      <c r="K45" s="11"/>
      <c r="L45" s="11"/>
      <c r="M45" s="11"/>
      <c r="N45" s="11"/>
      <c r="O45" s="11"/>
    </row>
    <row r="46" spans="1:15" s="13" customFormat="1" ht="13.5">
      <c r="A46" s="300" t="s">
        <v>353</v>
      </c>
      <c r="B46" s="290">
        <v>46.694313738835497</v>
      </c>
      <c r="C46" s="290">
        <v>41.490035624898901</v>
      </c>
      <c r="D46" s="386">
        <v>11.815650636265591</v>
      </c>
      <c r="E46" s="11"/>
      <c r="F46" s="11"/>
      <c r="G46" s="11"/>
      <c r="H46" s="11"/>
      <c r="I46" s="11"/>
      <c r="J46" s="11"/>
      <c r="K46" s="11"/>
      <c r="L46" s="11"/>
      <c r="M46" s="11"/>
      <c r="N46" s="11"/>
      <c r="O46" s="11"/>
    </row>
    <row r="47" spans="1:15" s="13" customFormat="1" ht="13.5">
      <c r="A47" s="300" t="s">
        <v>379</v>
      </c>
      <c r="B47" s="290">
        <v>25.019931589640699</v>
      </c>
      <c r="C47" s="290">
        <v>60.756628860941802</v>
      </c>
      <c r="D47" s="386">
        <v>14.103850011573181</v>
      </c>
      <c r="E47" s="11"/>
      <c r="F47" s="11"/>
      <c r="G47" s="11"/>
      <c r="H47" s="11"/>
      <c r="I47" s="11"/>
      <c r="J47" s="11"/>
      <c r="K47" s="11"/>
      <c r="L47" s="11"/>
      <c r="M47" s="11"/>
      <c r="N47" s="11"/>
      <c r="O47" s="11"/>
    </row>
    <row r="48" spans="1:15" s="13" customFormat="1" ht="13.5">
      <c r="A48" s="300" t="s">
        <v>354</v>
      </c>
      <c r="B48" s="290">
        <v>26.478997421779301</v>
      </c>
      <c r="C48" s="290">
        <v>68.555674134936496</v>
      </c>
      <c r="D48" s="386">
        <v>7.2275627756706395</v>
      </c>
      <c r="E48" s="11"/>
      <c r="F48" s="11"/>
      <c r="G48" s="11"/>
      <c r="H48" s="11"/>
      <c r="I48" s="11"/>
      <c r="J48" s="11"/>
      <c r="K48" s="11"/>
      <c r="L48" s="11"/>
      <c r="M48" s="11"/>
      <c r="N48" s="11"/>
      <c r="O48" s="11"/>
    </row>
    <row r="49" spans="1:15" s="13" customFormat="1" ht="13.5">
      <c r="A49" s="302" t="s">
        <v>380</v>
      </c>
      <c r="B49" s="293">
        <v>29.3510470587639</v>
      </c>
      <c r="C49" s="293">
        <v>56.344483283520198</v>
      </c>
      <c r="D49" s="389">
        <v>14.30446965771595</v>
      </c>
      <c r="E49" s="11"/>
      <c r="F49" s="11"/>
      <c r="G49" s="11"/>
      <c r="H49" s="11"/>
      <c r="I49" s="11"/>
      <c r="J49" s="11"/>
      <c r="K49" s="11"/>
      <c r="L49" s="11"/>
      <c r="M49" s="11"/>
      <c r="N49" s="11"/>
      <c r="O49" s="11"/>
    </row>
    <row r="50" spans="1:15" s="46" customFormat="1" ht="12.75">
      <c r="A50" s="24" t="s">
        <v>318</v>
      </c>
      <c r="B50" s="281"/>
      <c r="C50" s="281"/>
      <c r="D50" s="281"/>
      <c r="E50" s="282"/>
      <c r="F50" s="282"/>
      <c r="G50" s="282"/>
      <c r="H50" s="282"/>
      <c r="I50" s="282"/>
      <c r="J50" s="282"/>
      <c r="K50" s="282"/>
      <c r="L50" s="282"/>
      <c r="M50" s="282"/>
      <c r="N50" s="282"/>
      <c r="O50" s="282"/>
    </row>
    <row r="51" spans="1:15" s="46" customFormat="1" ht="12.75">
      <c r="A51" s="24" t="s">
        <v>355</v>
      </c>
      <c r="B51" s="283"/>
      <c r="C51" s="283"/>
      <c r="D51" s="283"/>
      <c r="E51" s="282"/>
      <c r="F51" s="282"/>
      <c r="G51" s="282"/>
      <c r="H51" s="282"/>
      <c r="I51" s="282"/>
      <c r="J51" s="282"/>
      <c r="K51" s="282"/>
      <c r="L51" s="282"/>
      <c r="M51" s="282"/>
      <c r="N51" s="282"/>
      <c r="O51" s="282"/>
    </row>
    <row r="52" spans="1:15" s="46" customFormat="1" ht="12.75">
      <c r="A52" s="24" t="s">
        <v>381</v>
      </c>
      <c r="B52" s="283"/>
      <c r="C52" s="283"/>
      <c r="D52" s="283"/>
      <c r="E52" s="282"/>
      <c r="F52" s="282"/>
      <c r="G52" s="282"/>
      <c r="H52" s="282"/>
      <c r="I52" s="282"/>
      <c r="J52" s="282"/>
      <c r="K52" s="282"/>
      <c r="L52" s="282"/>
      <c r="M52" s="282"/>
      <c r="N52" s="282"/>
      <c r="O52" s="282"/>
    </row>
    <row r="53" spans="1:15" s="46" customFormat="1" ht="12.75">
      <c r="A53" s="284" t="s">
        <v>382</v>
      </c>
      <c r="B53" s="283"/>
      <c r="C53" s="283"/>
      <c r="D53" s="283"/>
      <c r="E53" s="282"/>
      <c r="F53" s="282"/>
      <c r="G53" s="282"/>
      <c r="H53" s="282"/>
      <c r="I53" s="282"/>
      <c r="J53" s="282"/>
      <c r="K53" s="282"/>
      <c r="L53" s="282"/>
      <c r="M53" s="282"/>
      <c r="N53" s="282"/>
      <c r="O53" s="282"/>
    </row>
    <row r="54" spans="1:15" s="46" customFormat="1" ht="12.75">
      <c r="A54" s="284" t="s">
        <v>383</v>
      </c>
      <c r="B54" s="285"/>
      <c r="C54" s="285"/>
      <c r="D54" s="283"/>
      <c r="E54" s="282"/>
      <c r="F54" s="282"/>
      <c r="G54" s="282"/>
      <c r="H54" s="282"/>
      <c r="I54" s="282"/>
      <c r="J54" s="282"/>
      <c r="K54" s="282"/>
      <c r="L54" s="282"/>
      <c r="M54" s="282"/>
      <c r="N54" s="282"/>
      <c r="O54" s="282"/>
    </row>
    <row r="55" spans="1:15" s="46" customFormat="1" ht="12.75">
      <c r="A55" s="122" t="s">
        <v>357</v>
      </c>
      <c r="B55" s="286"/>
      <c r="C55" s="286"/>
      <c r="D55" s="286"/>
      <c r="E55" s="282"/>
      <c r="F55" s="282"/>
      <c r="G55" s="282"/>
      <c r="H55" s="282"/>
      <c r="I55" s="282"/>
      <c r="J55" s="282"/>
      <c r="K55" s="282"/>
      <c r="L55" s="282"/>
      <c r="M55" s="282"/>
      <c r="N55" s="282"/>
      <c r="O55" s="282"/>
    </row>
    <row r="56" spans="1:15" s="46" customFormat="1" ht="12.75">
      <c r="A56" s="109" t="s">
        <v>358</v>
      </c>
      <c r="B56" s="287"/>
      <c r="C56" s="287"/>
      <c r="D56" s="288"/>
      <c r="E56" s="282"/>
      <c r="F56" s="282"/>
      <c r="G56" s="282"/>
      <c r="H56" s="282"/>
      <c r="I56" s="282"/>
      <c r="J56" s="282"/>
      <c r="K56" s="282"/>
      <c r="L56" s="282"/>
      <c r="M56" s="282"/>
      <c r="N56" s="282"/>
      <c r="O56" s="282"/>
    </row>
    <row r="57" spans="1:15" s="46" customFormat="1" ht="12.75">
      <c r="A57" s="109" t="s">
        <v>359</v>
      </c>
      <c r="B57" s="289"/>
      <c r="C57" s="288"/>
      <c r="D57" s="288"/>
      <c r="E57" s="282"/>
      <c r="F57" s="282"/>
      <c r="G57" s="282"/>
      <c r="H57" s="282"/>
      <c r="I57" s="282"/>
      <c r="J57" s="282"/>
      <c r="K57" s="282"/>
      <c r="L57" s="282"/>
      <c r="M57" s="282"/>
      <c r="N57" s="282"/>
      <c r="O57" s="282"/>
    </row>
    <row r="58" spans="1:15" s="46" customFormat="1" ht="12.75">
      <c r="A58" s="46" t="s">
        <v>384</v>
      </c>
      <c r="E58" s="282"/>
      <c r="F58" s="282"/>
      <c r="G58" s="282"/>
      <c r="H58" s="282"/>
      <c r="I58" s="282"/>
      <c r="J58" s="282"/>
      <c r="K58" s="282"/>
      <c r="L58" s="282"/>
      <c r="M58" s="282"/>
      <c r="N58" s="282"/>
      <c r="O58" s="282"/>
    </row>
  </sheetData>
  <mergeCells count="2">
    <mergeCell ref="A7:A8"/>
    <mergeCell ref="B7:D7"/>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A13D0-589D-47DA-BAE6-477DCE12DEAF}">
  <dimension ref="A5:N57"/>
  <sheetViews>
    <sheetView showGridLines="0" zoomScale="110" zoomScaleNormal="110" workbookViewId="0"/>
  </sheetViews>
  <sheetFormatPr baseColWidth="10" defaultRowHeight="13.5"/>
  <cols>
    <col min="1" max="1" width="29" style="13" customWidth="1"/>
    <col min="2" max="4" width="21.85546875" style="13" customWidth="1"/>
    <col min="5" max="16384" width="11.42578125" style="13"/>
  </cols>
  <sheetData>
    <row r="5" spans="1:14">
      <c r="A5" s="294" t="s">
        <v>385</v>
      </c>
      <c r="B5" s="295"/>
      <c r="C5" s="296"/>
      <c r="D5" s="297"/>
      <c r="N5" s="11"/>
    </row>
    <row r="6" spans="1:14" ht="40.5" customHeight="1">
      <c r="A6" s="153" t="s">
        <v>113</v>
      </c>
      <c r="B6" s="249" t="s">
        <v>449</v>
      </c>
      <c r="C6" s="249" t="s">
        <v>386</v>
      </c>
      <c r="D6" s="298" t="s">
        <v>387</v>
      </c>
      <c r="N6" s="11"/>
    </row>
    <row r="7" spans="1:14" ht="15">
      <c r="A7" s="299" t="s">
        <v>450</v>
      </c>
      <c r="B7" s="97">
        <v>20227.472090237101</v>
      </c>
      <c r="C7" s="110">
        <v>13.713343630527907</v>
      </c>
      <c r="D7" s="114">
        <v>0.43554601991852837</v>
      </c>
      <c r="N7" s="11"/>
    </row>
    <row r="8" spans="1:14">
      <c r="A8" s="300" t="s">
        <v>340</v>
      </c>
      <c r="B8" s="98">
        <v>2706.47877104596</v>
      </c>
      <c r="C8" s="111">
        <v>46.809084309862087</v>
      </c>
      <c r="D8" s="115">
        <v>0.260783906590975</v>
      </c>
      <c r="N8" s="11"/>
    </row>
    <row r="9" spans="1:14" ht="15">
      <c r="A9" s="300" t="s">
        <v>451</v>
      </c>
      <c r="B9" s="98">
        <v>2261.4362137714402</v>
      </c>
      <c r="C9" s="111">
        <v>10.106442023975063</v>
      </c>
      <c r="D9" s="115">
        <v>0.17052461232767291</v>
      </c>
      <c r="N9" s="11"/>
    </row>
    <row r="10" spans="1:14" ht="15">
      <c r="A10" s="300" t="s">
        <v>452</v>
      </c>
      <c r="B10" s="98">
        <v>1187.54904603366</v>
      </c>
      <c r="C10" s="111">
        <v>7.1445796995455693</v>
      </c>
      <c r="D10" s="115">
        <v>0.22802222512425768</v>
      </c>
    </row>
    <row r="11" spans="1:14" ht="15">
      <c r="A11" s="300" t="s">
        <v>453</v>
      </c>
      <c r="B11" s="98">
        <v>1746.34762489431</v>
      </c>
      <c r="C11" s="111">
        <v>9.6175952018740496</v>
      </c>
      <c r="D11" s="115">
        <v>0.27791680570042221</v>
      </c>
    </row>
    <row r="12" spans="1:14" ht="15">
      <c r="A12" s="300" t="s">
        <v>454</v>
      </c>
      <c r="B12" s="98">
        <v>2059.6910346905202</v>
      </c>
      <c r="C12" s="111">
        <v>7.0313159449649607</v>
      </c>
      <c r="D12" s="115">
        <v>0.10814848410360106</v>
      </c>
    </row>
    <row r="13" spans="1:14" ht="15">
      <c r="A13" s="300" t="s">
        <v>455</v>
      </c>
      <c r="B13" s="98">
        <v>205.02943691294101</v>
      </c>
      <c r="C13" s="111">
        <v>12.629673018116137</v>
      </c>
      <c r="D13" s="115">
        <v>4.4145745275256776E-2</v>
      </c>
    </row>
    <row r="14" spans="1:14">
      <c r="A14" s="300" t="s">
        <v>109</v>
      </c>
      <c r="B14" s="98">
        <v>81314.308114134707</v>
      </c>
      <c r="C14" s="111">
        <v>15.468008848230621</v>
      </c>
      <c r="D14" s="115">
        <v>0.34567475532239389</v>
      </c>
    </row>
    <row r="15" spans="1:14">
      <c r="A15" s="300" t="s">
        <v>342</v>
      </c>
      <c r="B15" s="98">
        <v>10244.5569904159</v>
      </c>
      <c r="C15" s="111">
        <v>9.992599743850846</v>
      </c>
      <c r="D15" s="115">
        <v>0.46367550773696575</v>
      </c>
    </row>
    <row r="16" spans="1:14" ht="15">
      <c r="A16" s="300" t="s">
        <v>456</v>
      </c>
      <c r="B16" s="98">
        <v>295.37296603570798</v>
      </c>
      <c r="C16" s="111">
        <v>2.8481608645892313</v>
      </c>
      <c r="D16" s="115">
        <v>8.4196925588833876E-2</v>
      </c>
    </row>
    <row r="17" spans="1:4" ht="15">
      <c r="A17" s="300" t="s">
        <v>457</v>
      </c>
      <c r="B17" s="98">
        <v>242.90428292857499</v>
      </c>
      <c r="C17" s="111">
        <v>13.812176291124931</v>
      </c>
      <c r="D17" s="115">
        <v>0.28235302448924338</v>
      </c>
    </row>
    <row r="18" spans="1:4" ht="15">
      <c r="A18" s="300" t="s">
        <v>458</v>
      </c>
      <c r="B18" s="98">
        <v>4229.8214916134202</v>
      </c>
      <c r="C18" s="111">
        <v>17.004880554842018</v>
      </c>
      <c r="D18" s="115">
        <v>0.21272972078420835</v>
      </c>
    </row>
    <row r="19" spans="1:4">
      <c r="A19" s="300" t="s">
        <v>388</v>
      </c>
      <c r="B19" s="98">
        <v>85.035420523241001</v>
      </c>
      <c r="C19" s="111">
        <v>10.245937831155064</v>
      </c>
      <c r="D19" s="115">
        <v>0.16508736995607909</v>
      </c>
    </row>
    <row r="20" spans="1:4" ht="15">
      <c r="A20" s="300" t="s">
        <v>459</v>
      </c>
      <c r="B20" s="98">
        <v>64961</v>
      </c>
      <c r="C20" s="111">
        <v>9.8806161296750066</v>
      </c>
      <c r="D20" s="115">
        <v>0.30308549912178406</v>
      </c>
    </row>
    <row r="21" spans="1:4">
      <c r="A21" s="300" t="s">
        <v>343</v>
      </c>
      <c r="B21" s="98">
        <v>643.49570431012398</v>
      </c>
      <c r="C21" s="111">
        <v>8.0877425503715425</v>
      </c>
      <c r="D21" s="115">
        <v>0.22604584181369403</v>
      </c>
    </row>
    <row r="22" spans="1:4" ht="15">
      <c r="A22" s="300" t="s">
        <v>460</v>
      </c>
      <c r="B22" s="98">
        <v>9042.8423788635591</v>
      </c>
      <c r="C22" s="111">
        <v>12.426848253524787</v>
      </c>
      <c r="D22" s="115">
        <v>0.27232886233627496</v>
      </c>
    </row>
    <row r="23" spans="1:4">
      <c r="A23" s="300" t="s">
        <v>389</v>
      </c>
      <c r="B23" s="98">
        <v>951.06985930757901</v>
      </c>
      <c r="C23" s="111">
        <v>22.556899399977766</v>
      </c>
      <c r="D23" s="115">
        <v>0.28736162259966985</v>
      </c>
    </row>
    <row r="24" spans="1:4" ht="15">
      <c r="A24" s="300" t="s">
        <v>461</v>
      </c>
      <c r="B24" s="98">
        <v>490.22246094708203</v>
      </c>
      <c r="C24" s="111">
        <v>9.9993833659475175</v>
      </c>
      <c r="D24" s="115">
        <v>0.14777903364387246</v>
      </c>
    </row>
    <row r="25" spans="1:4" ht="15">
      <c r="A25" s="300" t="s">
        <v>462</v>
      </c>
      <c r="B25" s="98">
        <v>32947.124606669997</v>
      </c>
      <c r="C25" s="111">
        <v>56.10754530705043</v>
      </c>
      <c r="D25" s="115">
        <v>0.36628033462590998</v>
      </c>
    </row>
    <row r="26" spans="1:4" ht="15">
      <c r="A26" s="300" t="s">
        <v>463</v>
      </c>
      <c r="B26" s="98">
        <v>203.8422122298</v>
      </c>
      <c r="C26" s="111">
        <v>3.7609098785357635</v>
      </c>
      <c r="D26" s="115">
        <v>4.6192892105530396E-2</v>
      </c>
    </row>
    <row r="27" spans="1:4">
      <c r="A27" s="300" t="s">
        <v>345</v>
      </c>
      <c r="B27" s="98">
        <v>16.099055183017398</v>
      </c>
      <c r="C27" s="111">
        <v>3.1959665574511291</v>
      </c>
      <c r="D27" s="115">
        <v>7.4949234535166803E-2</v>
      </c>
    </row>
    <row r="28" spans="1:4" ht="15">
      <c r="A28" s="300" t="s">
        <v>464</v>
      </c>
      <c r="B28" s="98">
        <v>276.40650813562797</v>
      </c>
      <c r="C28" s="111">
        <v>1.4749038187542285</v>
      </c>
      <c r="D28" s="115">
        <v>7.2778114467815319E-2</v>
      </c>
    </row>
    <row r="29" spans="1:4" ht="15">
      <c r="A29" s="300" t="s">
        <v>465</v>
      </c>
      <c r="B29" s="98">
        <v>4911.8466655872899</v>
      </c>
      <c r="C29" s="111">
        <v>12.673866868630784</v>
      </c>
      <c r="D29" s="115">
        <v>0.18347520627217107</v>
      </c>
    </row>
    <row r="30" spans="1:4" ht="15">
      <c r="A30" s="300" t="s">
        <v>466</v>
      </c>
      <c r="B30" s="98">
        <v>13534.275648422999</v>
      </c>
      <c r="C30" s="111">
        <v>7.8112184900674091</v>
      </c>
      <c r="D30" s="115">
        <v>0.25314080498825148</v>
      </c>
    </row>
    <row r="31" spans="1:4" ht="15">
      <c r="A31" s="300" t="s">
        <v>467</v>
      </c>
      <c r="B31" s="98">
        <v>246.42187467924299</v>
      </c>
      <c r="C31" s="111">
        <v>27.569352708058158</v>
      </c>
      <c r="D31" s="115">
        <v>0.32857688768445348</v>
      </c>
    </row>
    <row r="32" spans="1:4" ht="15">
      <c r="A32" s="301" t="s">
        <v>468</v>
      </c>
      <c r="B32" s="99">
        <v>1939.4296725980901</v>
      </c>
      <c r="C32" s="112">
        <v>26.181240043696775</v>
      </c>
      <c r="D32" s="116">
        <v>7.4346110409017646E-2</v>
      </c>
    </row>
    <row r="33" spans="1:4">
      <c r="A33" s="300" t="s">
        <v>346</v>
      </c>
      <c r="B33" s="98">
        <v>1001.81876699334</v>
      </c>
      <c r="C33" s="111">
        <v>12.730538454530013</v>
      </c>
      <c r="D33" s="115">
        <v>0.27409367777052812</v>
      </c>
    </row>
    <row r="34" spans="1:4">
      <c r="A34" s="300" t="s">
        <v>347</v>
      </c>
      <c r="B34" s="98">
        <v>547.88423899830298</v>
      </c>
      <c r="C34" s="111">
        <v>20.133538777606585</v>
      </c>
      <c r="D34" s="115">
        <v>0.27118268858265565</v>
      </c>
    </row>
    <row r="35" spans="1:4" ht="15">
      <c r="A35" s="300" t="s">
        <v>469</v>
      </c>
      <c r="B35" s="98">
        <v>1275.59509404141</v>
      </c>
      <c r="C35" s="111">
        <v>5.7178726318192279</v>
      </c>
      <c r="D35" s="115">
        <v>0.12366599320947766</v>
      </c>
    </row>
    <row r="36" spans="1:4">
      <c r="A36" s="300" t="s">
        <v>348</v>
      </c>
      <c r="B36" s="98">
        <v>217.747571961549</v>
      </c>
      <c r="C36" s="111">
        <v>1.2686232037193566</v>
      </c>
      <c r="D36" s="115">
        <v>1.6793881117505658E-2</v>
      </c>
    </row>
    <row r="37" spans="1:4">
      <c r="A37" s="300" t="s">
        <v>349</v>
      </c>
      <c r="B37" s="98">
        <v>272.236094119494</v>
      </c>
      <c r="C37" s="111">
        <v>5.1328890504370648</v>
      </c>
      <c r="D37" s="115">
        <v>7.1996396248350206E-2</v>
      </c>
    </row>
    <row r="38" spans="1:4" ht="15">
      <c r="A38" s="300" t="s">
        <v>470</v>
      </c>
      <c r="B38" s="98">
        <v>3750.1012143545599</v>
      </c>
      <c r="C38" s="111">
        <v>6.5865495724520429</v>
      </c>
      <c r="D38" s="115">
        <v>0.11565583169168199</v>
      </c>
    </row>
    <row r="39" spans="1:4" ht="15">
      <c r="A39" s="300" t="s">
        <v>471</v>
      </c>
      <c r="B39" s="98">
        <v>1450.6315069802799</v>
      </c>
      <c r="C39" s="111">
        <v>16.278697193716045</v>
      </c>
      <c r="D39" s="115">
        <v>0.31607638457035891</v>
      </c>
    </row>
    <row r="40" spans="1:4">
      <c r="A40" s="300" t="s">
        <v>350</v>
      </c>
      <c r="B40" s="98">
        <v>292.99875485684203</v>
      </c>
      <c r="C40" s="111">
        <v>19.951177425108682</v>
      </c>
      <c r="D40" s="115">
        <v>0.16506521156402865</v>
      </c>
    </row>
    <row r="41" spans="1:4">
      <c r="A41" s="300" t="s">
        <v>351</v>
      </c>
      <c r="B41" s="98">
        <v>952.08044805059706</v>
      </c>
      <c r="C41" s="111">
        <v>31.787662930890999</v>
      </c>
      <c r="D41" s="115">
        <v>0.15192921666966105</v>
      </c>
    </row>
    <row r="42" spans="1:4">
      <c r="A42" s="300" t="s">
        <v>111</v>
      </c>
      <c r="B42" s="98">
        <v>12587.638568149499</v>
      </c>
      <c r="C42" s="111">
        <v>28.286505296545982</v>
      </c>
      <c r="D42" s="115">
        <v>0.29168833895717811</v>
      </c>
    </row>
    <row r="43" spans="1:4">
      <c r="A43" s="300" t="s">
        <v>352</v>
      </c>
      <c r="B43" s="98">
        <v>1213.0124393979199</v>
      </c>
      <c r="C43" s="111">
        <v>11.519006570930772</v>
      </c>
      <c r="D43" s="115">
        <v>0.21239177489177469</v>
      </c>
    </row>
    <row r="44" spans="1:4">
      <c r="A44" s="300" t="s">
        <v>353</v>
      </c>
      <c r="B44" s="98">
        <v>1344.2696831928799</v>
      </c>
      <c r="C44" s="111">
        <v>22.309388992688454</v>
      </c>
      <c r="D44" s="115">
        <v>0.18564677947197655</v>
      </c>
    </row>
    <row r="45" spans="1:4" ht="15">
      <c r="A45" s="300" t="s">
        <v>472</v>
      </c>
      <c r="B45" s="98">
        <v>869.50278531153594</v>
      </c>
      <c r="C45" s="111">
        <v>0.80601662661299689</v>
      </c>
      <c r="D45" s="115">
        <v>2.7437905584152735E-2</v>
      </c>
    </row>
    <row r="46" spans="1:4" ht="15">
      <c r="A46" s="300" t="s">
        <v>473</v>
      </c>
      <c r="B46" s="98">
        <v>155.31106754504199</v>
      </c>
      <c r="C46" s="111">
        <v>4.6834062942682726</v>
      </c>
      <c r="D46" s="115">
        <v>0.14887413148093065</v>
      </c>
    </row>
    <row r="47" spans="1:4" ht="15">
      <c r="A47" s="302" t="s">
        <v>474</v>
      </c>
      <c r="B47" s="100">
        <v>1606.1531639341099</v>
      </c>
      <c r="C47" s="113">
        <v>6.6251163445714942</v>
      </c>
      <c r="D47" s="117">
        <v>7.0471081950558109E-2</v>
      </c>
    </row>
    <row r="48" spans="1:4">
      <c r="A48" s="107" t="s">
        <v>390</v>
      </c>
      <c r="B48" s="101"/>
      <c r="C48" s="101"/>
      <c r="D48" s="101"/>
    </row>
    <row r="49" spans="1:4">
      <c r="A49" s="107" t="s">
        <v>391</v>
      </c>
      <c r="B49" s="102"/>
      <c r="C49" s="102"/>
      <c r="D49" s="103"/>
    </row>
    <row r="50" spans="1:4">
      <c r="A50" s="107" t="s">
        <v>392</v>
      </c>
      <c r="B50" s="104"/>
      <c r="C50" s="104"/>
      <c r="D50" s="104"/>
    </row>
    <row r="51" spans="1:4">
      <c r="A51" s="107" t="s">
        <v>318</v>
      </c>
      <c r="C51" s="105"/>
      <c r="D51" s="105"/>
    </row>
    <row r="52" spans="1:4">
      <c r="A52" s="107" t="s">
        <v>355</v>
      </c>
      <c r="B52" s="106"/>
      <c r="C52" s="106"/>
      <c r="D52" s="106"/>
    </row>
    <row r="53" spans="1:4">
      <c r="A53" s="108" t="s">
        <v>356</v>
      </c>
      <c r="B53" s="102"/>
      <c r="C53" s="102"/>
    </row>
    <row r="54" spans="1:4">
      <c r="A54" s="107" t="s">
        <v>393</v>
      </c>
    </row>
    <row r="55" spans="1:4">
      <c r="A55" s="109" t="s">
        <v>357</v>
      </c>
    </row>
    <row r="56" spans="1:4">
      <c r="A56" s="109" t="s">
        <v>358</v>
      </c>
    </row>
    <row r="57" spans="1:4">
      <c r="A57" s="109" t="s">
        <v>359</v>
      </c>
    </row>
  </sheetData>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58E86-D1D7-402D-B358-DA3C7C0EE408}">
  <dimension ref="A5:N57"/>
  <sheetViews>
    <sheetView showGridLines="0" topLeftCell="A25" zoomScale="110" zoomScaleNormal="110" workbookViewId="0">
      <selection activeCell="H31" sqref="H31"/>
    </sheetView>
  </sheetViews>
  <sheetFormatPr baseColWidth="10" defaultRowHeight="13.5"/>
  <cols>
    <col min="1" max="1" width="32" style="13" customWidth="1"/>
    <col min="2" max="2" width="21.85546875" style="120" customWidth="1"/>
    <col min="3" max="4" width="21.85546875" style="13" customWidth="1"/>
    <col min="5" max="16384" width="11.42578125" style="13"/>
  </cols>
  <sheetData>
    <row r="5" spans="1:14">
      <c r="A5" s="294" t="s">
        <v>498</v>
      </c>
      <c r="B5" s="303"/>
      <c r="C5" s="296"/>
      <c r="D5" s="297"/>
      <c r="N5" s="11"/>
    </row>
    <row r="6" spans="1:14" ht="40.5" customHeight="1">
      <c r="A6" s="153" t="s">
        <v>113</v>
      </c>
      <c r="B6" s="308" t="s">
        <v>475</v>
      </c>
      <c r="C6" s="249" t="s">
        <v>394</v>
      </c>
      <c r="D6" s="298" t="s">
        <v>395</v>
      </c>
      <c r="N6" s="11"/>
    </row>
    <row r="7" spans="1:14" ht="15">
      <c r="A7" s="304" t="s">
        <v>450</v>
      </c>
      <c r="B7" s="193">
        <v>25528.1248994413</v>
      </c>
      <c r="C7" s="194">
        <v>17.306954988114423</v>
      </c>
      <c r="D7" s="195">
        <v>0.54968179643670001</v>
      </c>
      <c r="N7" s="11"/>
    </row>
    <row r="8" spans="1:14">
      <c r="A8" s="305" t="s">
        <v>340</v>
      </c>
      <c r="B8" s="196">
        <v>1458.39525533408</v>
      </c>
      <c r="C8" s="197">
        <v>25.223233669648664</v>
      </c>
      <c r="D8" s="198">
        <v>0.14052429160298979</v>
      </c>
      <c r="N8" s="11"/>
    </row>
    <row r="9" spans="1:14">
      <c r="A9" s="305" t="s">
        <v>396</v>
      </c>
      <c r="B9" s="196">
        <v>8256.9791578444292</v>
      </c>
      <c r="C9" s="197">
        <v>36.900745041469115</v>
      </c>
      <c r="D9" s="198">
        <v>0.62262121801831316</v>
      </c>
      <c r="N9" s="11"/>
    </row>
    <row r="10" spans="1:14" ht="15">
      <c r="A10" s="305" t="s">
        <v>452</v>
      </c>
      <c r="B10" s="196">
        <v>3729.54797638543</v>
      </c>
      <c r="C10" s="197">
        <v>22.437854545511836</v>
      </c>
      <c r="D10" s="198">
        <v>0.71611343642894365</v>
      </c>
    </row>
    <row r="11" spans="1:14" ht="15">
      <c r="A11" s="305" t="s">
        <v>453</v>
      </c>
      <c r="B11" s="196">
        <v>3488.8764928690598</v>
      </c>
      <c r="C11" s="197">
        <v>19.214159506060188</v>
      </c>
      <c r="D11" s="198">
        <v>0.55522588776684301</v>
      </c>
    </row>
    <row r="12" spans="1:14" ht="15">
      <c r="A12" s="305" t="s">
        <v>454</v>
      </c>
      <c r="B12" s="196">
        <v>12072.146692721901</v>
      </c>
      <c r="C12" s="197">
        <v>41.211558481753386</v>
      </c>
      <c r="D12" s="198">
        <v>0.63387388822146606</v>
      </c>
    </row>
    <row r="13" spans="1:14" ht="15">
      <c r="A13" s="305" t="s">
        <v>455</v>
      </c>
      <c r="B13" s="196">
        <v>768.91200043779202</v>
      </c>
      <c r="C13" s="197">
        <v>47.364453082697509</v>
      </c>
      <c r="D13" s="198">
        <v>0.16555765758079008</v>
      </c>
    </row>
    <row r="14" spans="1:14">
      <c r="A14" s="305" t="s">
        <v>109</v>
      </c>
      <c r="B14" s="196">
        <v>42652.0749386647</v>
      </c>
      <c r="C14" s="197">
        <v>8.1134881160229586</v>
      </c>
      <c r="D14" s="198">
        <v>0.18131797355664214</v>
      </c>
    </row>
    <row r="15" spans="1:14">
      <c r="A15" s="305" t="s">
        <v>342</v>
      </c>
      <c r="B15" s="196">
        <v>8487.1068571851501</v>
      </c>
      <c r="C15" s="197">
        <v>8.278372787274634</v>
      </c>
      <c r="D15" s="198">
        <v>0.38413213815929464</v>
      </c>
    </row>
    <row r="16" spans="1:14" ht="15">
      <c r="A16" s="305" t="s">
        <v>456</v>
      </c>
      <c r="B16" s="196">
        <v>3504.9623217940102</v>
      </c>
      <c r="C16" s="197">
        <v>33.796920045779302</v>
      </c>
      <c r="D16" s="198">
        <v>0.99909973400910645</v>
      </c>
    </row>
    <row r="17" spans="1:4" ht="15">
      <c r="A17" s="305" t="s">
        <v>457</v>
      </c>
      <c r="B17" s="196">
        <v>207.524030123887</v>
      </c>
      <c r="C17" s="197">
        <v>11.800362077430677</v>
      </c>
      <c r="D17" s="198">
        <v>0.2412268604457089</v>
      </c>
    </row>
    <row r="18" spans="1:4" ht="15">
      <c r="A18" s="305" t="s">
        <v>458</v>
      </c>
      <c r="B18" s="196">
        <v>6614.6868567867004</v>
      </c>
      <c r="C18" s="197">
        <v>26.592602106344724</v>
      </c>
      <c r="D18" s="198">
        <v>0.33267136471578823</v>
      </c>
    </row>
    <row r="19" spans="1:4" ht="15">
      <c r="A19" s="305" t="s">
        <v>476</v>
      </c>
      <c r="B19" s="196">
        <v>292.79595344998802</v>
      </c>
      <c r="C19" s="197">
        <v>35.279053338043163</v>
      </c>
      <c r="D19" s="198">
        <v>0.56843270241287447</v>
      </c>
    </row>
    <row r="20" spans="1:4" ht="15">
      <c r="A20" s="305" t="s">
        <v>477</v>
      </c>
      <c r="B20" s="196">
        <v>74897</v>
      </c>
      <c r="C20" s="197">
        <v>12.329251951523851</v>
      </c>
      <c r="D20" s="198">
        <v>0.36336845081577057</v>
      </c>
    </row>
    <row r="21" spans="1:4">
      <c r="A21" s="305" t="s">
        <v>343</v>
      </c>
      <c r="B21" s="196">
        <v>2019.7068266747201</v>
      </c>
      <c r="C21" s="197">
        <v>25.384581018897755</v>
      </c>
      <c r="D21" s="198">
        <v>0.70947844219411516</v>
      </c>
    </row>
    <row r="22" spans="1:4" ht="15">
      <c r="A22" s="305" t="s">
        <v>460</v>
      </c>
      <c r="B22" s="196">
        <v>14785.661372615201</v>
      </c>
      <c r="C22" s="197">
        <v>20.318740779443196</v>
      </c>
      <c r="D22" s="198">
        <v>0.44527618328339513</v>
      </c>
    </row>
    <row r="23" spans="1:4" ht="15">
      <c r="A23" s="305" t="s">
        <v>478</v>
      </c>
      <c r="B23" s="196">
        <v>1293.00100118932</v>
      </c>
      <c r="C23" s="197">
        <v>30.666615309554896</v>
      </c>
      <c r="D23" s="198">
        <v>0.39067463035288702</v>
      </c>
    </row>
    <row r="24" spans="1:4" ht="15">
      <c r="A24" s="305" t="s">
        <v>461</v>
      </c>
      <c r="B24" s="196">
        <v>696.038733078767</v>
      </c>
      <c r="C24" s="197">
        <v>14.197550467509714</v>
      </c>
      <c r="D24" s="198">
        <v>0.20982296721852753</v>
      </c>
    </row>
    <row r="25" spans="1:4" ht="15">
      <c r="A25" s="305" t="s">
        <v>479</v>
      </c>
      <c r="B25" s="196">
        <v>4171.0635840799996</v>
      </c>
      <c r="C25" s="197">
        <v>7.1</v>
      </c>
      <c r="D25" s="198">
        <v>4.6370619092310043E-2</v>
      </c>
    </row>
    <row r="26" spans="1:4" ht="15">
      <c r="A26" s="305" t="s">
        <v>480</v>
      </c>
      <c r="B26" s="196">
        <v>1180.3752818155999</v>
      </c>
      <c r="C26" s="197">
        <v>21.77804591698176</v>
      </c>
      <c r="D26" s="198">
        <v>0.26748604933444675</v>
      </c>
    </row>
    <row r="27" spans="1:4">
      <c r="A27" s="305" t="s">
        <v>345</v>
      </c>
      <c r="B27" s="196">
        <v>141.462533059789</v>
      </c>
      <c r="C27" s="197">
        <v>28.082984973449403</v>
      </c>
      <c r="D27" s="198">
        <v>0.65857955312938532</v>
      </c>
    </row>
    <row r="28" spans="1:4" ht="15">
      <c r="A28" s="305" t="s">
        <v>464</v>
      </c>
      <c r="B28" s="196">
        <v>1622.42637518949</v>
      </c>
      <c r="C28" s="197">
        <v>8.6572594565696441</v>
      </c>
      <c r="D28" s="198">
        <v>0.42718651324665963</v>
      </c>
    </row>
    <row r="29" spans="1:4" ht="15">
      <c r="A29" s="305" t="s">
        <v>481</v>
      </c>
      <c r="B29" s="196">
        <v>8921.1767962167796</v>
      </c>
      <c r="C29" s="197">
        <v>23.01900175730562</v>
      </c>
      <c r="D29" s="198">
        <v>0.33323816159490643</v>
      </c>
    </row>
    <row r="30" spans="1:4" ht="15">
      <c r="A30" s="305" t="s">
        <v>466</v>
      </c>
      <c r="B30" s="196">
        <v>20259.126581341101</v>
      </c>
      <c r="C30" s="197">
        <v>11.692422132929345</v>
      </c>
      <c r="D30" s="198">
        <v>0.37892028686124224</v>
      </c>
    </row>
    <row r="31" spans="1:4" ht="15">
      <c r="A31" s="305" t="s">
        <v>482</v>
      </c>
      <c r="B31" s="196">
        <v>195.88590804641299</v>
      </c>
      <c r="C31" s="197">
        <v>21.915455746367257</v>
      </c>
      <c r="D31" s="198">
        <v>0.26119264814015714</v>
      </c>
    </row>
    <row r="32" spans="1:4" ht="15">
      <c r="A32" s="306" t="s">
        <v>468</v>
      </c>
      <c r="B32" s="199">
        <v>3761.8294715809302</v>
      </c>
      <c r="C32" s="200">
        <v>50.782640788915771</v>
      </c>
      <c r="D32" s="201">
        <v>0.14420599683792201</v>
      </c>
    </row>
    <row r="33" spans="1:4">
      <c r="A33" s="305" t="s">
        <v>346</v>
      </c>
      <c r="B33" s="196">
        <v>2697.3619495726098</v>
      </c>
      <c r="C33" s="197">
        <v>34.276529005219203</v>
      </c>
      <c r="D33" s="198">
        <v>0.73798762949462038</v>
      </c>
    </row>
    <row r="34" spans="1:4">
      <c r="A34" s="305" t="s">
        <v>347</v>
      </c>
      <c r="B34" s="196">
        <v>670.878659997922</v>
      </c>
      <c r="C34" s="197">
        <v>24.653312788906021</v>
      </c>
      <c r="D34" s="198">
        <v>0.33206043499917021</v>
      </c>
    </row>
    <row r="35" spans="1:4" ht="15">
      <c r="A35" s="305" t="s">
        <v>469</v>
      </c>
      <c r="B35" s="196">
        <v>5951.5040565305299</v>
      </c>
      <c r="C35" s="197">
        <v>26.677699155444003</v>
      </c>
      <c r="D35" s="198">
        <v>0.57698454915599606</v>
      </c>
    </row>
    <row r="36" spans="1:4">
      <c r="A36" s="305" t="s">
        <v>348</v>
      </c>
      <c r="B36" s="196">
        <v>6109.2872910002998</v>
      </c>
      <c r="C36" s="197">
        <v>35.593433009298266</v>
      </c>
      <c r="D36" s="198">
        <v>0.47118157761072371</v>
      </c>
    </row>
    <row r="37" spans="1:4">
      <c r="A37" s="305" t="s">
        <v>349</v>
      </c>
      <c r="B37" s="196">
        <v>2146.1578169405102</v>
      </c>
      <c r="C37" s="197">
        <v>40.464839883606885</v>
      </c>
      <c r="D37" s="198">
        <v>0.56757950888070297</v>
      </c>
    </row>
    <row r="38" spans="1:4" ht="15">
      <c r="A38" s="305" t="s">
        <v>470</v>
      </c>
      <c r="B38" s="196">
        <v>13140.705541761699</v>
      </c>
      <c r="C38" s="197">
        <v>23.079885987212052</v>
      </c>
      <c r="D38" s="198">
        <v>0.40526885584594036</v>
      </c>
    </row>
    <row r="39" spans="1:4" ht="15">
      <c r="A39" s="305" t="s">
        <v>471</v>
      </c>
      <c r="B39" s="196">
        <v>1942.0639988384701</v>
      </c>
      <c r="C39" s="197">
        <v>21.793454516728989</v>
      </c>
      <c r="D39" s="198">
        <v>0.42315402940263169</v>
      </c>
    </row>
    <row r="40" spans="1:4">
      <c r="A40" s="305" t="s">
        <v>350</v>
      </c>
      <c r="B40" s="196">
        <v>369.88611980543601</v>
      </c>
      <c r="C40" s="197">
        <v>25.186672233228201</v>
      </c>
      <c r="D40" s="198">
        <v>0.20838085352995211</v>
      </c>
    </row>
    <row r="41" spans="1:4">
      <c r="A41" s="305" t="s">
        <v>351</v>
      </c>
      <c r="B41" s="196">
        <v>305.66942488871598</v>
      </c>
      <c r="C41" s="197">
        <v>10.205562635527871</v>
      </c>
      <c r="D41" s="198">
        <v>4.8777512843894068E-2</v>
      </c>
    </row>
    <row r="42" spans="1:4">
      <c r="A42" s="305" t="s">
        <v>111</v>
      </c>
      <c r="B42" s="196">
        <v>4728.6775244018299</v>
      </c>
      <c r="C42" s="197">
        <v>10.626120309658205</v>
      </c>
      <c r="D42" s="198">
        <v>0.10957576237110539</v>
      </c>
    </row>
    <row r="43" spans="1:4">
      <c r="A43" s="305" t="s">
        <v>352</v>
      </c>
      <c r="B43" s="196">
        <v>2920.54666867469</v>
      </c>
      <c r="C43" s="197">
        <v>27.734090083916925</v>
      </c>
      <c r="D43" s="198">
        <v>0.51137158240682501</v>
      </c>
    </row>
    <row r="44" spans="1:4">
      <c r="A44" s="305" t="s">
        <v>397</v>
      </c>
      <c r="B44" s="196">
        <v>1893.0152638796301</v>
      </c>
      <c r="C44" s="197">
        <v>31.416325473233091</v>
      </c>
      <c r="D44" s="198">
        <v>0.26142982440534784</v>
      </c>
    </row>
    <row r="45" spans="1:4" ht="15">
      <c r="A45" s="305" t="s">
        <v>472</v>
      </c>
      <c r="B45" s="196">
        <v>4561.0878714923501</v>
      </c>
      <c r="C45" s="197">
        <v>23.670641880042101</v>
      </c>
      <c r="D45" s="198">
        <v>0.80578094244788623</v>
      </c>
    </row>
    <row r="46" spans="1:4">
      <c r="A46" s="305" t="s">
        <v>354</v>
      </c>
      <c r="B46" s="196">
        <v>5234.6717714689803</v>
      </c>
      <c r="C46" s="197">
        <v>28.195533283015706</v>
      </c>
      <c r="D46" s="198">
        <v>0.89626764483102772</v>
      </c>
    </row>
    <row r="47" spans="1:4">
      <c r="A47" s="307" t="s">
        <v>112</v>
      </c>
      <c r="B47" s="202">
        <v>7073.8049194944197</v>
      </c>
      <c r="C47" s="203">
        <v>29.178276171160523</v>
      </c>
      <c r="D47" s="204">
        <v>0.31036808778742508</v>
      </c>
    </row>
    <row r="48" spans="1:4">
      <c r="A48" s="107" t="s">
        <v>390</v>
      </c>
      <c r="B48" s="205"/>
      <c r="C48" s="206"/>
      <c r="D48" s="206"/>
    </row>
    <row r="49" spans="1:4">
      <c r="A49" s="107" t="s">
        <v>391</v>
      </c>
      <c r="B49" s="118"/>
      <c r="C49" s="102"/>
      <c r="D49" s="207"/>
    </row>
    <row r="50" spans="1:4">
      <c r="A50" s="107" t="s">
        <v>392</v>
      </c>
      <c r="B50" s="119"/>
      <c r="C50" s="104"/>
      <c r="D50" s="104"/>
    </row>
    <row r="51" spans="1:4">
      <c r="A51" s="107" t="s">
        <v>318</v>
      </c>
      <c r="B51" s="208"/>
      <c r="C51" s="209"/>
      <c r="D51" s="209"/>
    </row>
    <row r="52" spans="1:4">
      <c r="A52" s="107" t="s">
        <v>355</v>
      </c>
      <c r="B52" s="210"/>
      <c r="C52" s="211"/>
      <c r="D52" s="211"/>
    </row>
    <row r="53" spans="1:4">
      <c r="A53" s="212" t="s">
        <v>356</v>
      </c>
      <c r="B53" s="118"/>
      <c r="C53" s="102"/>
    </row>
    <row r="54" spans="1:4">
      <c r="A54" s="107" t="s">
        <v>393</v>
      </c>
    </row>
    <row r="55" spans="1:4">
      <c r="A55" s="109" t="s">
        <v>357</v>
      </c>
    </row>
    <row r="56" spans="1:4">
      <c r="A56" s="109" t="s">
        <v>358</v>
      </c>
    </row>
    <row r="57" spans="1:4">
      <c r="A57" s="109" t="s">
        <v>359</v>
      </c>
    </row>
  </sheetData>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DF2D4-6337-4095-B7BC-C588B5B99EC6}">
  <dimension ref="A5:N57"/>
  <sheetViews>
    <sheetView showGridLines="0" zoomScale="110" zoomScaleNormal="110" workbookViewId="0">
      <selection activeCell="E31" sqref="E31"/>
    </sheetView>
  </sheetViews>
  <sheetFormatPr baseColWidth="10" defaultRowHeight="15"/>
  <cols>
    <col min="1" max="1" width="35.28515625" style="12" customWidth="1"/>
    <col min="2" max="2" width="21" style="30" customWidth="1"/>
    <col min="3" max="3" width="19.7109375" style="12" customWidth="1"/>
    <col min="4" max="4" width="17" style="12" bestFit="1" customWidth="1"/>
    <col min="5" max="16384" width="11.42578125" style="12"/>
  </cols>
  <sheetData>
    <row r="5" spans="1:14" s="13" customFormat="1" ht="13.5">
      <c r="A5" s="294" t="s">
        <v>398</v>
      </c>
      <c r="B5" s="390"/>
      <c r="C5" s="296"/>
      <c r="D5" s="297"/>
      <c r="N5" s="11"/>
    </row>
    <row r="6" spans="1:14" s="13" customFormat="1" ht="42">
      <c r="A6" s="391" t="s">
        <v>113</v>
      </c>
      <c r="B6" s="249" t="s">
        <v>648</v>
      </c>
      <c r="C6" s="249" t="s">
        <v>399</v>
      </c>
      <c r="D6" s="298" t="s">
        <v>400</v>
      </c>
      <c r="N6" s="11"/>
    </row>
    <row r="7" spans="1:14" s="13" customFormat="1">
      <c r="A7" s="299" t="s">
        <v>622</v>
      </c>
      <c r="B7" s="1259">
        <v>101746.51945410301</v>
      </c>
      <c r="C7" s="1256">
        <v>68.979701381357941</v>
      </c>
      <c r="D7" s="1253">
        <v>2.1908467549035304</v>
      </c>
      <c r="N7" s="11"/>
    </row>
    <row r="8" spans="1:14" s="13" customFormat="1" ht="13.5">
      <c r="A8" s="300" t="s">
        <v>340</v>
      </c>
      <c r="B8" s="1259">
        <v>1565.21099606955</v>
      </c>
      <c r="C8" s="1256">
        <v>27.070632979481303</v>
      </c>
      <c r="D8" s="1253">
        <v>0.15081656747539179</v>
      </c>
      <c r="N8" s="11"/>
    </row>
    <row r="9" spans="1:14" s="13" customFormat="1" ht="13.5">
      <c r="A9" s="300" t="s">
        <v>401</v>
      </c>
      <c r="B9" s="1259">
        <v>11801.6747960987</v>
      </c>
      <c r="C9" s="1256">
        <v>52.742120863831701</v>
      </c>
      <c r="D9" s="1253">
        <v>0.94330722291946567</v>
      </c>
      <c r="N9" s="11"/>
    </row>
    <row r="10" spans="1:14" s="13" customFormat="1">
      <c r="A10" s="300" t="s">
        <v>452</v>
      </c>
      <c r="B10" s="1259">
        <v>11613.9718718812</v>
      </c>
      <c r="C10" s="1256">
        <v>69.872438485023864</v>
      </c>
      <c r="D10" s="1253">
        <v>2.2300078616557863</v>
      </c>
    </row>
    <row r="11" spans="1:14" s="13" customFormat="1">
      <c r="A11" s="300" t="s">
        <v>453</v>
      </c>
      <c r="B11" s="1259">
        <v>12807.4430195614</v>
      </c>
      <c r="C11" s="1256">
        <v>70.533953708479871</v>
      </c>
      <c r="D11" s="1253">
        <v>2.0381988113060205</v>
      </c>
    </row>
    <row r="12" spans="1:14" s="13" customFormat="1">
      <c r="A12" s="300" t="s">
        <v>454</v>
      </c>
      <c r="B12" s="1259">
        <v>15044.2338760329</v>
      </c>
      <c r="C12" s="1256">
        <v>51.357587012183245</v>
      </c>
      <c r="D12" s="1253">
        <v>0.78992968401081953</v>
      </c>
    </row>
    <row r="13" spans="1:14" s="13" customFormat="1">
      <c r="A13" s="300" t="s">
        <v>639</v>
      </c>
      <c r="B13" s="1259">
        <v>545.52587831118001</v>
      </c>
      <c r="C13" s="1256">
        <v>33.604020816368667</v>
      </c>
      <c r="D13" s="1253">
        <v>0.11745945766417912</v>
      </c>
    </row>
    <row r="14" spans="1:14" s="13" customFormat="1" ht="13.5">
      <c r="A14" s="300" t="s">
        <v>109</v>
      </c>
      <c r="B14" s="1259">
        <v>401727.05888905801</v>
      </c>
      <c r="C14" s="1256">
        <v>76.418503035746298</v>
      </c>
      <c r="D14" s="1253">
        <v>1.7077794303180092</v>
      </c>
    </row>
    <row r="15" spans="1:14" s="13" customFormat="1" ht="13.5">
      <c r="A15" s="300" t="s">
        <v>342</v>
      </c>
      <c r="B15" s="1259">
        <v>82326.855551057699</v>
      </c>
      <c r="C15" s="1256">
        <v>80.302087875656127</v>
      </c>
      <c r="D15" s="1253">
        <v>3.7261685970156138</v>
      </c>
    </row>
    <row r="16" spans="1:14" s="13" customFormat="1">
      <c r="A16" s="300" t="s">
        <v>456</v>
      </c>
      <c r="B16" s="1259">
        <v>6533.8122685284397</v>
      </c>
      <c r="C16" s="1256">
        <v>63.002882929868342</v>
      </c>
      <c r="D16" s="1253">
        <v>1.8624822466596129</v>
      </c>
    </row>
    <row r="17" spans="1:4" s="13" customFormat="1">
      <c r="A17" s="300" t="s">
        <v>649</v>
      </c>
      <c r="B17" s="1259">
        <v>1297.40729571567</v>
      </c>
      <c r="C17" s="1256">
        <v>73.77399061788384</v>
      </c>
      <c r="D17" s="1253">
        <v>1.5081120411839197</v>
      </c>
    </row>
    <row r="18" spans="1:4" s="13" customFormat="1">
      <c r="A18" s="300" t="s">
        <v>650</v>
      </c>
      <c r="B18" s="1259">
        <v>13962.5640703145</v>
      </c>
      <c r="C18" s="1256">
        <v>56.13280246596436</v>
      </c>
      <c r="D18" s="1253">
        <v>0.70221695218080049</v>
      </c>
    </row>
    <row r="19" spans="1:4" s="13" customFormat="1" ht="13.5">
      <c r="A19" s="300" t="s">
        <v>388</v>
      </c>
      <c r="B19" s="1259">
        <v>442.49200724763398</v>
      </c>
      <c r="C19" s="1256">
        <v>53.315966089720902</v>
      </c>
      <c r="D19" s="1253">
        <v>0.8590519251108184</v>
      </c>
    </row>
    <row r="20" spans="1:4" s="13" customFormat="1">
      <c r="A20" s="300" t="s">
        <v>651</v>
      </c>
      <c r="B20" s="1259">
        <v>485826</v>
      </c>
      <c r="C20" s="1256">
        <v>73.89449380113436</v>
      </c>
      <c r="D20" s="1253">
        <v>2.2666956434836267</v>
      </c>
    </row>
    <row r="21" spans="1:4" s="13" customFormat="1" ht="13.5">
      <c r="A21" s="300" t="s">
        <v>343</v>
      </c>
      <c r="B21" s="1259">
        <v>5222.7300957992902</v>
      </c>
      <c r="C21" s="1256">
        <v>65.641613676639125</v>
      </c>
      <c r="D21" s="1253">
        <v>1.834629840048944</v>
      </c>
    </row>
    <row r="22" spans="1:4" s="13" customFormat="1">
      <c r="A22" s="300" t="s">
        <v>460</v>
      </c>
      <c r="B22" s="1259">
        <v>47797.3281397799</v>
      </c>
      <c r="C22" s="1256">
        <v>65.684009389050189</v>
      </c>
      <c r="D22" s="1253">
        <v>1.4394359040741915</v>
      </c>
    </row>
    <row r="23" spans="1:4" s="13" customFormat="1">
      <c r="A23" s="300" t="s">
        <v>478</v>
      </c>
      <c r="B23" s="1259">
        <v>1936.6053094639699</v>
      </c>
      <c r="C23" s="1256">
        <v>45.93123282746582</v>
      </c>
      <c r="D23" s="1253">
        <v>0.58513687361290501</v>
      </c>
    </row>
    <row r="24" spans="1:4" s="13" customFormat="1">
      <c r="A24" s="300" t="s">
        <v>461</v>
      </c>
      <c r="B24" s="1259">
        <v>3681.3643313423599</v>
      </c>
      <c r="C24" s="1256">
        <v>75.091160016821362</v>
      </c>
      <c r="D24" s="1253">
        <v>1.1097583377264324</v>
      </c>
    </row>
    <row r="25" spans="1:4" s="11" customFormat="1">
      <c r="A25" s="300" t="s">
        <v>652</v>
      </c>
      <c r="B25" s="1259">
        <v>21603.19130708</v>
      </c>
      <c r="C25" s="1256">
        <v>36.789311647350395</v>
      </c>
      <c r="D25" s="1253">
        <v>0.24016736620903473</v>
      </c>
    </row>
    <row r="26" spans="1:4" s="13" customFormat="1" ht="13.5">
      <c r="A26" s="300" t="s">
        <v>402</v>
      </c>
      <c r="B26" s="1259">
        <v>4035.8063515980498</v>
      </c>
      <c r="C26" s="1256">
        <v>74.461044204481723</v>
      </c>
      <c r="D26" s="1253">
        <v>0.91455820322445047</v>
      </c>
    </row>
    <row r="27" spans="1:4" s="13" customFormat="1">
      <c r="A27" s="300" t="s">
        <v>653</v>
      </c>
      <c r="B27" s="1259">
        <v>346.16881361273897</v>
      </c>
      <c r="C27" s="1256">
        <v>68.721048469099543</v>
      </c>
      <c r="D27" s="1253">
        <v>1.6115906992846774</v>
      </c>
    </row>
    <row r="28" spans="1:4" s="13" customFormat="1">
      <c r="A28" s="300" t="s">
        <v>464</v>
      </c>
      <c r="B28" s="1259">
        <v>16661.7256355231</v>
      </c>
      <c r="C28" s="1256">
        <v>88.906889105556033</v>
      </c>
      <c r="D28" s="1253">
        <v>4.3870492909610741</v>
      </c>
    </row>
    <row r="29" spans="1:4" s="13" customFormat="1">
      <c r="A29" s="300" t="s">
        <v>465</v>
      </c>
      <c r="B29" s="1259">
        <v>24282.402695613098</v>
      </c>
      <c r="C29" s="1256">
        <v>62.655037904747999</v>
      </c>
      <c r="D29" s="1253">
        <v>0.90703540779786196</v>
      </c>
    </row>
    <row r="30" spans="1:4" s="13" customFormat="1">
      <c r="A30" s="300" t="s">
        <v>466</v>
      </c>
      <c r="B30" s="1259">
        <v>137148.34498159299</v>
      </c>
      <c r="C30" s="1256">
        <v>79.154268468530063</v>
      </c>
      <c r="D30" s="1253">
        <v>2.565179205249315</v>
      </c>
    </row>
    <row r="31" spans="1:4" s="13" customFormat="1">
      <c r="A31" s="300" t="s">
        <v>482</v>
      </c>
      <c r="B31" s="1259">
        <v>451.399533732029</v>
      </c>
      <c r="C31" s="1256">
        <v>50.501981505944507</v>
      </c>
      <c r="D31" s="1253">
        <v>0.60189240135010236</v>
      </c>
    </row>
    <row r="32" spans="1:4" s="13" customFormat="1">
      <c r="A32" s="301" t="s">
        <v>468</v>
      </c>
      <c r="B32" s="1260">
        <v>1615.4468453422801</v>
      </c>
      <c r="C32" s="1257">
        <v>21.807649038946948</v>
      </c>
      <c r="D32" s="1254">
        <v>6.1926550480598579E-2</v>
      </c>
    </row>
    <row r="33" spans="1:4" s="13" customFormat="1" ht="13.5">
      <c r="A33" s="300" t="s">
        <v>346</v>
      </c>
      <c r="B33" s="1259">
        <v>4170.2332172716497</v>
      </c>
      <c r="C33" s="1256">
        <v>52.992932540250649</v>
      </c>
      <c r="D33" s="1253">
        <v>1.1409594203483384</v>
      </c>
    </row>
    <row r="34" spans="1:4" s="13" customFormat="1" ht="13.5">
      <c r="A34" s="300" t="s">
        <v>403</v>
      </c>
      <c r="B34" s="1259">
        <v>1689.47548176397</v>
      </c>
      <c r="C34" s="1256">
        <v>62.084501989143391</v>
      </c>
      <c r="D34" s="1253">
        <v>0.80100100166722532</v>
      </c>
    </row>
    <row r="35" spans="1:4" s="13" customFormat="1">
      <c r="A35" s="300" t="s">
        <v>469</v>
      </c>
      <c r="B35" s="1259">
        <v>15081.811456196199</v>
      </c>
      <c r="C35" s="1256">
        <v>67.604428212736963</v>
      </c>
      <c r="D35" s="1253">
        <v>1.4621467280964897</v>
      </c>
    </row>
    <row r="36" spans="1:4" s="13" customFormat="1" ht="13.5">
      <c r="A36" s="300" t="s">
        <v>348</v>
      </c>
      <c r="B36" s="1259">
        <v>10785.872637280199</v>
      </c>
      <c r="C36" s="1256">
        <v>62.839774408284121</v>
      </c>
      <c r="D36" s="1253">
        <v>0.83186536220494312</v>
      </c>
    </row>
    <row r="37" spans="1:4" s="13" customFormat="1" ht="13.5">
      <c r="A37" s="300" t="s">
        <v>349</v>
      </c>
      <c r="B37" s="1259">
        <v>2784.0862405931398</v>
      </c>
      <c r="C37" s="1256">
        <v>52.492693248605214</v>
      </c>
      <c r="D37" s="1253">
        <v>0.73628802534663673</v>
      </c>
    </row>
    <row r="38" spans="1:4" s="13" customFormat="1">
      <c r="A38" s="300" t="s">
        <v>470</v>
      </c>
      <c r="B38" s="1259">
        <v>38729.115465205599</v>
      </c>
      <c r="C38" s="1256">
        <v>68.022494414914121</v>
      </c>
      <c r="D38" s="1253">
        <v>1.1944339109211142</v>
      </c>
    </row>
    <row r="39" spans="1:4" s="13" customFormat="1">
      <c r="A39" s="300" t="s">
        <v>471</v>
      </c>
      <c r="B39" s="1259">
        <v>5493.23210658878</v>
      </c>
      <c r="C39" s="1256">
        <v>61.643954131470039</v>
      </c>
      <c r="D39" s="1253">
        <v>1.1969138513134481</v>
      </c>
    </row>
    <row r="40" spans="1:4" s="13" customFormat="1" ht="13.5">
      <c r="A40" s="300" t="s">
        <v>350</v>
      </c>
      <c r="B40" s="1259">
        <v>805.25768201679602</v>
      </c>
      <c r="C40" s="1256">
        <v>54.832447648791373</v>
      </c>
      <c r="D40" s="1253">
        <v>0.45365390617651574</v>
      </c>
    </row>
    <row r="41" spans="1:4" s="13" customFormat="1" ht="13.5">
      <c r="A41" s="300" t="s">
        <v>351</v>
      </c>
      <c r="B41" s="1259">
        <v>1731.14131765308</v>
      </c>
      <c r="C41" s="1256">
        <v>57.798620698458215</v>
      </c>
      <c r="D41" s="1253">
        <v>0.27624865616559741</v>
      </c>
    </row>
    <row r="42" spans="1:4" s="13" customFormat="1" ht="13.5">
      <c r="A42" s="300" t="s">
        <v>111</v>
      </c>
      <c r="B42" s="1259">
        <v>26993.533207472599</v>
      </c>
      <c r="C42" s="1256">
        <v>60.658932643465072</v>
      </c>
      <c r="D42" s="1253">
        <v>0.62551040222873333</v>
      </c>
    </row>
    <row r="43" spans="1:4" s="13" customFormat="1" ht="13.5">
      <c r="A43" s="300" t="s">
        <v>352</v>
      </c>
      <c r="B43" s="1259">
        <v>6396.9595182963003</v>
      </c>
      <c r="C43" s="1256">
        <v>60.746795607312698</v>
      </c>
      <c r="D43" s="1253">
        <v>1.1200722613167564</v>
      </c>
    </row>
    <row r="44" spans="1:4" s="13" customFormat="1" ht="13.5">
      <c r="A44" s="300" t="s">
        <v>353</v>
      </c>
      <c r="B44" s="1259">
        <v>2467.7022331875301</v>
      </c>
      <c r="C44" s="1256">
        <v>40.953783103659738</v>
      </c>
      <c r="D44" s="1253">
        <v>0.34079543562936759</v>
      </c>
    </row>
    <row r="45" spans="1:4" s="13" customFormat="1">
      <c r="A45" s="300" t="s">
        <v>637</v>
      </c>
      <c r="B45" s="1259">
        <v>13815.9588186611</v>
      </c>
      <c r="C45" s="1256">
        <v>71.700572898398036</v>
      </c>
      <c r="D45" s="1253">
        <v>2.4407853195074316</v>
      </c>
    </row>
    <row r="46" spans="1:4" s="13" customFormat="1" ht="13.5">
      <c r="A46" s="300" t="s">
        <v>354</v>
      </c>
      <c r="B46" s="1259">
        <v>13175.623702012899</v>
      </c>
      <c r="C46" s="1256">
        <v>70.967914099100199</v>
      </c>
      <c r="D46" s="1253">
        <v>2.2558979321198396</v>
      </c>
    </row>
    <row r="47" spans="1:4" s="13" customFormat="1">
      <c r="A47" s="302" t="s">
        <v>474</v>
      </c>
      <c r="B47" s="1261">
        <v>15563.437140627801</v>
      </c>
      <c r="C47" s="1258">
        <v>64.196605960995512</v>
      </c>
      <c r="D47" s="1255">
        <v>0.68285657856135507</v>
      </c>
    </row>
    <row r="48" spans="1:4" s="46" customFormat="1" ht="12.75">
      <c r="A48" s="107" t="s">
        <v>390</v>
      </c>
      <c r="B48" s="309"/>
      <c r="C48" s="310"/>
      <c r="D48" s="310"/>
    </row>
    <row r="49" spans="1:4" s="46" customFormat="1" ht="12.75">
      <c r="A49" s="107" t="s">
        <v>391</v>
      </c>
      <c r="B49" s="311"/>
      <c r="C49" s="278"/>
      <c r="D49" s="287"/>
    </row>
    <row r="50" spans="1:4" s="46" customFormat="1" ht="12.75">
      <c r="A50" s="107" t="s">
        <v>392</v>
      </c>
      <c r="B50" s="312"/>
      <c r="C50" s="286"/>
      <c r="D50" s="286"/>
    </row>
    <row r="51" spans="1:4" s="46" customFormat="1" ht="12.75">
      <c r="A51" s="107" t="s">
        <v>318</v>
      </c>
      <c r="B51" s="313"/>
      <c r="C51" s="314"/>
      <c r="D51" s="314"/>
    </row>
    <row r="52" spans="1:4" s="46" customFormat="1" ht="12.75">
      <c r="A52" s="107" t="s">
        <v>355</v>
      </c>
      <c r="B52" s="315"/>
      <c r="C52" s="288"/>
      <c r="D52" s="288"/>
    </row>
    <row r="53" spans="1:4" s="46" customFormat="1" ht="12.75">
      <c r="A53" s="108" t="s">
        <v>356</v>
      </c>
      <c r="B53" s="311"/>
      <c r="C53" s="278"/>
    </row>
    <row r="54" spans="1:4" s="46" customFormat="1" ht="12.75">
      <c r="A54" s="107" t="s">
        <v>393</v>
      </c>
      <c r="B54" s="316"/>
    </row>
    <row r="55" spans="1:4" s="46" customFormat="1" ht="12.75">
      <c r="A55" s="109" t="s">
        <v>357</v>
      </c>
      <c r="B55" s="316"/>
    </row>
    <row r="56" spans="1:4" s="46" customFormat="1" ht="12.75">
      <c r="A56" s="109" t="s">
        <v>358</v>
      </c>
      <c r="B56" s="316"/>
    </row>
    <row r="57" spans="1:4" s="46" customFormat="1" ht="12.75">
      <c r="A57" s="109" t="s">
        <v>359</v>
      </c>
      <c r="B57" s="316"/>
    </row>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D7F06-E037-443D-A910-2CE1E4CA8883}">
  <dimension ref="A5:S46"/>
  <sheetViews>
    <sheetView showGridLines="0" zoomScale="90" zoomScaleNormal="90" workbookViewId="0"/>
  </sheetViews>
  <sheetFormatPr baseColWidth="10" defaultRowHeight="13.5"/>
  <cols>
    <col min="1" max="1" width="28.5703125" style="41" customWidth="1"/>
    <col min="2" max="2" width="10.7109375" style="41" customWidth="1"/>
    <col min="3" max="3" width="3.7109375" style="41" customWidth="1"/>
    <col min="4" max="4" width="10.7109375" style="41" customWidth="1"/>
    <col min="5" max="5" width="3.7109375" style="41" customWidth="1"/>
    <col min="6" max="6" width="10.7109375" style="41" customWidth="1"/>
    <col min="7" max="7" width="3.7109375" style="41" customWidth="1"/>
    <col min="8" max="8" width="10.7109375" style="41" customWidth="1"/>
    <col min="9" max="9" width="3.7109375" style="41" customWidth="1"/>
    <col min="10" max="10" width="10.7109375" style="41" customWidth="1"/>
    <col min="11" max="11" width="3.7109375" style="41" customWidth="1"/>
    <col min="12" max="12" width="10.7109375" style="41" customWidth="1"/>
    <col min="13" max="13" width="3.7109375" style="41" customWidth="1"/>
    <col min="14" max="14" width="10.7109375" style="41" customWidth="1"/>
    <col min="15" max="15" width="3.7109375" style="41" customWidth="1"/>
    <col min="16" max="16" width="10.7109375" style="41" customWidth="1"/>
    <col min="17" max="17" width="3.7109375" style="41" customWidth="1"/>
    <col min="18" max="18" width="10.7109375" style="41" customWidth="1"/>
    <col min="19" max="19" width="3.7109375" style="41" customWidth="1"/>
    <col min="20" max="16384" width="11.42578125" style="41"/>
  </cols>
  <sheetData>
    <row r="5" spans="1:19">
      <c r="A5" s="294" t="s">
        <v>404</v>
      </c>
      <c r="B5" s="295"/>
      <c r="C5" s="1218"/>
      <c r="D5" s="295"/>
      <c r="E5" s="295"/>
      <c r="F5" s="295"/>
      <c r="G5" s="295"/>
      <c r="H5" s="295"/>
      <c r="I5" s="295"/>
      <c r="J5" s="295"/>
      <c r="K5" s="295"/>
      <c r="L5" s="295"/>
      <c r="M5" s="295"/>
      <c r="N5" s="1218"/>
      <c r="O5" s="1218"/>
      <c r="P5" s="318"/>
      <c r="Q5" s="318"/>
      <c r="R5" s="319"/>
      <c r="S5" s="320"/>
    </row>
    <row r="6" spans="1:19" ht="15">
      <c r="A6" s="321" t="s">
        <v>654</v>
      </c>
      <c r="B6" s="322"/>
      <c r="C6" s="1219"/>
      <c r="D6" s="322"/>
      <c r="E6" s="322"/>
      <c r="F6" s="322"/>
      <c r="G6" s="322"/>
      <c r="H6" s="322"/>
      <c r="I6" s="322"/>
      <c r="J6" s="322"/>
      <c r="K6" s="322"/>
      <c r="L6" s="322"/>
      <c r="M6" s="322"/>
      <c r="N6" s="1219"/>
      <c r="O6" s="1219"/>
      <c r="P6" s="324"/>
      <c r="Q6" s="324"/>
      <c r="R6" s="325"/>
      <c r="S6" s="326"/>
    </row>
    <row r="7" spans="1:19">
      <c r="A7" s="391" t="s">
        <v>113</v>
      </c>
      <c r="B7" s="154">
        <v>2011</v>
      </c>
      <c r="C7" s="154"/>
      <c r="D7" s="154">
        <v>2012</v>
      </c>
      <c r="E7" s="154"/>
      <c r="F7" s="154">
        <v>2013</v>
      </c>
      <c r="G7" s="154"/>
      <c r="H7" s="154">
        <v>2014</v>
      </c>
      <c r="I7" s="154"/>
      <c r="J7" s="154">
        <v>2015</v>
      </c>
      <c r="K7" s="154"/>
      <c r="L7" s="154">
        <v>2016</v>
      </c>
      <c r="M7" s="154"/>
      <c r="N7" s="154">
        <v>2017</v>
      </c>
      <c r="O7" s="154"/>
      <c r="P7" s="154">
        <v>2018</v>
      </c>
      <c r="Q7" s="154"/>
      <c r="R7" s="154">
        <v>2019</v>
      </c>
      <c r="S7" s="155"/>
    </row>
    <row r="8" spans="1:19" ht="15">
      <c r="A8" s="392" t="s">
        <v>104</v>
      </c>
      <c r="B8" s="124">
        <v>95809.965740942993</v>
      </c>
      <c r="C8" s="123"/>
      <c r="D8" s="124">
        <v>100490.08504660999</v>
      </c>
      <c r="E8" s="123"/>
      <c r="F8" s="124">
        <v>102905.454647198</v>
      </c>
      <c r="G8" s="123"/>
      <c r="H8" s="124">
        <v>109562.68336685401</v>
      </c>
      <c r="I8" s="125"/>
      <c r="J8" s="124">
        <v>114097.56357304601</v>
      </c>
      <c r="K8" s="123"/>
      <c r="L8" s="124">
        <v>122472.20549571799</v>
      </c>
      <c r="M8" s="125"/>
      <c r="N8" s="124">
        <v>133668.00312001901</v>
      </c>
      <c r="O8" s="125"/>
      <c r="P8" s="126">
        <v>142080.32855537601</v>
      </c>
      <c r="Q8" s="127"/>
      <c r="R8" s="128">
        <v>147502.11644378101</v>
      </c>
      <c r="S8" s="129" t="s">
        <v>408</v>
      </c>
    </row>
    <row r="9" spans="1:19" ht="15">
      <c r="A9" s="392" t="s">
        <v>405</v>
      </c>
      <c r="B9" s="131">
        <v>4655.46441929295</v>
      </c>
      <c r="C9" s="130" t="s">
        <v>406</v>
      </c>
      <c r="D9" s="131">
        <v>5251.2108259903198</v>
      </c>
      <c r="E9" s="130"/>
      <c r="F9" s="131">
        <v>5287.4674600313701</v>
      </c>
      <c r="G9" s="130" t="s">
        <v>406</v>
      </c>
      <c r="H9" s="131">
        <v>4976.3251693664597</v>
      </c>
      <c r="I9" s="130" t="s">
        <v>406</v>
      </c>
      <c r="J9" s="131">
        <v>5363.8436183537297</v>
      </c>
      <c r="K9" s="130"/>
      <c r="L9" s="131">
        <v>4693.4056949856404</v>
      </c>
      <c r="M9" s="130"/>
      <c r="N9" s="131">
        <v>5781.9519671221997</v>
      </c>
      <c r="O9" s="130"/>
      <c r="P9" s="131" t="s">
        <v>233</v>
      </c>
      <c r="Q9" s="95"/>
      <c r="R9" s="131" t="s">
        <v>233</v>
      </c>
      <c r="S9" s="96"/>
    </row>
    <row r="10" spans="1:19" ht="15">
      <c r="A10" s="392" t="s">
        <v>407</v>
      </c>
      <c r="B10" s="131">
        <v>20978.103829650099</v>
      </c>
      <c r="C10" s="130" t="s">
        <v>408</v>
      </c>
      <c r="D10" s="131" t="s">
        <v>233</v>
      </c>
      <c r="E10" s="132"/>
      <c r="F10" s="131">
        <v>23129.683943688698</v>
      </c>
      <c r="G10" s="130" t="s">
        <v>408</v>
      </c>
      <c r="H10" s="131" t="s">
        <v>233</v>
      </c>
      <c r="I10" s="132"/>
      <c r="J10" s="131">
        <v>21157.076647211801</v>
      </c>
      <c r="K10" s="130" t="s">
        <v>408</v>
      </c>
      <c r="L10" s="131" t="s">
        <v>233</v>
      </c>
      <c r="M10" s="130"/>
      <c r="N10" s="131">
        <v>22376.185490469699</v>
      </c>
      <c r="O10" s="130" t="s">
        <v>408</v>
      </c>
      <c r="P10" s="131" t="s">
        <v>233</v>
      </c>
      <c r="Q10" s="95"/>
      <c r="R10" s="133" t="s">
        <v>233</v>
      </c>
      <c r="S10" s="96"/>
    </row>
    <row r="11" spans="1:19" ht="15">
      <c r="A11" s="392" t="s">
        <v>409</v>
      </c>
      <c r="B11" s="131">
        <v>9955.0085745407705</v>
      </c>
      <c r="C11" s="132"/>
      <c r="D11" s="131">
        <v>11415.0640302717</v>
      </c>
      <c r="E11" s="130" t="s">
        <v>408</v>
      </c>
      <c r="F11" s="131">
        <v>12007.909003130901</v>
      </c>
      <c r="G11" s="130"/>
      <c r="H11" s="131">
        <v>12863.311354736399</v>
      </c>
      <c r="I11" s="130" t="s">
        <v>408</v>
      </c>
      <c r="J11" s="131">
        <v>13143.431799690799</v>
      </c>
      <c r="K11" s="130"/>
      <c r="L11" s="131" t="s">
        <v>233</v>
      </c>
      <c r="M11" s="130" t="s">
        <v>408</v>
      </c>
      <c r="N11" s="131">
        <v>14567.2951109359</v>
      </c>
      <c r="O11" s="130"/>
      <c r="P11" s="33">
        <v>15849.673068100599</v>
      </c>
      <c r="Q11" s="130" t="s">
        <v>406</v>
      </c>
      <c r="R11" s="133">
        <v>16621.678194858599</v>
      </c>
      <c r="S11" s="134" t="s">
        <v>406</v>
      </c>
    </row>
    <row r="12" spans="1:19" ht="15">
      <c r="A12" s="392" t="s">
        <v>410</v>
      </c>
      <c r="B12" s="131">
        <v>33903.787799999998</v>
      </c>
      <c r="C12" s="132"/>
      <c r="D12" s="131">
        <v>34822.265214720006</v>
      </c>
      <c r="E12" s="130"/>
      <c r="F12" s="131">
        <v>37471.04624476</v>
      </c>
      <c r="G12" s="132"/>
      <c r="H12" s="131">
        <v>40518.508577109998</v>
      </c>
      <c r="I12" s="130"/>
      <c r="J12" s="131">
        <v>40477.269630989998</v>
      </c>
      <c r="K12" s="132"/>
      <c r="L12" s="131">
        <v>37133.371237570005</v>
      </c>
      <c r="M12" s="130"/>
      <c r="N12" s="131">
        <v>33011.288014320002</v>
      </c>
      <c r="O12" s="130"/>
      <c r="P12" s="133">
        <v>36315.513918090001</v>
      </c>
      <c r="Q12" s="95"/>
      <c r="R12" s="133" t="s">
        <v>233</v>
      </c>
      <c r="S12" s="96"/>
    </row>
    <row r="13" spans="1:19" ht="15">
      <c r="A13" s="392" t="s">
        <v>411</v>
      </c>
      <c r="B13" s="131">
        <v>9821.9620976552997</v>
      </c>
      <c r="C13" s="132" t="s">
        <v>412</v>
      </c>
      <c r="D13" s="131">
        <v>10714.9814399354</v>
      </c>
      <c r="E13" s="132"/>
      <c r="F13" s="131">
        <v>11358.644469355801</v>
      </c>
      <c r="G13" s="132"/>
      <c r="H13" s="131">
        <v>11935.8672730076</v>
      </c>
      <c r="I13" s="132"/>
      <c r="J13" s="131">
        <v>12647.7756591749</v>
      </c>
      <c r="K13" s="131"/>
      <c r="L13" s="131">
        <v>13895.6716206329</v>
      </c>
      <c r="M13" s="130"/>
      <c r="N13" s="131">
        <v>15300.999479698099</v>
      </c>
      <c r="O13" s="130"/>
      <c r="P13" s="33">
        <v>16088.7989861321</v>
      </c>
      <c r="Q13" s="130" t="s">
        <v>408</v>
      </c>
      <c r="R13" s="133">
        <v>18157.840793237199</v>
      </c>
      <c r="S13" s="134" t="s">
        <v>406</v>
      </c>
    </row>
    <row r="14" spans="1:19" ht="15">
      <c r="A14" s="392" t="s">
        <v>413</v>
      </c>
      <c r="B14" s="131">
        <v>25570.534928961199</v>
      </c>
      <c r="C14" s="132"/>
      <c r="D14" s="131">
        <v>26019.462197770899</v>
      </c>
      <c r="E14" s="130" t="s">
        <v>414</v>
      </c>
      <c r="F14" s="131">
        <v>26504.074378682701</v>
      </c>
      <c r="G14" s="132"/>
      <c r="H14" s="131">
        <v>27793.5422531976</v>
      </c>
      <c r="I14" s="130" t="s">
        <v>414</v>
      </c>
      <c r="J14" s="131">
        <v>27004.697912018499</v>
      </c>
      <c r="K14" s="132"/>
      <c r="L14" s="131">
        <v>29009.678111947102</v>
      </c>
      <c r="M14" s="130"/>
      <c r="N14" s="131">
        <v>29474.465366259301</v>
      </c>
      <c r="O14" s="130"/>
      <c r="P14" s="33">
        <v>29007.6893295101</v>
      </c>
      <c r="Q14" s="130" t="s">
        <v>406</v>
      </c>
      <c r="R14" s="131">
        <v>29293.108869121999</v>
      </c>
      <c r="S14" s="134" t="s">
        <v>406</v>
      </c>
    </row>
    <row r="15" spans="1:19" ht="15">
      <c r="A15" s="392" t="s">
        <v>103</v>
      </c>
      <c r="B15" s="131">
        <v>1232.0688425661001</v>
      </c>
      <c r="C15" s="132"/>
      <c r="D15" s="131">
        <v>1355.5205711711701</v>
      </c>
      <c r="E15" s="132"/>
      <c r="F15" s="131">
        <v>1532.6114216061401</v>
      </c>
      <c r="G15" s="132"/>
      <c r="H15" s="131">
        <v>1517.6412791596899</v>
      </c>
      <c r="I15" s="130" t="s">
        <v>414</v>
      </c>
      <c r="J15" s="131">
        <v>1552.9030465938199</v>
      </c>
      <c r="K15" s="132"/>
      <c r="L15" s="131">
        <v>1576.27003461714</v>
      </c>
      <c r="M15" s="130" t="s">
        <v>414</v>
      </c>
      <c r="N15" s="131">
        <v>1608.73221058168</v>
      </c>
      <c r="O15" s="130"/>
      <c r="P15" s="33">
        <v>1623.3946565270901</v>
      </c>
      <c r="Q15" s="130" t="s">
        <v>406</v>
      </c>
      <c r="R15" s="133" t="s">
        <v>233</v>
      </c>
      <c r="S15" s="134"/>
    </row>
    <row r="16" spans="1:19" ht="15">
      <c r="A16" s="392" t="s">
        <v>109</v>
      </c>
      <c r="B16" s="131">
        <v>247808.30328524401</v>
      </c>
      <c r="C16" s="132" t="s">
        <v>412</v>
      </c>
      <c r="D16" s="131">
        <v>289204.76701981301</v>
      </c>
      <c r="E16" s="132"/>
      <c r="F16" s="131">
        <v>323355.52778211498</v>
      </c>
      <c r="G16" s="132"/>
      <c r="H16" s="131">
        <v>346266.28272571298</v>
      </c>
      <c r="I16" s="132"/>
      <c r="J16" s="131">
        <v>366080.932147093</v>
      </c>
      <c r="K16" s="132"/>
      <c r="L16" s="131">
        <v>393015.49446373701</v>
      </c>
      <c r="M16" s="130"/>
      <c r="N16" s="131">
        <v>420815.58413768501</v>
      </c>
      <c r="O16" s="130"/>
      <c r="P16" s="33">
        <v>465501.03313461499</v>
      </c>
      <c r="Q16" s="95"/>
      <c r="R16" s="133">
        <v>525693.44194185804</v>
      </c>
      <c r="S16" s="96"/>
    </row>
    <row r="17" spans="1:19" ht="15">
      <c r="A17" s="392" t="s">
        <v>342</v>
      </c>
      <c r="B17" s="131">
        <v>58379.654163349398</v>
      </c>
      <c r="C17" s="132"/>
      <c r="D17" s="131">
        <v>64862.488554488002</v>
      </c>
      <c r="E17" s="132"/>
      <c r="F17" s="131">
        <v>68234.054772453994</v>
      </c>
      <c r="G17" s="132"/>
      <c r="H17" s="131">
        <v>73099.813310807105</v>
      </c>
      <c r="I17" s="132"/>
      <c r="J17" s="131">
        <v>76922.040370229995</v>
      </c>
      <c r="K17" s="132"/>
      <c r="L17" s="131">
        <v>80815.960696219801</v>
      </c>
      <c r="M17" s="130"/>
      <c r="N17" s="131">
        <v>90289.881685918896</v>
      </c>
      <c r="O17" s="130"/>
      <c r="P17" s="33">
        <v>99025.731080471698</v>
      </c>
      <c r="Q17" s="95"/>
      <c r="R17" s="133">
        <v>102521.438394649</v>
      </c>
      <c r="S17" s="96"/>
    </row>
    <row r="18" spans="1:19" ht="15">
      <c r="A18" s="392" t="s">
        <v>105</v>
      </c>
      <c r="B18" s="131">
        <v>19862.369381815501</v>
      </c>
      <c r="C18" s="132"/>
      <c r="D18" s="131">
        <v>19269.164208714901</v>
      </c>
      <c r="E18" s="132"/>
      <c r="F18" s="131">
        <v>19282.447810489801</v>
      </c>
      <c r="G18" s="132"/>
      <c r="H18" s="131">
        <v>19356.217195063</v>
      </c>
      <c r="I18" s="132"/>
      <c r="J18" s="131">
        <v>19815.265314239899</v>
      </c>
      <c r="K18" s="132"/>
      <c r="L18" s="131">
        <v>20633.495716402998</v>
      </c>
      <c r="M18" s="130"/>
      <c r="N18" s="131">
        <v>22293.228175054501</v>
      </c>
      <c r="O18" s="130"/>
      <c r="P18" s="33">
        <v>23650.842095939199</v>
      </c>
      <c r="Q18" s="95"/>
      <c r="R18" s="133">
        <v>24874.161732403401</v>
      </c>
      <c r="S18" s="134" t="s">
        <v>406</v>
      </c>
    </row>
    <row r="19" spans="1:19" ht="15">
      <c r="A19" s="392" t="s">
        <v>116</v>
      </c>
      <c r="B19" s="131">
        <v>429792</v>
      </c>
      <c r="C19" s="130" t="s">
        <v>415</v>
      </c>
      <c r="D19" s="131">
        <v>434349</v>
      </c>
      <c r="E19" s="130" t="s">
        <v>415</v>
      </c>
      <c r="F19" s="131">
        <v>455128</v>
      </c>
      <c r="G19" s="130" t="s">
        <v>415</v>
      </c>
      <c r="H19" s="131">
        <v>477003</v>
      </c>
      <c r="I19" s="130" t="s">
        <v>415</v>
      </c>
      <c r="J19" s="131">
        <v>495893</v>
      </c>
      <c r="K19" s="130" t="s">
        <v>415</v>
      </c>
      <c r="L19" s="131">
        <v>522652</v>
      </c>
      <c r="M19" s="130" t="s">
        <v>415</v>
      </c>
      <c r="N19" s="131">
        <v>556343</v>
      </c>
      <c r="O19" s="130" t="s">
        <v>415</v>
      </c>
      <c r="P19" s="33">
        <v>607474</v>
      </c>
      <c r="Q19" s="130" t="s">
        <v>415</v>
      </c>
      <c r="R19" s="131">
        <v>657459</v>
      </c>
      <c r="S19" s="134" t="s">
        <v>415</v>
      </c>
    </row>
    <row r="20" spans="1:19" ht="15">
      <c r="A20" s="392" t="s">
        <v>343</v>
      </c>
      <c r="B20" s="131">
        <v>7976.7854339675496</v>
      </c>
      <c r="C20" s="132"/>
      <c r="D20" s="131">
        <v>7520.0021908749604</v>
      </c>
      <c r="E20" s="132"/>
      <c r="F20" s="131">
        <v>7382.8317996164196</v>
      </c>
      <c r="G20" s="132"/>
      <c r="H20" s="131">
        <v>7178.16422746023</v>
      </c>
      <c r="I20" s="132"/>
      <c r="J20" s="131">
        <v>6687.8724738687597</v>
      </c>
      <c r="K20" s="132"/>
      <c r="L20" s="131">
        <v>6727.3648336282004</v>
      </c>
      <c r="M20" s="130"/>
      <c r="N20" s="131">
        <v>7147.7473795166898</v>
      </c>
      <c r="O20" s="130"/>
      <c r="P20" s="33">
        <v>7559.69575632944</v>
      </c>
      <c r="Q20" s="95"/>
      <c r="R20" s="133">
        <v>7956.4316037799999</v>
      </c>
      <c r="S20" s="96"/>
    </row>
    <row r="21" spans="1:19" ht="15">
      <c r="A21" s="392" t="s">
        <v>106</v>
      </c>
      <c r="B21" s="131">
        <v>53617.291469927703</v>
      </c>
      <c r="C21" s="132"/>
      <c r="D21" s="131">
        <v>55097.726219623197</v>
      </c>
      <c r="E21" s="132"/>
      <c r="F21" s="131">
        <v>58353.326336978702</v>
      </c>
      <c r="G21" s="132"/>
      <c r="H21" s="131">
        <v>60585.649906672101</v>
      </c>
      <c r="I21" s="130" t="s">
        <v>414</v>
      </c>
      <c r="J21" s="131">
        <v>61629.1211257299</v>
      </c>
      <c r="K21" s="132"/>
      <c r="L21" s="131">
        <v>63651.422165234901</v>
      </c>
      <c r="M21" s="130"/>
      <c r="N21" s="131">
        <v>65730.126650121005</v>
      </c>
      <c r="O21" s="130" t="s">
        <v>406</v>
      </c>
      <c r="P21" s="33">
        <v>68617.866721767699</v>
      </c>
      <c r="Q21" s="130" t="s">
        <v>406</v>
      </c>
      <c r="R21" s="131">
        <v>72768.590992479702</v>
      </c>
      <c r="S21" s="134" t="s">
        <v>408</v>
      </c>
    </row>
    <row r="22" spans="1:19" ht="15">
      <c r="A22" s="392" t="s">
        <v>389</v>
      </c>
      <c r="B22" s="131">
        <v>1950.68479784801</v>
      </c>
      <c r="C22" s="132"/>
      <c r="D22" s="131">
        <v>1953.66249943708</v>
      </c>
      <c r="E22" s="132"/>
      <c r="F22" s="131">
        <v>2321.7207934852099</v>
      </c>
      <c r="G22" s="132"/>
      <c r="H22" s="131">
        <v>2436.0258091501</v>
      </c>
      <c r="I22" s="132"/>
      <c r="J22" s="131">
        <v>2797.4111073537601</v>
      </c>
      <c r="K22" s="132"/>
      <c r="L22" s="131">
        <v>2980.3617778417201</v>
      </c>
      <c r="M22" s="130"/>
      <c r="N22" s="131">
        <v>3544.8416873855499</v>
      </c>
      <c r="O22" s="130"/>
      <c r="P22" s="33">
        <v>3862.7704427848098</v>
      </c>
      <c r="Q22" s="95"/>
      <c r="R22" s="133">
        <v>4216.3146735872597</v>
      </c>
      <c r="S22" s="96"/>
    </row>
    <row r="23" spans="1:19" ht="15">
      <c r="A23" s="392" t="s">
        <v>402</v>
      </c>
      <c r="B23" s="131">
        <v>3206.08354587342</v>
      </c>
      <c r="C23" s="130" t="s">
        <v>408</v>
      </c>
      <c r="D23" s="131">
        <v>3321.56904304825</v>
      </c>
      <c r="E23" s="130" t="s">
        <v>408</v>
      </c>
      <c r="F23" s="131">
        <v>3467.7544550319099</v>
      </c>
      <c r="G23" s="130" t="s">
        <v>408</v>
      </c>
      <c r="H23" s="131">
        <v>3622.7720034592198</v>
      </c>
      <c r="I23" s="130" t="s">
        <v>408</v>
      </c>
      <c r="J23" s="131">
        <v>3839.3877175125299</v>
      </c>
      <c r="K23" s="130" t="s">
        <v>408</v>
      </c>
      <c r="L23" s="131">
        <v>3997.4130665359999</v>
      </c>
      <c r="M23" s="130" t="s">
        <v>408</v>
      </c>
      <c r="N23" s="131">
        <v>4626.4821011190897</v>
      </c>
      <c r="O23" s="130" t="s">
        <v>408</v>
      </c>
      <c r="P23" s="33">
        <v>4818.6387176344097</v>
      </c>
      <c r="Q23" s="130" t="s">
        <v>408</v>
      </c>
      <c r="R23" s="133">
        <v>5420.0238456434899</v>
      </c>
      <c r="S23" s="134" t="s">
        <v>408</v>
      </c>
    </row>
    <row r="24" spans="1:19" ht="15">
      <c r="A24" s="392" t="s">
        <v>416</v>
      </c>
      <c r="B24" s="131">
        <v>43655.72350973</v>
      </c>
      <c r="C24" s="130"/>
      <c r="D24" s="131">
        <v>46235.217977280001</v>
      </c>
      <c r="E24" s="130"/>
      <c r="F24" s="152">
        <v>45758.506449660003</v>
      </c>
      <c r="G24" s="130"/>
      <c r="H24" s="152">
        <v>47574.691704880002</v>
      </c>
      <c r="I24" s="130"/>
      <c r="J24" s="152">
        <v>49624.344947270001</v>
      </c>
      <c r="K24" s="132"/>
      <c r="L24" s="152">
        <v>51811.986686120006</v>
      </c>
      <c r="M24" s="130"/>
      <c r="N24" s="152">
        <v>55126.972172490001</v>
      </c>
      <c r="O24" s="130"/>
      <c r="P24" s="152">
        <v>58721.379497830007</v>
      </c>
      <c r="Q24" s="130" t="s">
        <v>408</v>
      </c>
      <c r="R24" s="133" t="s">
        <v>233</v>
      </c>
      <c r="S24" s="96"/>
    </row>
    <row r="25" spans="1:19" ht="15">
      <c r="A25" s="392" t="s">
        <v>417</v>
      </c>
      <c r="B25" s="131">
        <v>26111.6902937421</v>
      </c>
      <c r="C25" s="132"/>
      <c r="D25" s="131">
        <v>27419.611613308101</v>
      </c>
      <c r="E25" s="132"/>
      <c r="F25" s="131">
        <v>28459.4047920513</v>
      </c>
      <c r="G25" s="132"/>
      <c r="H25" s="131">
        <v>29448.337844296399</v>
      </c>
      <c r="I25" s="130" t="s">
        <v>408</v>
      </c>
      <c r="J25" s="131">
        <v>29994.846699333</v>
      </c>
      <c r="K25" s="132"/>
      <c r="L25" s="131">
        <v>33076.608239078298</v>
      </c>
      <c r="M25" s="130"/>
      <c r="N25" s="131">
        <v>34488.8025695287</v>
      </c>
      <c r="O25" s="130"/>
      <c r="P25" s="33">
        <v>37044.4990174876</v>
      </c>
      <c r="Q25" s="95"/>
      <c r="R25" s="133">
        <v>38755.706656069196</v>
      </c>
      <c r="S25" s="134" t="s">
        <v>406</v>
      </c>
    </row>
    <row r="26" spans="1:19" ht="15">
      <c r="A26" s="392" t="s">
        <v>108</v>
      </c>
      <c r="B26" s="131">
        <v>148389.22942012199</v>
      </c>
      <c r="C26" s="132"/>
      <c r="D26" s="131">
        <v>152325.56758780501</v>
      </c>
      <c r="E26" s="132"/>
      <c r="F26" s="131">
        <v>164655.764309366</v>
      </c>
      <c r="G26" s="130" t="s">
        <v>414</v>
      </c>
      <c r="H26" s="131">
        <v>169554.148525839</v>
      </c>
      <c r="I26" s="130"/>
      <c r="J26" s="131">
        <v>168514.03199237899</v>
      </c>
      <c r="K26" s="132"/>
      <c r="L26" s="131">
        <v>160269.31287199099</v>
      </c>
      <c r="M26" s="132"/>
      <c r="N26" s="131">
        <v>166621.73424115501</v>
      </c>
      <c r="O26" s="130"/>
      <c r="P26" s="33">
        <v>172785.85892090501</v>
      </c>
      <c r="Q26" s="130" t="s">
        <v>414</v>
      </c>
      <c r="R26" s="131">
        <v>173267.14987723</v>
      </c>
      <c r="S26" s="134"/>
    </row>
    <row r="27" spans="1:19" ht="15">
      <c r="A27" s="393" t="s">
        <v>114</v>
      </c>
      <c r="B27" s="136">
        <v>9007.8986320005224</v>
      </c>
      <c r="C27" s="135"/>
      <c r="D27" s="136">
        <v>8472.9575882383906</v>
      </c>
      <c r="E27" s="135"/>
      <c r="F27" s="136">
        <v>8774.6682473809105</v>
      </c>
      <c r="G27" s="135"/>
      <c r="H27" s="136">
        <v>9460.0786159130403</v>
      </c>
      <c r="I27" s="135"/>
      <c r="J27" s="136">
        <v>9577.0368538300809</v>
      </c>
      <c r="K27" s="135"/>
      <c r="L27" s="136">
        <v>9241.6832998090904</v>
      </c>
      <c r="M27" s="135"/>
      <c r="N27" s="136">
        <v>8079.1060996045298</v>
      </c>
      <c r="O27" s="135" t="s">
        <v>408</v>
      </c>
      <c r="P27" s="35">
        <v>7851.1755082161799</v>
      </c>
      <c r="Q27" s="135" t="s">
        <v>408</v>
      </c>
      <c r="R27" s="136">
        <v>7407.7074629053504</v>
      </c>
      <c r="S27" s="137" t="s">
        <v>408</v>
      </c>
    </row>
    <row r="28" spans="1:19" ht="15">
      <c r="A28" s="392" t="s">
        <v>346</v>
      </c>
      <c r="B28" s="131">
        <v>5002.9420238522998</v>
      </c>
      <c r="C28" s="132"/>
      <c r="D28" s="131">
        <v>5316.2604813643702</v>
      </c>
      <c r="E28" s="132"/>
      <c r="F28" s="131">
        <v>5620.3610793788903</v>
      </c>
      <c r="G28" s="132"/>
      <c r="H28" s="131">
        <v>5805.5877391402501</v>
      </c>
      <c r="I28" s="132"/>
      <c r="J28" s="131">
        <v>6061.8275473051899</v>
      </c>
      <c r="K28" s="132"/>
      <c r="L28" s="131">
        <v>6308.0491290640903</v>
      </c>
      <c r="M28" s="130"/>
      <c r="N28" s="131">
        <v>7095.1184636645803</v>
      </c>
      <c r="O28" s="130"/>
      <c r="P28" s="33">
        <v>7582.9612908359704</v>
      </c>
      <c r="Q28" s="95"/>
      <c r="R28" s="133">
        <v>7869.4139338376099</v>
      </c>
      <c r="S28" s="96"/>
    </row>
    <row r="29" spans="1:19" ht="15">
      <c r="A29" s="392" t="s">
        <v>418</v>
      </c>
      <c r="B29" s="131">
        <v>14634.3881332604</v>
      </c>
      <c r="C29" s="130" t="s">
        <v>414</v>
      </c>
      <c r="D29" s="131">
        <v>15177.6896251993</v>
      </c>
      <c r="E29" s="130" t="s">
        <v>414</v>
      </c>
      <c r="F29" s="131">
        <v>17840.901336768598</v>
      </c>
      <c r="G29" s="130" t="s">
        <v>414</v>
      </c>
      <c r="H29" s="131">
        <v>18045.2937689627</v>
      </c>
      <c r="I29" s="132"/>
      <c r="J29" s="131">
        <v>18281.974395109701</v>
      </c>
      <c r="K29" s="132"/>
      <c r="L29" s="131">
        <v>19152.738225938101</v>
      </c>
      <c r="M29" s="130"/>
      <c r="N29" s="131">
        <v>20559.993308700901</v>
      </c>
      <c r="O29" s="130"/>
      <c r="P29" s="33">
        <v>21339.400842321898</v>
      </c>
      <c r="Q29" s="130" t="s">
        <v>414</v>
      </c>
      <c r="R29" s="131">
        <v>22308.910606768099</v>
      </c>
      <c r="S29" s="134" t="s">
        <v>406</v>
      </c>
    </row>
    <row r="30" spans="1:19" ht="15">
      <c r="A30" s="392" t="s">
        <v>349</v>
      </c>
      <c r="B30" s="131">
        <v>4118.9561450102401</v>
      </c>
      <c r="C30" s="132"/>
      <c r="D30" s="131">
        <v>3832.4110552850002</v>
      </c>
      <c r="E30" s="132"/>
      <c r="F30" s="131">
        <v>3869.8463242233802</v>
      </c>
      <c r="G30" s="132"/>
      <c r="H30" s="131">
        <v>3856.2283152803702</v>
      </c>
      <c r="I30" s="132"/>
      <c r="J30" s="131">
        <v>3819.7843531825501</v>
      </c>
      <c r="K30" s="132"/>
      <c r="L30" s="131">
        <v>4179.9095883827204</v>
      </c>
      <c r="M30" s="130"/>
      <c r="N30" s="131">
        <v>4490.4500914730297</v>
      </c>
      <c r="O30" s="130"/>
      <c r="P30" s="33">
        <v>4848.0364015734704</v>
      </c>
      <c r="Q30" s="95"/>
      <c r="R30" s="133">
        <v>5303.7595678463604</v>
      </c>
      <c r="S30" s="96"/>
    </row>
    <row r="31" spans="1:19" ht="15">
      <c r="A31" s="392" t="s">
        <v>107</v>
      </c>
      <c r="B31" s="131">
        <v>38778.586623576601</v>
      </c>
      <c r="C31" s="132"/>
      <c r="D31" s="131">
        <v>38490.161817865199</v>
      </c>
      <c r="E31" s="130" t="s">
        <v>408</v>
      </c>
      <c r="F31" s="131">
        <v>41532.087885620997</v>
      </c>
      <c r="G31" s="132"/>
      <c r="H31" s="131">
        <v>43811.130964080803</v>
      </c>
      <c r="I31" s="130" t="s">
        <v>408</v>
      </c>
      <c r="J31" s="131">
        <v>45665.946405462899</v>
      </c>
      <c r="K31" s="132"/>
      <c r="L31" s="131">
        <v>48111.342486428497</v>
      </c>
      <c r="M31" s="130" t="s">
        <v>408</v>
      </c>
      <c r="N31" s="131">
        <v>50845.095617638901</v>
      </c>
      <c r="O31" s="130"/>
      <c r="P31" s="33">
        <v>54234.297986914498</v>
      </c>
      <c r="Q31" s="95"/>
      <c r="R31" s="133">
        <v>56935.747208814697</v>
      </c>
      <c r="S31" s="134" t="s">
        <v>406</v>
      </c>
    </row>
    <row r="32" spans="1:19" ht="15">
      <c r="A32" s="392" t="s">
        <v>111</v>
      </c>
      <c r="B32" s="131">
        <v>35192.0771939962</v>
      </c>
      <c r="C32" s="132"/>
      <c r="D32" s="131">
        <v>35765.5608216849</v>
      </c>
      <c r="E32" s="132"/>
      <c r="F32" s="131">
        <v>38440.1348365101</v>
      </c>
      <c r="G32" s="132"/>
      <c r="H32" s="131">
        <v>40360.591399425</v>
      </c>
      <c r="I32" s="132"/>
      <c r="J32" s="131">
        <v>38818.630921166499</v>
      </c>
      <c r="K32" s="132"/>
      <c r="L32" s="131">
        <v>39012.981350144197</v>
      </c>
      <c r="M32" s="132"/>
      <c r="N32" s="131">
        <v>42246.093735945098</v>
      </c>
      <c r="O32" s="130"/>
      <c r="P32" s="33">
        <v>41693.192167882298</v>
      </c>
      <c r="Q32" s="95"/>
      <c r="R32" s="133">
        <v>44500.508055643601</v>
      </c>
      <c r="S32" s="96"/>
    </row>
    <row r="33" spans="1:19" ht="15">
      <c r="A33" s="392" t="s">
        <v>419</v>
      </c>
      <c r="B33" s="131">
        <v>4652.1741325869498</v>
      </c>
      <c r="C33" s="132"/>
      <c r="D33" s="131">
        <v>4681.2952383939801</v>
      </c>
      <c r="E33" s="132"/>
      <c r="F33" s="131">
        <v>4845.5138705855397</v>
      </c>
      <c r="G33" s="132"/>
      <c r="H33" s="131">
        <v>5266.6097340892402</v>
      </c>
      <c r="I33" s="132"/>
      <c r="J33" s="131">
        <v>5551.1173613819101</v>
      </c>
      <c r="K33" s="132"/>
      <c r="L33" s="131">
        <v>5795.1667998578096</v>
      </c>
      <c r="M33" s="132"/>
      <c r="N33" s="131">
        <v>6025.5782156716296</v>
      </c>
      <c r="O33" s="130"/>
      <c r="P33" s="133" t="s">
        <v>233</v>
      </c>
      <c r="Q33" s="95"/>
      <c r="R33" s="133" t="s">
        <v>233</v>
      </c>
      <c r="S33" s="96"/>
    </row>
    <row r="34" spans="1:19" ht="15">
      <c r="A34" s="392" t="s">
        <v>420</v>
      </c>
      <c r="B34" s="131">
        <v>13433.790345158</v>
      </c>
      <c r="C34" s="130"/>
      <c r="D34" s="131">
        <v>13970.4492896145</v>
      </c>
      <c r="E34" s="130" t="s">
        <v>408</v>
      </c>
      <c r="F34" s="131">
        <v>14496.3516343807</v>
      </c>
      <c r="G34" s="130" t="s">
        <v>408</v>
      </c>
      <c r="H34" s="131">
        <v>14191.147607933301</v>
      </c>
      <c r="I34" s="130" t="s">
        <v>408</v>
      </c>
      <c r="J34" s="131">
        <v>15489.0516780699</v>
      </c>
      <c r="K34" s="130" t="s">
        <v>408</v>
      </c>
      <c r="L34" s="131">
        <v>16250.5635231042</v>
      </c>
      <c r="M34" s="130" t="s">
        <v>408</v>
      </c>
      <c r="N34" s="131">
        <v>17569.775996423301</v>
      </c>
      <c r="O34" s="130" t="s">
        <v>408</v>
      </c>
      <c r="P34" s="33">
        <v>18097.006919795302</v>
      </c>
      <c r="Q34" s="130" t="s">
        <v>408</v>
      </c>
      <c r="R34" s="131">
        <v>19268.965728124302</v>
      </c>
      <c r="S34" s="134" t="s">
        <v>408</v>
      </c>
    </row>
    <row r="35" spans="1:19" ht="15">
      <c r="A35" s="392" t="s">
        <v>421</v>
      </c>
      <c r="B35" s="131" t="s">
        <v>233</v>
      </c>
      <c r="C35" s="132"/>
      <c r="D35" s="131">
        <v>14739.999265991501</v>
      </c>
      <c r="E35" s="132"/>
      <c r="F35" s="131" t="s">
        <v>233</v>
      </c>
      <c r="G35" s="132"/>
      <c r="H35" s="131" t="s">
        <v>233</v>
      </c>
      <c r="I35" s="132"/>
      <c r="J35" s="131">
        <v>17850.129066201102</v>
      </c>
      <c r="K35" s="132"/>
      <c r="L35" s="131" t="s">
        <v>233</v>
      </c>
      <c r="M35" s="132"/>
      <c r="N35" s="131">
        <v>18565.6065410269</v>
      </c>
      <c r="O35" s="130"/>
      <c r="P35" s="133" t="s">
        <v>233</v>
      </c>
      <c r="Q35" s="95"/>
      <c r="R35" s="133" t="s">
        <v>233</v>
      </c>
      <c r="S35" s="96"/>
    </row>
    <row r="36" spans="1:19" ht="15">
      <c r="A36" s="394" t="s">
        <v>112</v>
      </c>
      <c r="B36" s="139">
        <v>11544.6386476806</v>
      </c>
      <c r="C36" s="138"/>
      <c r="D36" s="139">
        <v>12807.9459783365</v>
      </c>
      <c r="E36" s="138"/>
      <c r="F36" s="139">
        <v>13834.817633627799</v>
      </c>
      <c r="G36" s="138"/>
      <c r="H36" s="139">
        <v>15933.047609761899</v>
      </c>
      <c r="I36" s="138"/>
      <c r="J36" s="139">
        <v>17734.271369085101</v>
      </c>
      <c r="K36" s="138"/>
      <c r="L36" s="139">
        <v>19855.137396657301</v>
      </c>
      <c r="M36" s="138"/>
      <c r="N36" s="139">
        <v>21572.183495753099</v>
      </c>
      <c r="O36" s="140"/>
      <c r="P36" s="141">
        <v>23590.157998704399</v>
      </c>
      <c r="Q36" s="142"/>
      <c r="R36" s="143">
        <v>24243.395593349302</v>
      </c>
      <c r="S36" s="144"/>
    </row>
    <row r="37" spans="1:19">
      <c r="A37" s="23" t="s">
        <v>390</v>
      </c>
      <c r="B37" s="145"/>
      <c r="C37" s="146"/>
      <c r="D37" s="145"/>
      <c r="E37" s="145"/>
      <c r="F37" s="145"/>
      <c r="G37" s="145"/>
      <c r="H37" s="145"/>
      <c r="I37" s="145"/>
      <c r="J37" s="145"/>
      <c r="K37" s="145"/>
      <c r="L37" s="145"/>
      <c r="M37" s="145"/>
      <c r="N37" s="146"/>
      <c r="O37" s="146"/>
      <c r="P37" s="13"/>
      <c r="Q37" s="13"/>
      <c r="R37" s="147"/>
    </row>
    <row r="38" spans="1:19">
      <c r="A38" s="24" t="s">
        <v>391</v>
      </c>
      <c r="B38" s="145"/>
      <c r="C38" s="146"/>
      <c r="D38" s="145"/>
      <c r="E38" s="145"/>
      <c r="F38" s="145"/>
      <c r="G38" s="145"/>
      <c r="H38" s="145"/>
      <c r="I38" s="145"/>
      <c r="J38" s="145"/>
      <c r="K38" s="145"/>
      <c r="L38" s="145"/>
      <c r="M38" s="145"/>
      <c r="N38" s="146"/>
      <c r="O38" s="146"/>
      <c r="P38" s="13"/>
      <c r="Q38" s="13"/>
      <c r="R38" s="147"/>
    </row>
    <row r="39" spans="1:19">
      <c r="A39" s="24" t="s">
        <v>392</v>
      </c>
      <c r="B39" s="145"/>
      <c r="C39" s="146"/>
      <c r="D39" s="145"/>
      <c r="E39" s="145"/>
      <c r="F39" s="145"/>
      <c r="G39" s="145"/>
      <c r="H39" s="145"/>
      <c r="I39" s="145"/>
      <c r="J39" s="145"/>
      <c r="K39" s="145"/>
      <c r="L39" s="148"/>
      <c r="M39" s="148"/>
      <c r="N39" s="146"/>
      <c r="O39" s="146"/>
      <c r="P39" s="13"/>
      <c r="Q39" s="13"/>
      <c r="R39" s="147"/>
    </row>
    <row r="40" spans="1:19">
      <c r="A40" s="24" t="s">
        <v>318</v>
      </c>
      <c r="B40" s="145"/>
      <c r="C40" s="146"/>
      <c r="D40" s="145"/>
      <c r="E40" s="145"/>
      <c r="F40" s="145"/>
      <c r="G40" s="145"/>
      <c r="H40" s="145"/>
      <c r="I40" s="145"/>
      <c r="J40" s="145"/>
      <c r="K40" s="145"/>
      <c r="L40" s="148"/>
      <c r="M40" s="148"/>
      <c r="N40" s="146"/>
      <c r="O40" s="146"/>
      <c r="P40" s="13"/>
      <c r="Q40" s="13"/>
      <c r="R40" s="147"/>
    </row>
    <row r="41" spans="1:19">
      <c r="A41" s="24" t="s">
        <v>355</v>
      </c>
      <c r="B41" s="149"/>
      <c r="C41" s="150"/>
      <c r="D41" s="145"/>
      <c r="E41" s="145"/>
      <c r="F41" s="145"/>
      <c r="G41" s="145"/>
      <c r="H41" s="145"/>
      <c r="I41" s="145"/>
      <c r="J41" s="145"/>
      <c r="K41" s="145"/>
      <c r="L41" s="151"/>
      <c r="M41" s="151"/>
      <c r="N41" s="146"/>
      <c r="O41" s="146"/>
      <c r="P41" s="13"/>
      <c r="Q41" s="13"/>
      <c r="R41" s="147"/>
    </row>
    <row r="42" spans="1:19">
      <c r="A42" s="121" t="s">
        <v>422</v>
      </c>
      <c r="B42" s="149"/>
      <c r="C42" s="150"/>
      <c r="D42" s="145"/>
      <c r="E42" s="145"/>
      <c r="F42" s="145"/>
      <c r="G42" s="145"/>
      <c r="H42" s="145"/>
      <c r="I42" s="145"/>
      <c r="J42" s="145"/>
      <c r="K42" s="145"/>
      <c r="L42" s="151"/>
      <c r="M42" s="151"/>
      <c r="N42" s="146"/>
      <c r="O42" s="146"/>
      <c r="P42" s="13"/>
      <c r="Q42" s="13"/>
      <c r="R42" s="147"/>
    </row>
    <row r="43" spans="1:19">
      <c r="A43" s="107" t="s">
        <v>393</v>
      </c>
      <c r="B43" s="145"/>
      <c r="C43" s="146"/>
      <c r="D43" s="145"/>
      <c r="E43" s="145"/>
      <c r="F43" s="145"/>
      <c r="G43" s="145"/>
      <c r="H43" s="145"/>
      <c r="I43" s="145"/>
      <c r="J43" s="145"/>
      <c r="K43" s="145"/>
      <c r="L43" s="151"/>
      <c r="M43" s="151"/>
      <c r="N43" s="146"/>
      <c r="O43" s="146"/>
      <c r="P43" s="13"/>
      <c r="Q43" s="13"/>
      <c r="R43" s="147"/>
    </row>
    <row r="44" spans="1:19">
      <c r="A44" s="122" t="s">
        <v>357</v>
      </c>
      <c r="B44" s="145"/>
      <c r="C44" s="146"/>
      <c r="D44" s="145"/>
      <c r="E44" s="145"/>
      <c r="F44" s="145"/>
      <c r="G44" s="145"/>
      <c r="H44" s="145"/>
      <c r="I44" s="145"/>
      <c r="J44" s="145"/>
      <c r="K44" s="145"/>
      <c r="L44" s="151"/>
      <c r="M44" s="151"/>
      <c r="N44" s="146"/>
      <c r="O44" s="146"/>
      <c r="P44" s="13"/>
      <c r="Q44" s="13"/>
      <c r="R44" s="147"/>
    </row>
    <row r="45" spans="1:19">
      <c r="A45" s="109" t="s">
        <v>358</v>
      </c>
      <c r="B45" s="145"/>
      <c r="C45" s="146"/>
      <c r="D45" s="145"/>
      <c r="E45" s="145"/>
      <c r="F45" s="145"/>
      <c r="G45" s="145"/>
      <c r="H45" s="145"/>
      <c r="I45" s="145"/>
      <c r="J45" s="145"/>
      <c r="K45" s="145"/>
      <c r="L45" s="151"/>
      <c r="M45" s="151"/>
      <c r="N45" s="146"/>
      <c r="O45" s="146"/>
      <c r="P45" s="13"/>
      <c r="Q45" s="13"/>
      <c r="R45" s="147"/>
    </row>
    <row r="46" spans="1:19">
      <c r="A46" s="109" t="s">
        <v>359</v>
      </c>
      <c r="B46" s="13"/>
      <c r="C46" s="13"/>
      <c r="D46" s="13"/>
      <c r="E46" s="13"/>
      <c r="F46" s="13"/>
      <c r="G46" s="13"/>
      <c r="H46" s="13"/>
      <c r="I46" s="13"/>
      <c r="J46" s="13"/>
      <c r="K46" s="13"/>
      <c r="L46" s="13"/>
      <c r="M46" s="13"/>
      <c r="N46" s="13"/>
      <c r="O46" s="13"/>
      <c r="P46" s="13"/>
      <c r="Q46" s="13"/>
      <c r="R46" s="147"/>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6976A-208E-4BF0-B766-8705D162039A}">
  <dimension ref="A5:Z44"/>
  <sheetViews>
    <sheetView showGridLines="0" zoomScaleNormal="100" workbookViewId="0"/>
  </sheetViews>
  <sheetFormatPr baseColWidth="10" defaultRowHeight="15"/>
  <cols>
    <col min="1" max="1" width="32.28515625" style="12" customWidth="1"/>
    <col min="2" max="2" width="10.7109375" style="12" customWidth="1"/>
    <col min="3" max="3" width="3.7109375" style="12" customWidth="1"/>
    <col min="4" max="4" width="10.7109375" style="12" customWidth="1"/>
    <col min="5" max="5" width="3.7109375" style="12" customWidth="1"/>
    <col min="6" max="6" width="10.7109375" style="12" customWidth="1"/>
    <col min="7" max="7" width="3.7109375" style="12" customWidth="1"/>
    <col min="8" max="8" width="10.7109375" style="12" customWidth="1"/>
    <col min="9" max="9" width="3.7109375" style="12" customWidth="1"/>
    <col min="10" max="10" width="10.7109375" style="12" customWidth="1"/>
    <col min="11" max="11" width="3.7109375" style="12" customWidth="1"/>
    <col min="12" max="12" width="10.7109375" style="12" customWidth="1"/>
    <col min="13" max="13" width="3.7109375" style="12" customWidth="1"/>
    <col min="14" max="14" width="10.7109375" style="12" customWidth="1"/>
    <col min="15" max="15" width="3.7109375" style="12" customWidth="1"/>
    <col min="16" max="16" width="10.7109375" style="12" customWidth="1"/>
    <col min="17" max="17" width="3.7109375" style="12" customWidth="1"/>
    <col min="18" max="18" width="10.7109375" style="12" customWidth="1"/>
    <col min="19" max="19" width="3.7109375" style="12" customWidth="1"/>
    <col min="27" max="16384" width="11.42578125" style="12"/>
  </cols>
  <sheetData>
    <row r="5" spans="1:19" ht="18" customHeight="1">
      <c r="A5" s="294" t="s">
        <v>655</v>
      </c>
      <c r="B5" s="295"/>
      <c r="C5" s="1218"/>
      <c r="D5" s="295"/>
      <c r="E5" s="295"/>
      <c r="F5" s="295"/>
      <c r="G5" s="295"/>
      <c r="H5" s="295"/>
      <c r="I5" s="295"/>
      <c r="J5" s="295"/>
      <c r="K5" s="295"/>
      <c r="L5" s="295"/>
      <c r="M5" s="295"/>
      <c r="N5" s="1218"/>
      <c r="O5" s="1218"/>
      <c r="P5" s="318"/>
      <c r="Q5" s="318"/>
      <c r="R5" s="319"/>
      <c r="S5" s="320"/>
    </row>
    <row r="6" spans="1:19" ht="16.5">
      <c r="A6" s="321" t="s">
        <v>656</v>
      </c>
      <c r="B6" s="322"/>
      <c r="C6" s="1219"/>
      <c r="D6" s="322"/>
      <c r="E6" s="322"/>
      <c r="F6" s="322"/>
      <c r="G6" s="322"/>
      <c r="H6" s="322"/>
      <c r="I6" s="322"/>
      <c r="J6" s="322"/>
      <c r="K6" s="322"/>
      <c r="L6" s="322"/>
      <c r="M6" s="322"/>
      <c r="N6" s="1219"/>
      <c r="O6" s="1219"/>
      <c r="P6" s="324"/>
      <c r="Q6" s="324"/>
      <c r="R6" s="325"/>
      <c r="S6" s="326"/>
    </row>
    <row r="7" spans="1:19">
      <c r="A7" s="391" t="s">
        <v>113</v>
      </c>
      <c r="B7" s="154">
        <v>2011</v>
      </c>
      <c r="C7" s="154"/>
      <c r="D7" s="154">
        <v>2012</v>
      </c>
      <c r="E7" s="154"/>
      <c r="F7" s="154">
        <v>2013</v>
      </c>
      <c r="G7" s="154"/>
      <c r="H7" s="154">
        <v>2014</v>
      </c>
      <c r="I7" s="154"/>
      <c r="J7" s="154">
        <v>2015</v>
      </c>
      <c r="K7" s="154"/>
      <c r="L7" s="154">
        <v>2016</v>
      </c>
      <c r="M7" s="154"/>
      <c r="N7" s="154">
        <v>2017</v>
      </c>
      <c r="O7" s="154"/>
      <c r="P7" s="154">
        <v>2018</v>
      </c>
      <c r="Q7" s="154"/>
      <c r="R7" s="154">
        <v>2019</v>
      </c>
      <c r="S7" s="155"/>
    </row>
    <row r="8" spans="1:19" ht="15.75">
      <c r="A8" s="392" t="s">
        <v>104</v>
      </c>
      <c r="B8" s="124">
        <v>1193.52184043529</v>
      </c>
      <c r="C8" s="123"/>
      <c r="D8" s="124">
        <v>1249.4726213738099</v>
      </c>
      <c r="E8" s="123"/>
      <c r="F8" s="124">
        <v>1276.01436707584</v>
      </c>
      <c r="G8" s="123"/>
      <c r="H8" s="124">
        <v>1352.9096645821201</v>
      </c>
      <c r="I8" s="125"/>
      <c r="J8" s="124">
        <v>1396.7652572997599</v>
      </c>
      <c r="K8" s="123"/>
      <c r="L8" s="124">
        <v>1487.2336700593601</v>
      </c>
      <c r="M8" s="125"/>
      <c r="N8" s="124">
        <v>1617.1407517816899</v>
      </c>
      <c r="O8" s="125"/>
      <c r="P8" s="126">
        <v>1713.75206324483</v>
      </c>
      <c r="Q8" s="127"/>
      <c r="R8" s="128">
        <v>1775.14491526099</v>
      </c>
      <c r="S8" s="129" t="s">
        <v>408</v>
      </c>
    </row>
    <row r="9" spans="1:19" ht="15.75">
      <c r="A9" s="392" t="s">
        <v>405</v>
      </c>
      <c r="B9" s="131">
        <v>112.82831568353301</v>
      </c>
      <c r="C9" s="130" t="s">
        <v>406</v>
      </c>
      <c r="D9" s="131">
        <v>125.827923384925</v>
      </c>
      <c r="E9" s="130" t="s">
        <v>406</v>
      </c>
      <c r="F9" s="131">
        <v>125.28672377955201</v>
      </c>
      <c r="G9" s="130" t="s">
        <v>406</v>
      </c>
      <c r="H9" s="131">
        <v>116.62487653631899</v>
      </c>
      <c r="I9" s="130" t="s">
        <v>406</v>
      </c>
      <c r="J9" s="131">
        <v>124.358894708248</v>
      </c>
      <c r="K9" s="130"/>
      <c r="L9" s="131">
        <v>107.670705945535</v>
      </c>
      <c r="M9" s="130"/>
      <c r="N9" s="131">
        <v>131.27430532332599</v>
      </c>
      <c r="O9" s="130"/>
      <c r="P9" s="131" t="s">
        <v>233</v>
      </c>
      <c r="Q9" s="95"/>
      <c r="R9" s="131" t="s">
        <v>233</v>
      </c>
      <c r="S9" s="96"/>
    </row>
    <row r="10" spans="1:19" ht="15.75">
      <c r="A10" s="392" t="s">
        <v>407</v>
      </c>
      <c r="B10" s="131">
        <v>939.03777214190302</v>
      </c>
      <c r="C10" s="130" t="s">
        <v>408</v>
      </c>
      <c r="D10" s="131" t="s">
        <v>233</v>
      </c>
      <c r="E10" s="132"/>
      <c r="F10" s="131">
        <v>1000.06848568143</v>
      </c>
      <c r="G10" s="130" t="s">
        <v>408</v>
      </c>
      <c r="H10" s="131" t="s">
        <v>233</v>
      </c>
      <c r="I10" s="132"/>
      <c r="J10" s="131">
        <v>888.35558646337904</v>
      </c>
      <c r="K10" s="130" t="s">
        <v>408</v>
      </c>
      <c r="L10" s="131" t="s">
        <v>233</v>
      </c>
      <c r="M10" s="130"/>
      <c r="N10" s="131">
        <v>909.53078788507105</v>
      </c>
      <c r="O10" s="130" t="s">
        <v>408</v>
      </c>
      <c r="P10" s="131" t="s">
        <v>233</v>
      </c>
      <c r="Q10" s="95"/>
      <c r="R10" s="133" t="s">
        <v>233</v>
      </c>
      <c r="S10" s="96"/>
    </row>
    <row r="11" spans="1:19" ht="15.75">
      <c r="A11" s="392" t="s">
        <v>423</v>
      </c>
      <c r="B11" s="131">
        <v>172.44739999999999</v>
      </c>
      <c r="C11" s="132"/>
      <c r="D11" s="131">
        <v>174.73399000000001</v>
      </c>
      <c r="E11" s="130"/>
      <c r="F11" s="131">
        <v>186.38981000000001</v>
      </c>
      <c r="G11" s="130"/>
      <c r="H11" s="131">
        <v>199.83114</v>
      </c>
      <c r="I11" s="130"/>
      <c r="J11" s="131">
        <v>197.96019000000001</v>
      </c>
      <c r="K11" s="130"/>
      <c r="L11" s="131">
        <v>180.11652000000001</v>
      </c>
      <c r="M11" s="130"/>
      <c r="N11" s="131">
        <v>158.83501000000001</v>
      </c>
      <c r="O11" s="130"/>
      <c r="P11" s="33">
        <v>173.36913000000001</v>
      </c>
      <c r="Q11" s="130"/>
      <c r="R11" s="133" t="s">
        <v>233</v>
      </c>
      <c r="S11" s="134"/>
    </row>
    <row r="12" spans="1:19" ht="15.75">
      <c r="A12" s="392" t="s">
        <v>413</v>
      </c>
      <c r="B12" s="131">
        <v>744.56799737706604</v>
      </c>
      <c r="C12" s="132"/>
      <c r="D12" s="131">
        <v>749.53320854406297</v>
      </c>
      <c r="E12" s="130" t="s">
        <v>414</v>
      </c>
      <c r="F12" s="131">
        <v>755.46872075489205</v>
      </c>
      <c r="G12" s="130" t="s">
        <v>414</v>
      </c>
      <c r="H12" s="131">
        <v>784.29892719937698</v>
      </c>
      <c r="I12" s="130"/>
      <c r="J12" s="131">
        <v>756.37250366324497</v>
      </c>
      <c r="K12" s="132"/>
      <c r="L12" s="131">
        <v>803.38106470321998</v>
      </c>
      <c r="M12" s="130"/>
      <c r="N12" s="131">
        <v>806.56230905393795</v>
      </c>
      <c r="O12" s="130"/>
      <c r="P12" s="133">
        <v>782.76953101489403</v>
      </c>
      <c r="Q12" s="130" t="s">
        <v>406</v>
      </c>
      <c r="R12" s="133">
        <v>779.29459932259397</v>
      </c>
      <c r="S12" s="134" t="s">
        <v>406</v>
      </c>
    </row>
    <row r="13" spans="1:19" ht="15.75">
      <c r="A13" s="392" t="s">
        <v>103</v>
      </c>
      <c r="B13" s="131">
        <v>71.352538336409097</v>
      </c>
      <c r="C13" s="132"/>
      <c r="D13" s="131">
        <v>77.680367683661999</v>
      </c>
      <c r="E13" s="132"/>
      <c r="F13" s="131">
        <v>86.884211273782199</v>
      </c>
      <c r="G13" s="132"/>
      <c r="H13" s="131">
        <v>85.087540293522196</v>
      </c>
      <c r="I13" s="130" t="s">
        <v>414</v>
      </c>
      <c r="J13" s="131">
        <v>86.058673129532707</v>
      </c>
      <c r="K13" s="131"/>
      <c r="L13" s="131">
        <v>86.240384589045306</v>
      </c>
      <c r="M13" s="130" t="s">
        <v>414</v>
      </c>
      <c r="N13" s="131">
        <v>86.853174311129195</v>
      </c>
      <c r="O13" s="130"/>
      <c r="P13" s="33">
        <v>86.486933267329704</v>
      </c>
      <c r="Q13" s="130" t="s">
        <v>406</v>
      </c>
      <c r="R13" s="133" t="s">
        <v>233</v>
      </c>
      <c r="S13" s="134"/>
    </row>
    <row r="14" spans="1:19" ht="15.75">
      <c r="A14" s="392" t="s">
        <v>109</v>
      </c>
      <c r="B14" s="131">
        <v>183.92273966322401</v>
      </c>
      <c r="C14" s="132"/>
      <c r="D14" s="131">
        <v>213.58657574356201</v>
      </c>
      <c r="E14" s="130"/>
      <c r="F14" s="131">
        <v>237.63561039899099</v>
      </c>
      <c r="G14" s="132"/>
      <c r="H14" s="131">
        <v>253.15193718889401</v>
      </c>
      <c r="I14" s="130"/>
      <c r="J14" s="131">
        <v>266.31427750730597</v>
      </c>
      <c r="K14" s="132"/>
      <c r="L14" s="131">
        <v>284.23566363426698</v>
      </c>
      <c r="M14" s="130"/>
      <c r="N14" s="131">
        <v>302.72760138818199</v>
      </c>
      <c r="O14" s="130"/>
      <c r="P14" s="33">
        <v>333.60162331022002</v>
      </c>
      <c r="Q14" s="130" t="s">
        <v>408</v>
      </c>
      <c r="R14" s="131">
        <v>375.481905604698</v>
      </c>
      <c r="S14" s="134"/>
    </row>
    <row r="15" spans="1:19" ht="15.75">
      <c r="A15" s="392" t="s">
        <v>342</v>
      </c>
      <c r="B15" s="131">
        <v>1169.0661065612601</v>
      </c>
      <c r="C15" s="132"/>
      <c r="D15" s="131">
        <v>1292.08144530853</v>
      </c>
      <c r="E15" s="132"/>
      <c r="F15" s="131">
        <v>1353.07173992056</v>
      </c>
      <c r="G15" s="132"/>
      <c r="H15" s="131">
        <v>1440.4755613298701</v>
      </c>
      <c r="I15" s="130"/>
      <c r="J15" s="131">
        <v>1507.83182142958</v>
      </c>
      <c r="K15" s="132"/>
      <c r="L15" s="131">
        <v>1577.8820082045299</v>
      </c>
      <c r="M15" s="130"/>
      <c r="N15" s="131">
        <v>1757.9121078992</v>
      </c>
      <c r="O15" s="130"/>
      <c r="P15" s="33">
        <v>1918.8430073530999</v>
      </c>
      <c r="Q15" s="130"/>
      <c r="R15" s="133">
        <v>1982.66140119996</v>
      </c>
      <c r="S15" s="134"/>
    </row>
    <row r="16" spans="1:19" ht="15.75">
      <c r="A16" s="392" t="s">
        <v>105</v>
      </c>
      <c r="B16" s="131">
        <v>424.98844915662698</v>
      </c>
      <c r="C16" s="132"/>
      <c r="D16" s="131">
        <v>412.03006801089498</v>
      </c>
      <c r="E16" s="132"/>
      <c r="F16" s="131">
        <v>413.84650361030498</v>
      </c>
      <c r="G16" s="132"/>
      <c r="H16" s="131">
        <v>416.66485728738701</v>
      </c>
      <c r="I16" s="132"/>
      <c r="J16" s="131">
        <v>426.95974353023303</v>
      </c>
      <c r="K16" s="132"/>
      <c r="L16" s="131">
        <v>444.20993943714598</v>
      </c>
      <c r="M16" s="130"/>
      <c r="N16" s="131">
        <v>479.08561526809098</v>
      </c>
      <c r="O16" s="130"/>
      <c r="P16" s="33">
        <v>506.12973177404501</v>
      </c>
      <c r="Q16" s="95"/>
      <c r="R16" s="133">
        <v>528.06642334392905</v>
      </c>
      <c r="S16" s="96"/>
    </row>
    <row r="17" spans="1:19" ht="15.75">
      <c r="A17" s="392" t="s">
        <v>116</v>
      </c>
      <c r="B17" s="131">
        <v>1377.0353140198799</v>
      </c>
      <c r="C17" s="130" t="s">
        <v>415</v>
      </c>
      <c r="D17" s="131">
        <v>1382.15461965601</v>
      </c>
      <c r="E17" s="130" t="s">
        <v>415</v>
      </c>
      <c r="F17" s="131">
        <v>1438.6531671497701</v>
      </c>
      <c r="G17" s="130" t="s">
        <v>415</v>
      </c>
      <c r="H17" s="131">
        <v>1497.03889452062</v>
      </c>
      <c r="I17" s="130" t="s">
        <v>415</v>
      </c>
      <c r="J17" s="131">
        <v>1545.2327385812</v>
      </c>
      <c r="K17" s="130" t="s">
        <v>415</v>
      </c>
      <c r="L17" s="131">
        <v>1617.1863880242299</v>
      </c>
      <c r="M17" s="130" t="s">
        <v>415</v>
      </c>
      <c r="N17" s="131">
        <v>1710.6666256687799</v>
      </c>
      <c r="O17" s="130" t="s">
        <v>415</v>
      </c>
      <c r="P17" s="33">
        <v>1858.0084355664001</v>
      </c>
      <c r="Q17" s="130" t="s">
        <v>415</v>
      </c>
      <c r="R17" s="133">
        <v>2001.2327753883201</v>
      </c>
      <c r="S17" s="134" t="s">
        <v>415</v>
      </c>
    </row>
    <row r="18" spans="1:19" ht="15.75">
      <c r="A18" s="392" t="s">
        <v>343</v>
      </c>
      <c r="B18" s="131">
        <v>1480.38999943722</v>
      </c>
      <c r="C18" s="132"/>
      <c r="D18" s="131">
        <v>1388.9919081778701</v>
      </c>
      <c r="E18" s="132"/>
      <c r="F18" s="131">
        <v>1357.38771826005</v>
      </c>
      <c r="G18" s="132"/>
      <c r="H18" s="131">
        <v>1314.08040777304</v>
      </c>
      <c r="I18" s="132"/>
      <c r="J18" s="131">
        <v>1220.3033434666099</v>
      </c>
      <c r="K18" s="132"/>
      <c r="L18" s="131">
        <v>1224.2033799116</v>
      </c>
      <c r="M18" s="130"/>
      <c r="N18" s="131">
        <v>1297.6557458909799</v>
      </c>
      <c r="O18" s="130"/>
      <c r="P18" s="33">
        <v>1370.4535289383</v>
      </c>
      <c r="Q18" s="95"/>
      <c r="R18" s="133">
        <v>1440.96486594103</v>
      </c>
      <c r="S18" s="134"/>
    </row>
    <row r="19" spans="1:19" ht="15.75">
      <c r="A19" s="392" t="s">
        <v>106</v>
      </c>
      <c r="B19" s="131">
        <v>821.16720479565902</v>
      </c>
      <c r="C19" s="130"/>
      <c r="D19" s="131">
        <v>839.25189592882305</v>
      </c>
      <c r="E19" s="130"/>
      <c r="F19" s="131">
        <v>884.26188930276396</v>
      </c>
      <c r="G19" s="130"/>
      <c r="H19" s="131">
        <v>913.64534181855697</v>
      </c>
      <c r="I19" s="130" t="s">
        <v>414</v>
      </c>
      <c r="J19" s="131">
        <v>925.62624661284497</v>
      </c>
      <c r="K19" s="130"/>
      <c r="L19" s="131">
        <v>952.42360828410301</v>
      </c>
      <c r="M19" s="130"/>
      <c r="N19" s="131">
        <v>980.12505629215798</v>
      </c>
      <c r="O19" s="130" t="s">
        <v>406</v>
      </c>
      <c r="P19" s="33">
        <v>1020.11249121784</v>
      </c>
      <c r="Q19" s="130" t="s">
        <v>406</v>
      </c>
      <c r="R19" s="131">
        <v>1078.7563892386099</v>
      </c>
      <c r="S19" s="134" t="s">
        <v>408</v>
      </c>
    </row>
    <row r="20" spans="1:19" ht="15.75">
      <c r="A20" s="392" t="s">
        <v>389</v>
      </c>
      <c r="B20" s="131">
        <v>175.658322930178</v>
      </c>
      <c r="C20" s="132"/>
      <c r="D20" s="131">
        <v>176.881432700749</v>
      </c>
      <c r="E20" s="132"/>
      <c r="F20" s="131">
        <v>211.734588732269</v>
      </c>
      <c r="G20" s="132"/>
      <c r="H20" s="131">
        <v>223.645178486893</v>
      </c>
      <c r="I20" s="132"/>
      <c r="J20" s="131">
        <v>258.51773532873398</v>
      </c>
      <c r="K20" s="132"/>
      <c r="L20" s="131">
        <v>276.574315159538</v>
      </c>
      <c r="M20" s="130"/>
      <c r="N20" s="131">
        <v>329.60857650859299</v>
      </c>
      <c r="O20" s="130"/>
      <c r="P20" s="33">
        <v>359.900176297727</v>
      </c>
      <c r="Q20" s="95"/>
      <c r="R20" s="133">
        <v>393.25607524912601</v>
      </c>
      <c r="S20" s="96"/>
    </row>
    <row r="21" spans="1:19" ht="15.75">
      <c r="A21" s="392" t="s">
        <v>402</v>
      </c>
      <c r="B21" s="131">
        <v>700.45334839510997</v>
      </c>
      <c r="C21" s="130" t="s">
        <v>408</v>
      </c>
      <c r="D21" s="131">
        <v>722.48277530464304</v>
      </c>
      <c r="E21" s="130" t="s">
        <v>408</v>
      </c>
      <c r="F21" s="131">
        <v>750.589053920678</v>
      </c>
      <c r="G21" s="130" t="s">
        <v>408</v>
      </c>
      <c r="H21" s="131">
        <v>778.67897459369703</v>
      </c>
      <c r="I21" s="130" t="s">
        <v>408</v>
      </c>
      <c r="J21" s="131">
        <v>817.62704202709597</v>
      </c>
      <c r="K21" s="130" t="s">
        <v>408</v>
      </c>
      <c r="L21" s="131">
        <v>841.738917028743</v>
      </c>
      <c r="M21" s="130" t="s">
        <v>408</v>
      </c>
      <c r="N21" s="131">
        <v>963.39402981152102</v>
      </c>
      <c r="O21" s="130" t="s">
        <v>408</v>
      </c>
      <c r="P21" s="33">
        <v>991.35685919257901</v>
      </c>
      <c r="Q21" s="130" t="s">
        <v>408</v>
      </c>
      <c r="R21" s="131">
        <v>1100.0271039079601</v>
      </c>
      <c r="S21" s="134" t="s">
        <v>408</v>
      </c>
    </row>
    <row r="22" spans="1:19" ht="15.75">
      <c r="A22" s="392" t="s">
        <v>416</v>
      </c>
      <c r="B22" s="131">
        <v>38.535591125488203</v>
      </c>
      <c r="C22" s="132"/>
      <c r="D22" s="131">
        <v>36.527050000000003</v>
      </c>
      <c r="E22" s="132"/>
      <c r="F22" s="131">
        <v>35.72533</v>
      </c>
      <c r="G22" s="132"/>
      <c r="H22" s="131">
        <v>36.720179999999999</v>
      </c>
      <c r="I22" s="132"/>
      <c r="J22" s="131">
        <v>37.87677</v>
      </c>
      <c r="K22" s="132"/>
      <c r="L22" s="131">
        <v>39.117640000000002</v>
      </c>
      <c r="M22" s="130"/>
      <c r="N22" s="131">
        <v>41.180199999999999</v>
      </c>
      <c r="O22" s="130"/>
      <c r="P22" s="33">
        <v>43.41</v>
      </c>
      <c r="Q22" s="130" t="s">
        <v>408</v>
      </c>
      <c r="R22" s="133" t="s">
        <v>233</v>
      </c>
      <c r="S22" s="96"/>
    </row>
    <row r="23" spans="1:19" ht="15.75">
      <c r="A23" s="392" t="s">
        <v>417</v>
      </c>
      <c r="B23" s="131">
        <v>434.760078150884</v>
      </c>
      <c r="C23" s="130"/>
      <c r="D23" s="131">
        <v>454.42526675585401</v>
      </c>
      <c r="E23" s="130"/>
      <c r="F23" s="131">
        <v>469.26783439827102</v>
      </c>
      <c r="G23" s="130"/>
      <c r="H23" s="131">
        <v>484.434509546882</v>
      </c>
      <c r="I23" s="130" t="s">
        <v>408</v>
      </c>
      <c r="J23" s="131">
        <v>493.90005531532699</v>
      </c>
      <c r="K23" s="130"/>
      <c r="L23" s="131">
        <v>545.571040189325</v>
      </c>
      <c r="M23" s="130"/>
      <c r="N23" s="131">
        <v>569.71725531006302</v>
      </c>
      <c r="O23" s="130"/>
      <c r="P23" s="33">
        <v>612.72404165963803</v>
      </c>
      <c r="Q23" s="130"/>
      <c r="R23" s="133">
        <v>642.29945236197398</v>
      </c>
      <c r="S23" s="134" t="s">
        <v>406</v>
      </c>
    </row>
    <row r="24" spans="1:19" ht="15.75">
      <c r="A24" s="392" t="s">
        <v>108</v>
      </c>
      <c r="B24" s="131">
        <v>1160.82350462816</v>
      </c>
      <c r="C24" s="130"/>
      <c r="D24" s="131">
        <v>1194.22327825361</v>
      </c>
      <c r="E24" s="130"/>
      <c r="F24" s="152">
        <v>1293.1114817790001</v>
      </c>
      <c r="G24" s="130"/>
      <c r="H24" s="152">
        <v>1332.32346282346</v>
      </c>
      <c r="I24" s="130"/>
      <c r="J24" s="152">
        <v>1325.73386824309</v>
      </c>
      <c r="K24" s="132"/>
      <c r="L24" s="152">
        <v>1262.6292049505701</v>
      </c>
      <c r="M24" s="130"/>
      <c r="N24" s="152">
        <v>1315.0263937079101</v>
      </c>
      <c r="O24" s="130"/>
      <c r="P24" s="152">
        <v>1366.5118584730301</v>
      </c>
      <c r="Q24" s="130"/>
      <c r="R24" s="133">
        <v>1373.6098769401499</v>
      </c>
      <c r="S24" s="96"/>
    </row>
    <row r="25" spans="1:19" ht="15.75">
      <c r="A25" s="393" t="s">
        <v>114</v>
      </c>
      <c r="B25" s="136">
        <v>78.080069168906689</v>
      </c>
      <c r="C25" s="157"/>
      <c r="D25" s="136">
        <v>72.489691476565696</v>
      </c>
      <c r="E25" s="157"/>
      <c r="F25" s="136">
        <v>74.217562927715804</v>
      </c>
      <c r="G25" s="157"/>
      <c r="H25" s="136">
        <v>79.130728698561597</v>
      </c>
      <c r="I25" s="135"/>
      <c r="J25" s="136">
        <v>79.249928452990403</v>
      </c>
      <c r="K25" s="157"/>
      <c r="L25" s="136">
        <v>75.678925127615997</v>
      </c>
      <c r="M25" s="135" t="s">
        <v>408</v>
      </c>
      <c r="N25" s="136">
        <v>65.489981677025199</v>
      </c>
      <c r="O25" s="135" t="s">
        <v>408</v>
      </c>
      <c r="P25" s="35">
        <v>63.020143425343797</v>
      </c>
      <c r="Q25" s="135" t="s">
        <v>408</v>
      </c>
      <c r="R25" s="158">
        <v>58.897906234339501</v>
      </c>
      <c r="S25" s="137" t="s">
        <v>408</v>
      </c>
    </row>
    <row r="26" spans="1:19" ht="15.75">
      <c r="A26" s="392" t="s">
        <v>346</v>
      </c>
      <c r="B26" s="131">
        <v>1010.08318672568</v>
      </c>
      <c r="C26" s="132"/>
      <c r="D26" s="131">
        <v>1059.2270335454</v>
      </c>
      <c r="E26" s="132"/>
      <c r="F26" s="131">
        <v>1106.3702912163201</v>
      </c>
      <c r="G26" s="130"/>
      <c r="H26" s="131">
        <v>1130.1513994822401</v>
      </c>
      <c r="I26" s="130"/>
      <c r="J26" s="131">
        <v>1167.9821863786501</v>
      </c>
      <c r="K26" s="132"/>
      <c r="L26" s="131">
        <v>1204.7458229686999</v>
      </c>
      <c r="M26" s="132"/>
      <c r="N26" s="131">
        <v>1344.53637742365</v>
      </c>
      <c r="O26" s="130"/>
      <c r="P26" s="33">
        <v>1427.5153032447199</v>
      </c>
      <c r="Q26" s="130"/>
      <c r="R26" s="131">
        <v>1471.4685740160101</v>
      </c>
      <c r="S26" s="134"/>
    </row>
    <row r="27" spans="1:19" ht="15.75">
      <c r="A27" s="392" t="s">
        <v>418</v>
      </c>
      <c r="B27" s="131">
        <v>876.67813653989299</v>
      </c>
      <c r="C27" s="130" t="s">
        <v>414</v>
      </c>
      <c r="D27" s="131">
        <v>905.86031782747204</v>
      </c>
      <c r="E27" s="130" t="s">
        <v>414</v>
      </c>
      <c r="F27" s="131">
        <v>1061.70562584912</v>
      </c>
      <c r="G27" s="130" t="s">
        <v>414</v>
      </c>
      <c r="H27" s="131">
        <v>1069.9848069352299</v>
      </c>
      <c r="I27" s="130"/>
      <c r="J27" s="131">
        <v>1079.2192677160399</v>
      </c>
      <c r="K27" s="130"/>
      <c r="L27" s="131">
        <v>1124.6469891919</v>
      </c>
      <c r="M27" s="130"/>
      <c r="N27" s="131">
        <v>1200.16305578781</v>
      </c>
      <c r="O27" s="130"/>
      <c r="P27" s="33">
        <v>1238.3589161050299</v>
      </c>
      <c r="Q27" s="130"/>
      <c r="R27" s="131">
        <v>1286.1868323302499</v>
      </c>
      <c r="S27" s="134" t="s">
        <v>406</v>
      </c>
    </row>
    <row r="28" spans="1:19" ht="15.75">
      <c r="A28" s="392" t="s">
        <v>349</v>
      </c>
      <c r="B28" s="131">
        <v>390.14133373212098</v>
      </c>
      <c r="C28" s="132"/>
      <c r="D28" s="131">
        <v>364.47778895318999</v>
      </c>
      <c r="E28" s="132"/>
      <c r="F28" s="131">
        <v>370.06171040549498</v>
      </c>
      <c r="G28" s="132"/>
      <c r="H28" s="131">
        <v>370.75197001089902</v>
      </c>
      <c r="I28" s="132"/>
      <c r="J28" s="131">
        <v>368.77268545221102</v>
      </c>
      <c r="K28" s="132"/>
      <c r="L28" s="131">
        <v>404.81425484312803</v>
      </c>
      <c r="M28" s="130"/>
      <c r="N28" s="131">
        <v>435.95333062852802</v>
      </c>
      <c r="O28" s="130"/>
      <c r="P28" s="33">
        <v>471.424609733122</v>
      </c>
      <c r="Q28" s="95"/>
      <c r="R28" s="133">
        <v>515.61392996960603</v>
      </c>
      <c r="S28" s="96"/>
    </row>
    <row r="29" spans="1:19" ht="15.75">
      <c r="A29" s="392" t="s">
        <v>107</v>
      </c>
      <c r="B29" s="131">
        <v>612.76110647983796</v>
      </c>
      <c r="C29" s="130"/>
      <c r="D29" s="131">
        <v>604.19373389632301</v>
      </c>
      <c r="E29" s="130" t="s">
        <v>408</v>
      </c>
      <c r="F29" s="131">
        <v>647.86584540637296</v>
      </c>
      <c r="G29" s="130"/>
      <c r="H29" s="131">
        <v>678.22237819218799</v>
      </c>
      <c r="I29" s="130" t="s">
        <v>408</v>
      </c>
      <c r="J29" s="131">
        <v>701.36609438585197</v>
      </c>
      <c r="K29" s="132"/>
      <c r="L29" s="131">
        <v>732.86836592780503</v>
      </c>
      <c r="M29" s="130" t="s">
        <v>408</v>
      </c>
      <c r="N29" s="131">
        <v>769.91362231433902</v>
      </c>
      <c r="O29" s="130"/>
      <c r="P29" s="33">
        <v>816.33900275324402</v>
      </c>
      <c r="Q29" s="130"/>
      <c r="R29" s="131">
        <v>852.36982512410202</v>
      </c>
      <c r="S29" s="134" t="s">
        <v>406</v>
      </c>
    </row>
    <row r="30" spans="1:19" ht="15.75">
      <c r="A30" s="392" t="s">
        <v>111</v>
      </c>
      <c r="B30" s="131">
        <v>246.165750173622</v>
      </c>
      <c r="C30" s="132"/>
      <c r="D30" s="131">
        <v>249.756503076115</v>
      </c>
      <c r="E30" s="132"/>
      <c r="F30" s="131">
        <v>267.86243762680601</v>
      </c>
      <c r="G30" s="132"/>
      <c r="H30" s="131">
        <v>276.270942879985</v>
      </c>
      <c r="I30" s="132"/>
      <c r="J30" s="131">
        <v>265.14371624910501</v>
      </c>
      <c r="K30" s="132"/>
      <c r="L30" s="131">
        <v>265.98332164630801</v>
      </c>
      <c r="M30" s="130"/>
      <c r="N30" s="131">
        <v>287.69683508268099</v>
      </c>
      <c r="O30" s="130"/>
      <c r="P30" s="33">
        <v>283.95438122490998</v>
      </c>
      <c r="Q30" s="95"/>
      <c r="R30" s="133">
        <v>303.209886680132</v>
      </c>
      <c r="S30" s="96"/>
    </row>
    <row r="31" spans="1:19" ht="15.75">
      <c r="A31" s="392" t="s">
        <v>419</v>
      </c>
      <c r="B31" s="131">
        <v>90.245860961919405</v>
      </c>
      <c r="C31" s="132"/>
      <c r="D31" s="131">
        <v>89.465007369257506</v>
      </c>
      <c r="E31" s="130"/>
      <c r="F31" s="131">
        <v>91.245077737208007</v>
      </c>
      <c r="G31" s="132"/>
      <c r="H31" s="131">
        <v>97.688344158982503</v>
      </c>
      <c r="I31" s="130"/>
      <c r="J31" s="131">
        <v>101.389361330375</v>
      </c>
      <c r="K31" s="132"/>
      <c r="L31" s="131">
        <v>104.192251032735</v>
      </c>
      <c r="M31" s="130"/>
      <c r="N31" s="131">
        <v>106.60598978704201</v>
      </c>
      <c r="O31" s="130"/>
      <c r="P31" s="133" t="s">
        <v>233</v>
      </c>
      <c r="Q31" s="95"/>
      <c r="R31" s="133" t="s">
        <v>233</v>
      </c>
      <c r="S31" s="134"/>
    </row>
    <row r="32" spans="1:19" ht="15.75">
      <c r="A32" s="392" t="s">
        <v>420</v>
      </c>
      <c r="B32" s="131">
        <v>1421.68547021526</v>
      </c>
      <c r="C32" s="132"/>
      <c r="D32" s="131">
        <v>1467.5766634046799</v>
      </c>
      <c r="E32" s="130" t="s">
        <v>408</v>
      </c>
      <c r="F32" s="131">
        <v>1509.97371300995</v>
      </c>
      <c r="G32" s="130" t="s">
        <v>408</v>
      </c>
      <c r="H32" s="131">
        <v>1463.59336309788</v>
      </c>
      <c r="I32" s="130" t="s">
        <v>408</v>
      </c>
      <c r="J32" s="131">
        <v>1580.6445095589299</v>
      </c>
      <c r="K32" s="132"/>
      <c r="L32" s="131">
        <v>1637.6498798867501</v>
      </c>
      <c r="M32" s="130" t="s">
        <v>408</v>
      </c>
      <c r="N32" s="131">
        <v>1746.89799819276</v>
      </c>
      <c r="O32" s="130"/>
      <c r="P32" s="33">
        <v>1778.5382999379201</v>
      </c>
      <c r="Q32" s="130" t="s">
        <v>408</v>
      </c>
      <c r="R32" s="133">
        <v>1874.6159703987701</v>
      </c>
      <c r="S32" s="134" t="s">
        <v>408</v>
      </c>
    </row>
    <row r="33" spans="1:19" ht="15.75">
      <c r="A33" s="392" t="s">
        <v>421</v>
      </c>
      <c r="B33" s="131" t="s">
        <v>233</v>
      </c>
      <c r="C33" s="132"/>
      <c r="D33" s="131">
        <v>1843.2231429296501</v>
      </c>
      <c r="E33" s="132"/>
      <c r="F33" s="131" t="s">
        <v>233</v>
      </c>
      <c r="G33" s="132"/>
      <c r="H33" s="131" t="s">
        <v>233</v>
      </c>
      <c r="I33" s="132"/>
      <c r="J33" s="131">
        <v>2155.18903783411</v>
      </c>
      <c r="K33" s="132"/>
      <c r="L33" s="131" t="s">
        <v>233</v>
      </c>
      <c r="M33" s="132"/>
      <c r="N33" s="131">
        <v>2196.6348796270299</v>
      </c>
      <c r="O33" s="130"/>
      <c r="P33" s="133" t="s">
        <v>233</v>
      </c>
      <c r="Q33" s="95"/>
      <c r="R33" s="133" t="s">
        <v>233</v>
      </c>
      <c r="S33" s="96"/>
    </row>
    <row r="34" spans="1:19" ht="15.75">
      <c r="A34" s="394" t="s">
        <v>112</v>
      </c>
      <c r="B34" s="139">
        <v>156.11411288276599</v>
      </c>
      <c r="C34" s="140"/>
      <c r="D34" s="139">
        <v>170.372804862409</v>
      </c>
      <c r="E34" s="140"/>
      <c r="F34" s="139">
        <v>181.68326986431401</v>
      </c>
      <c r="G34" s="140"/>
      <c r="H34" s="139">
        <v>206.43475952633901</v>
      </c>
      <c r="I34" s="140"/>
      <c r="J34" s="139">
        <v>226.72877558982699</v>
      </c>
      <c r="K34" s="140"/>
      <c r="L34" s="139">
        <v>250.44952441607199</v>
      </c>
      <c r="M34" s="140"/>
      <c r="N34" s="139">
        <v>268.60139075558197</v>
      </c>
      <c r="O34" s="140"/>
      <c r="P34" s="141">
        <v>289.78046112379099</v>
      </c>
      <c r="Q34" s="140"/>
      <c r="R34" s="139">
        <v>293.57821714175901</v>
      </c>
      <c r="S34" s="156"/>
    </row>
    <row r="35" spans="1:19">
      <c r="A35" s="23" t="s">
        <v>390</v>
      </c>
      <c r="B35" s="18"/>
      <c r="C35" s="18"/>
      <c r="D35" s="18"/>
      <c r="E35" s="18"/>
      <c r="F35" s="15"/>
      <c r="G35" s="15"/>
      <c r="H35" s="15"/>
      <c r="I35" s="15"/>
      <c r="J35" s="15"/>
      <c r="K35" s="15"/>
      <c r="L35" s="15"/>
      <c r="M35" s="15"/>
      <c r="N35" s="15"/>
      <c r="O35" s="15"/>
    </row>
    <row r="36" spans="1:19">
      <c r="A36" s="24" t="s">
        <v>391</v>
      </c>
      <c r="B36" s="18"/>
      <c r="C36" s="18"/>
      <c r="D36" s="18"/>
      <c r="E36" s="18"/>
      <c r="F36" s="15"/>
      <c r="G36" s="15"/>
      <c r="H36" s="15"/>
      <c r="I36" s="15"/>
      <c r="J36" s="15"/>
      <c r="K36" s="15"/>
      <c r="L36" s="15"/>
      <c r="M36" s="15"/>
      <c r="N36" s="15"/>
      <c r="O36" s="15"/>
    </row>
    <row r="37" spans="1:19">
      <c r="A37" s="24" t="s">
        <v>392</v>
      </c>
      <c r="B37" s="18"/>
      <c r="C37" s="18"/>
      <c r="D37" s="18"/>
      <c r="E37" s="18"/>
      <c r="F37" s="15"/>
      <c r="G37" s="15"/>
      <c r="H37" s="15"/>
      <c r="I37" s="15"/>
      <c r="J37" s="15"/>
      <c r="K37" s="15"/>
      <c r="L37" s="15"/>
      <c r="M37" s="15"/>
      <c r="N37" s="15"/>
      <c r="O37" s="15"/>
    </row>
    <row r="38" spans="1:19">
      <c r="A38" s="24" t="s">
        <v>318</v>
      </c>
      <c r="B38" s="18"/>
      <c r="C38" s="18"/>
      <c r="D38" s="18"/>
      <c r="E38" s="18"/>
      <c r="F38" s="15"/>
      <c r="G38" s="15"/>
      <c r="H38" s="15"/>
      <c r="I38" s="15"/>
      <c r="J38" s="15"/>
      <c r="K38" s="15"/>
      <c r="L38" s="15"/>
      <c r="M38" s="15"/>
      <c r="N38" s="15"/>
      <c r="O38" s="15"/>
    </row>
    <row r="39" spans="1:19">
      <c r="A39" s="24" t="s">
        <v>355</v>
      </c>
      <c r="B39" s="15"/>
      <c r="C39" s="15"/>
      <c r="D39" s="15"/>
      <c r="E39" s="15"/>
      <c r="F39" s="15"/>
      <c r="G39" s="15"/>
      <c r="H39" s="15"/>
      <c r="I39" s="15"/>
      <c r="J39" s="15"/>
      <c r="K39" s="15"/>
      <c r="L39" s="16"/>
      <c r="M39" s="16"/>
      <c r="N39" s="15"/>
      <c r="O39" s="15"/>
    </row>
    <row r="40" spans="1:19">
      <c r="A40" s="121" t="s">
        <v>422</v>
      </c>
      <c r="B40" s="15"/>
      <c r="C40" s="15"/>
      <c r="D40" s="15"/>
      <c r="E40" s="15"/>
      <c r="F40" s="15"/>
      <c r="G40" s="15"/>
      <c r="H40" s="15"/>
      <c r="I40" s="15"/>
      <c r="J40" s="15"/>
      <c r="K40" s="15"/>
      <c r="L40" s="16"/>
      <c r="M40" s="16"/>
      <c r="N40" s="15"/>
      <c r="O40" s="15"/>
    </row>
    <row r="41" spans="1:19">
      <c r="A41" s="107" t="s">
        <v>393</v>
      </c>
      <c r="B41" s="15"/>
      <c r="C41" s="15"/>
      <c r="D41" s="15"/>
      <c r="E41" s="15"/>
      <c r="F41" s="15"/>
      <c r="G41" s="15"/>
      <c r="H41" s="15"/>
      <c r="I41" s="15"/>
      <c r="J41" s="15"/>
      <c r="K41" s="15"/>
      <c r="L41" s="17"/>
      <c r="M41" s="17"/>
      <c r="N41" s="15"/>
      <c r="O41" s="15"/>
    </row>
    <row r="42" spans="1:19">
      <c r="A42" s="122" t="s">
        <v>357</v>
      </c>
      <c r="B42" s="15"/>
      <c r="C42" s="15"/>
      <c r="D42" s="15"/>
      <c r="E42" s="15"/>
      <c r="F42" s="15"/>
      <c r="G42" s="15"/>
      <c r="H42" s="15"/>
      <c r="I42" s="15"/>
      <c r="J42" s="15"/>
      <c r="K42" s="15"/>
      <c r="L42" s="17"/>
      <c r="M42" s="17"/>
      <c r="N42" s="15"/>
      <c r="O42" s="15"/>
    </row>
    <row r="43" spans="1:19">
      <c r="A43" s="109" t="s">
        <v>358</v>
      </c>
      <c r="B43" s="15"/>
      <c r="C43" s="15"/>
      <c r="D43" s="15"/>
      <c r="E43" s="15"/>
      <c r="F43" s="15"/>
      <c r="G43" s="15"/>
      <c r="H43" s="15"/>
      <c r="I43" s="15"/>
      <c r="J43" s="15"/>
      <c r="K43" s="15"/>
      <c r="L43" s="17"/>
      <c r="M43" s="17"/>
      <c r="N43" s="15"/>
      <c r="O43" s="15"/>
    </row>
    <row r="44" spans="1:19">
      <c r="A44" s="109" t="s">
        <v>359</v>
      </c>
    </row>
  </sheetData>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2E94A-D768-4810-B962-036549D76C46}">
  <dimension ref="A5:AA43"/>
  <sheetViews>
    <sheetView showGridLines="0" zoomScaleNormal="100" workbookViewId="0"/>
  </sheetViews>
  <sheetFormatPr baseColWidth="10" defaultRowHeight="16.5"/>
  <cols>
    <col min="1" max="1" width="27.140625" style="12" customWidth="1"/>
    <col min="2" max="2" width="10.7109375" style="12" customWidth="1"/>
    <col min="3" max="3" width="3.7109375" style="12" customWidth="1"/>
    <col min="4" max="4" width="10.7109375" style="12" customWidth="1"/>
    <col min="5" max="5" width="3.7109375" style="12" customWidth="1"/>
    <col min="6" max="6" width="10.7109375" style="12" customWidth="1"/>
    <col min="7" max="7" width="3.7109375" style="12" customWidth="1"/>
    <col min="8" max="8" width="10.7109375" style="12" customWidth="1"/>
    <col min="9" max="9" width="3.7109375" style="12" customWidth="1"/>
    <col min="10" max="10" width="10.7109375" style="12" customWidth="1"/>
    <col min="11" max="11" width="3.7109375" style="12" customWidth="1"/>
    <col min="12" max="12" width="10.7109375" style="12" customWidth="1"/>
    <col min="13" max="13" width="3.7109375" style="12" customWidth="1"/>
    <col min="14" max="14" width="10.7109375" style="12" customWidth="1"/>
    <col min="15" max="15" width="3.7109375" style="19" customWidth="1"/>
    <col min="16" max="16" width="10.7109375" style="12" customWidth="1"/>
    <col min="17" max="17" width="3.7109375" style="12" customWidth="1"/>
    <col min="18" max="18" width="10.7109375" style="12" customWidth="1"/>
    <col min="19" max="19" width="3.7109375" style="12" customWidth="1"/>
    <col min="20" max="20" width="11.42578125" style="12"/>
    <col min="28" max="16384" width="11.42578125" style="12"/>
  </cols>
  <sheetData>
    <row r="5" spans="1:27" s="13" customFormat="1" ht="15">
      <c r="A5" s="294" t="s">
        <v>424</v>
      </c>
      <c r="B5" s="295"/>
      <c r="C5" s="295"/>
      <c r="D5" s="295"/>
      <c r="E5" s="295"/>
      <c r="F5" s="295"/>
      <c r="G5" s="295"/>
      <c r="H5" s="295"/>
      <c r="I5" s="295"/>
      <c r="J5" s="295"/>
      <c r="K5" s="295"/>
      <c r="L5" s="295"/>
      <c r="M5" s="295"/>
      <c r="N5" s="295"/>
      <c r="O5" s="403"/>
      <c r="P5" s="318"/>
      <c r="Q5" s="318"/>
      <c r="R5" s="318"/>
      <c r="S5" s="320"/>
      <c r="U5" s="2"/>
      <c r="V5" s="2"/>
      <c r="W5" s="2"/>
      <c r="X5" s="2"/>
      <c r="Y5" s="2"/>
      <c r="Z5" s="2"/>
      <c r="AA5" s="2"/>
    </row>
    <row r="6" spans="1:27" s="13" customFormat="1" ht="15">
      <c r="A6" s="321" t="s">
        <v>361</v>
      </c>
      <c r="B6" s="322"/>
      <c r="C6" s="322"/>
      <c r="D6" s="322"/>
      <c r="E6" s="322"/>
      <c r="F6" s="322"/>
      <c r="G6" s="322"/>
      <c r="H6" s="322"/>
      <c r="I6" s="322"/>
      <c r="J6" s="322"/>
      <c r="K6" s="322"/>
      <c r="L6" s="322"/>
      <c r="M6" s="322"/>
      <c r="N6" s="322"/>
      <c r="O6" s="404"/>
      <c r="P6" s="324"/>
      <c r="Q6" s="324"/>
      <c r="R6" s="324"/>
      <c r="S6" s="326"/>
      <c r="U6" s="2"/>
      <c r="V6" s="2"/>
      <c r="W6" s="2"/>
      <c r="X6" s="2"/>
      <c r="Y6" s="2"/>
      <c r="Z6" s="2"/>
      <c r="AA6" s="2"/>
    </row>
    <row r="7" spans="1:27" s="13" customFormat="1" ht="13.5">
      <c r="A7" s="391" t="s">
        <v>113</v>
      </c>
      <c r="B7" s="399">
        <v>2011</v>
      </c>
      <c r="C7" s="399"/>
      <c r="D7" s="400">
        <v>2012</v>
      </c>
      <c r="E7" s="400"/>
      <c r="F7" s="400">
        <v>2013</v>
      </c>
      <c r="G7" s="400"/>
      <c r="H7" s="400">
        <v>2014</v>
      </c>
      <c r="I7" s="400"/>
      <c r="J7" s="400">
        <v>2015</v>
      </c>
      <c r="K7" s="400"/>
      <c r="L7" s="400">
        <v>2016</v>
      </c>
      <c r="M7" s="400"/>
      <c r="N7" s="400">
        <v>2017</v>
      </c>
      <c r="O7" s="400"/>
      <c r="P7" s="400">
        <v>2018</v>
      </c>
      <c r="Q7" s="400"/>
      <c r="R7" s="400">
        <v>2019</v>
      </c>
      <c r="S7" s="405"/>
      <c r="U7" s="2"/>
      <c r="V7" s="2"/>
      <c r="W7" s="2"/>
      <c r="X7" s="2"/>
      <c r="Y7" s="2"/>
      <c r="Z7" s="2"/>
      <c r="AA7" s="2"/>
    </row>
    <row r="8" spans="1:27" s="13" customFormat="1" ht="15">
      <c r="A8" s="392" t="s">
        <v>104</v>
      </c>
      <c r="B8" s="406">
        <v>2.7956240371496599</v>
      </c>
      <c r="C8" s="407"/>
      <c r="D8" s="406">
        <v>2.8816555507392598</v>
      </c>
      <c r="E8" s="408"/>
      <c r="F8" s="406">
        <v>2.8359865473882699</v>
      </c>
      <c r="G8" s="131"/>
      <c r="H8" s="406">
        <v>2.8778404949050902</v>
      </c>
      <c r="I8" s="131"/>
      <c r="J8" s="406">
        <v>2.9337917440469501</v>
      </c>
      <c r="K8" s="131"/>
      <c r="L8" s="406">
        <v>2.94038918698201</v>
      </c>
      <c r="M8" s="131"/>
      <c r="N8" s="406">
        <v>3.0539230519102101</v>
      </c>
      <c r="O8" s="131"/>
      <c r="P8" s="409">
        <v>3.1184820984325499</v>
      </c>
      <c r="Q8" s="95"/>
      <c r="R8" s="409">
        <v>3.1760745712587499</v>
      </c>
      <c r="S8" s="134" t="s">
        <v>408</v>
      </c>
      <c r="U8" s="2"/>
      <c r="V8" s="2"/>
      <c r="W8" s="2"/>
      <c r="X8" s="2"/>
      <c r="Y8" s="2"/>
      <c r="Z8" s="2"/>
      <c r="AA8" s="2"/>
    </row>
    <row r="9" spans="1:27" s="13" customFormat="1" ht="15">
      <c r="A9" s="392" t="s">
        <v>405</v>
      </c>
      <c r="B9" s="406">
        <v>0.56933819916110995</v>
      </c>
      <c r="C9" s="407" t="s">
        <v>406</v>
      </c>
      <c r="D9" s="406">
        <v>0.63887811111714998</v>
      </c>
      <c r="E9" s="407" t="s">
        <v>406</v>
      </c>
      <c r="F9" s="406">
        <v>0.62233614461391995</v>
      </c>
      <c r="G9" s="130" t="s">
        <v>406</v>
      </c>
      <c r="H9" s="406">
        <v>0.59249253387917999</v>
      </c>
      <c r="I9" s="130" t="s">
        <v>406</v>
      </c>
      <c r="J9" s="406">
        <v>0.61854097910636996</v>
      </c>
      <c r="K9" s="131"/>
      <c r="L9" s="406">
        <v>0.53019201749038003</v>
      </c>
      <c r="M9" s="131"/>
      <c r="N9" s="410">
        <v>0.55712242705852</v>
      </c>
      <c r="O9" s="131"/>
      <c r="P9" s="409" t="s">
        <v>233</v>
      </c>
      <c r="Q9" s="95"/>
      <c r="R9" s="409" t="s">
        <v>233</v>
      </c>
      <c r="S9" s="96"/>
      <c r="U9" s="2"/>
      <c r="V9" s="2"/>
      <c r="W9" s="2"/>
      <c r="X9" s="2"/>
      <c r="Y9" s="2"/>
      <c r="Z9" s="2"/>
      <c r="AA9" s="2"/>
    </row>
    <row r="10" spans="1:27" s="13" customFormat="1" ht="15">
      <c r="A10" s="392" t="s">
        <v>407</v>
      </c>
      <c r="B10" s="406">
        <v>2.1177846071619499</v>
      </c>
      <c r="C10" s="407" t="s">
        <v>408</v>
      </c>
      <c r="D10" s="410" t="s">
        <v>233</v>
      </c>
      <c r="E10" s="410"/>
      <c r="F10" s="406">
        <v>2.0938925137470101</v>
      </c>
      <c r="G10" s="130" t="s">
        <v>408</v>
      </c>
      <c r="H10" s="410" t="s">
        <v>233</v>
      </c>
      <c r="I10" s="131"/>
      <c r="J10" s="406">
        <v>1.8774454842917001</v>
      </c>
      <c r="K10" s="130" t="s">
        <v>408</v>
      </c>
      <c r="L10" s="410" t="s">
        <v>233</v>
      </c>
      <c r="M10" s="131"/>
      <c r="N10" s="410">
        <v>1.78852728610378</v>
      </c>
      <c r="O10" s="130" t="s">
        <v>408</v>
      </c>
      <c r="P10" s="409" t="s">
        <v>233</v>
      </c>
      <c r="Q10" s="95"/>
      <c r="R10" s="409" t="s">
        <v>233</v>
      </c>
      <c r="S10" s="96"/>
      <c r="U10" s="2"/>
      <c r="V10" s="2"/>
      <c r="W10" s="2"/>
      <c r="X10" s="2"/>
      <c r="Y10" s="2"/>
      <c r="Z10" s="2"/>
      <c r="AA10" s="2"/>
    </row>
    <row r="11" spans="1:27" s="13" customFormat="1" ht="13.5">
      <c r="A11" s="392" t="s">
        <v>423</v>
      </c>
      <c r="B11" s="406">
        <v>1.1399999999999999</v>
      </c>
      <c r="C11" s="406"/>
      <c r="D11" s="406">
        <v>1.1299999999999999</v>
      </c>
      <c r="E11" s="406"/>
      <c r="F11" s="406">
        <v>1.19567</v>
      </c>
      <c r="G11" s="131"/>
      <c r="H11" s="406">
        <v>1.2713099999999999</v>
      </c>
      <c r="I11" s="131"/>
      <c r="J11" s="406">
        <v>1.3426400000000001</v>
      </c>
      <c r="K11" s="131"/>
      <c r="L11" s="406">
        <v>1.2634300000000001</v>
      </c>
      <c r="M11" s="131"/>
      <c r="N11" s="410">
        <v>1.09392</v>
      </c>
      <c r="O11" s="131"/>
      <c r="P11" s="409">
        <v>1.16038</v>
      </c>
      <c r="Q11" s="95"/>
      <c r="R11" s="409" t="s">
        <v>233</v>
      </c>
      <c r="S11" s="96"/>
      <c r="U11" s="2"/>
      <c r="V11" s="2"/>
      <c r="W11" s="2"/>
      <c r="X11" s="2"/>
      <c r="Y11" s="2"/>
      <c r="Z11" s="2"/>
      <c r="AA11" s="2"/>
    </row>
    <row r="12" spans="1:27" s="13" customFormat="1" ht="15">
      <c r="A12" s="392" t="s">
        <v>413</v>
      </c>
      <c r="B12" s="406">
        <v>1.7913228895527</v>
      </c>
      <c r="C12" s="406"/>
      <c r="D12" s="406">
        <v>1.7723282769657001</v>
      </c>
      <c r="E12" s="407" t="s">
        <v>414</v>
      </c>
      <c r="F12" s="406">
        <v>1.7054041877842401</v>
      </c>
      <c r="G12" s="130"/>
      <c r="H12" s="406">
        <v>1.71417285495299</v>
      </c>
      <c r="I12" s="130" t="s">
        <v>414</v>
      </c>
      <c r="J12" s="406">
        <v>1.6932428542217499</v>
      </c>
      <c r="K12" s="131"/>
      <c r="L12" s="406">
        <v>1.7287284593946799</v>
      </c>
      <c r="M12" s="131"/>
      <c r="N12" s="410">
        <v>1.6692196402853201</v>
      </c>
      <c r="O12" s="131"/>
      <c r="P12" s="409">
        <v>1.55774912512191</v>
      </c>
      <c r="Q12" s="130" t="s">
        <v>406</v>
      </c>
      <c r="R12" s="409">
        <v>1.53809734834977</v>
      </c>
      <c r="S12" s="134" t="s">
        <v>406</v>
      </c>
      <c r="U12" s="2"/>
      <c r="V12" s="2"/>
      <c r="W12" s="2"/>
      <c r="X12" s="2"/>
      <c r="Y12" s="2"/>
      <c r="Z12" s="2"/>
      <c r="AA12" s="2"/>
    </row>
    <row r="13" spans="1:27" s="13" customFormat="1" ht="15">
      <c r="A13" s="392" t="s">
        <v>103</v>
      </c>
      <c r="B13" s="406">
        <v>0.35144205732056999</v>
      </c>
      <c r="C13" s="406"/>
      <c r="D13" s="406">
        <v>0.36220470205866001</v>
      </c>
      <c r="E13" s="406"/>
      <c r="F13" s="406">
        <v>0.38869966151507002</v>
      </c>
      <c r="G13" s="131"/>
      <c r="H13" s="406">
        <v>0.37503434196252</v>
      </c>
      <c r="I13" s="130" t="s">
        <v>414</v>
      </c>
      <c r="J13" s="406">
        <v>0.38072710566597001</v>
      </c>
      <c r="K13" s="131"/>
      <c r="L13" s="406">
        <v>0.36934294459389</v>
      </c>
      <c r="M13" s="130" t="s">
        <v>414</v>
      </c>
      <c r="N13" s="410">
        <v>0.35591318357767998</v>
      </c>
      <c r="O13" s="131"/>
      <c r="P13" s="409">
        <v>0.34953989079475001</v>
      </c>
      <c r="Q13" s="130" t="s">
        <v>406</v>
      </c>
      <c r="R13" s="409" t="s">
        <v>233</v>
      </c>
      <c r="S13" s="134"/>
      <c r="U13" s="2"/>
      <c r="V13" s="2"/>
      <c r="W13" s="2"/>
      <c r="X13" s="2"/>
      <c r="Y13" s="2"/>
      <c r="Z13" s="2"/>
      <c r="AA13" s="2"/>
    </row>
    <row r="14" spans="1:27" s="13" customFormat="1" ht="15">
      <c r="A14" s="392" t="s">
        <v>109</v>
      </c>
      <c r="B14" s="406">
        <v>1.7753932516367199</v>
      </c>
      <c r="C14" s="406"/>
      <c r="D14" s="406">
        <v>1.91214100040848</v>
      </c>
      <c r="E14" s="406"/>
      <c r="F14" s="406">
        <v>1.99786393995445</v>
      </c>
      <c r="G14" s="131"/>
      <c r="H14" s="406">
        <v>2.0224325602260298</v>
      </c>
      <c r="I14" s="131"/>
      <c r="J14" s="406">
        <v>2.0570103702039102</v>
      </c>
      <c r="K14" s="131"/>
      <c r="L14" s="406">
        <v>2.1003284198944998</v>
      </c>
      <c r="M14" s="131"/>
      <c r="N14" s="406">
        <v>2.1160297739520901</v>
      </c>
      <c r="O14" s="131"/>
      <c r="P14" s="409">
        <v>2.1405780419068798</v>
      </c>
      <c r="Q14" s="130"/>
      <c r="R14" s="409">
        <v>2.2347721591970502</v>
      </c>
      <c r="S14" s="134"/>
      <c r="U14" s="2"/>
      <c r="V14" s="2"/>
      <c r="W14" s="2"/>
      <c r="X14" s="2"/>
      <c r="Y14" s="2"/>
      <c r="Z14" s="2"/>
      <c r="AA14" s="2"/>
    </row>
    <row r="15" spans="1:27" s="13" customFormat="1" ht="13.5">
      <c r="A15" s="392" t="s">
        <v>342</v>
      </c>
      <c r="B15" s="406">
        <v>3.7436129839023802</v>
      </c>
      <c r="C15" s="406"/>
      <c r="D15" s="406">
        <v>3.8504046040466</v>
      </c>
      <c r="E15" s="406"/>
      <c r="F15" s="406">
        <v>3.9512389820998401</v>
      </c>
      <c r="G15" s="131"/>
      <c r="H15" s="406">
        <v>4.0778647571876103</v>
      </c>
      <c r="I15" s="131"/>
      <c r="J15" s="406">
        <v>3.9782002517580599</v>
      </c>
      <c r="K15" s="131"/>
      <c r="L15" s="406">
        <v>3.9870371806907698</v>
      </c>
      <c r="M15" s="131"/>
      <c r="N15" s="406">
        <v>4.2920555990596396</v>
      </c>
      <c r="O15" s="131"/>
      <c r="P15" s="409">
        <v>4.5163338397987696</v>
      </c>
      <c r="Q15" s="95"/>
      <c r="R15" s="409">
        <v>4.6401889360403601</v>
      </c>
      <c r="S15" s="96"/>
      <c r="U15" s="2"/>
      <c r="V15" s="2"/>
      <c r="W15" s="2"/>
      <c r="X15" s="2"/>
      <c r="Y15" s="2"/>
      <c r="Z15" s="2"/>
      <c r="AA15" s="2"/>
    </row>
    <row r="16" spans="1:27" s="13" customFormat="1" ht="15">
      <c r="A16" s="392" t="s">
        <v>105</v>
      </c>
      <c r="B16" s="406">
        <v>1.32507897153438</v>
      </c>
      <c r="C16" s="406"/>
      <c r="D16" s="406">
        <v>1.29877022477958</v>
      </c>
      <c r="E16" s="406"/>
      <c r="F16" s="406">
        <v>1.2752313916428499</v>
      </c>
      <c r="G16" s="131"/>
      <c r="H16" s="406">
        <v>1.24213118534178</v>
      </c>
      <c r="I16" s="131"/>
      <c r="J16" s="406">
        <v>1.22235729730231</v>
      </c>
      <c r="K16" s="131"/>
      <c r="L16" s="406">
        <v>1.19047619047619</v>
      </c>
      <c r="M16" s="131"/>
      <c r="N16" s="406">
        <v>1.21041772423178</v>
      </c>
      <c r="O16" s="131"/>
      <c r="P16" s="409">
        <v>1.2411136973413099</v>
      </c>
      <c r="Q16" s="95"/>
      <c r="R16" s="409">
        <v>1.2509921495663501</v>
      </c>
      <c r="S16" s="134" t="s">
        <v>406</v>
      </c>
      <c r="U16" s="2"/>
      <c r="V16" s="2"/>
      <c r="W16" s="2"/>
      <c r="X16" s="2"/>
      <c r="Y16" s="2"/>
      <c r="Z16" s="2"/>
      <c r="AA16" s="2"/>
    </row>
    <row r="17" spans="1:27" s="13" customFormat="1" ht="15">
      <c r="A17" s="392" t="s">
        <v>116</v>
      </c>
      <c r="B17" s="406">
        <v>2.7696484697761798</v>
      </c>
      <c r="C17" s="407" t="s">
        <v>415</v>
      </c>
      <c r="D17" s="406">
        <v>2.6816621120185999</v>
      </c>
      <c r="E17" s="407" t="s">
        <v>415</v>
      </c>
      <c r="F17" s="406">
        <v>2.7115403050047902</v>
      </c>
      <c r="G17" s="130" t="s">
        <v>415</v>
      </c>
      <c r="H17" s="406">
        <v>2.72149243195941</v>
      </c>
      <c r="I17" s="130" t="s">
        <v>415</v>
      </c>
      <c r="J17" s="406">
        <v>2.7189648860384499</v>
      </c>
      <c r="K17" s="130" t="s">
        <v>415</v>
      </c>
      <c r="L17" s="406">
        <v>2.7882097030820101</v>
      </c>
      <c r="M17" s="130" t="s">
        <v>415</v>
      </c>
      <c r="N17" s="406">
        <v>2.8467664603862901</v>
      </c>
      <c r="O17" s="130" t="s">
        <v>415</v>
      </c>
      <c r="P17" s="409">
        <v>2.9472059800907799</v>
      </c>
      <c r="Q17" s="130" t="s">
        <v>415</v>
      </c>
      <c r="R17" s="409">
        <v>3.0674757033775499</v>
      </c>
      <c r="S17" s="134" t="s">
        <v>415</v>
      </c>
      <c r="U17" s="2"/>
      <c r="V17" s="2"/>
      <c r="W17" s="2"/>
      <c r="X17" s="2"/>
      <c r="Y17" s="2"/>
      <c r="Z17" s="2"/>
      <c r="AA17" s="2"/>
    </row>
    <row r="18" spans="1:27" s="13" customFormat="1" ht="13.5">
      <c r="A18" s="392" t="s">
        <v>343</v>
      </c>
      <c r="B18" s="406">
        <v>3.6388115955279901</v>
      </c>
      <c r="C18" s="406"/>
      <c r="D18" s="406">
        <v>3.3983236916587498</v>
      </c>
      <c r="E18" s="406"/>
      <c r="F18" s="406">
        <v>3.27137200777209</v>
      </c>
      <c r="G18" s="131"/>
      <c r="H18" s="406">
        <v>3.14750818039894</v>
      </c>
      <c r="I18" s="131"/>
      <c r="J18" s="406">
        <v>2.8719634789601902</v>
      </c>
      <c r="K18" s="131"/>
      <c r="L18" s="406">
        <v>2.72441820906776</v>
      </c>
      <c r="M18" s="131"/>
      <c r="N18" s="406">
        <v>2.7278712864724399</v>
      </c>
      <c r="O18" s="131"/>
      <c r="P18" s="409">
        <v>2.7547326441188602</v>
      </c>
      <c r="Q18" s="95"/>
      <c r="R18" s="409">
        <v>2.7949188590740901</v>
      </c>
      <c r="S18" s="96"/>
      <c r="U18" s="2"/>
      <c r="V18" s="2"/>
      <c r="W18" s="2"/>
      <c r="X18" s="2"/>
      <c r="Y18" s="2"/>
      <c r="Z18" s="2"/>
      <c r="AA18" s="2"/>
    </row>
    <row r="19" spans="1:27" s="13" customFormat="1" ht="15">
      <c r="A19" s="392" t="s">
        <v>106</v>
      </c>
      <c r="B19" s="406">
        <v>2.1906407275538502</v>
      </c>
      <c r="C19" s="406"/>
      <c r="D19" s="406">
        <v>2.2270658233132501</v>
      </c>
      <c r="E19" s="406"/>
      <c r="F19" s="406">
        <v>2.2370251309637501</v>
      </c>
      <c r="G19" s="131"/>
      <c r="H19" s="406">
        <v>2.2759166699616</v>
      </c>
      <c r="I19" s="130" t="s">
        <v>414</v>
      </c>
      <c r="J19" s="406">
        <v>2.2670307746612099</v>
      </c>
      <c r="K19" s="131"/>
      <c r="L19" s="406">
        <v>2.2223838909928699</v>
      </c>
      <c r="M19" s="131"/>
      <c r="N19" s="406">
        <v>2.2034827850091601</v>
      </c>
      <c r="O19" s="130" t="s">
        <v>406</v>
      </c>
      <c r="P19" s="409">
        <v>2.1958630516879198</v>
      </c>
      <c r="Q19" s="130" t="s">
        <v>406</v>
      </c>
      <c r="R19" s="409">
        <v>2.1914556030651702</v>
      </c>
      <c r="S19" s="134" t="s">
        <v>408</v>
      </c>
      <c r="U19" s="2"/>
      <c r="V19" s="2"/>
      <c r="W19" s="2"/>
      <c r="X19" s="2"/>
      <c r="Y19" s="2"/>
      <c r="Z19" s="2"/>
      <c r="AA19" s="2"/>
    </row>
    <row r="20" spans="1:27" s="13" customFormat="1" ht="15">
      <c r="A20" s="392" t="s">
        <v>389</v>
      </c>
      <c r="B20" s="406">
        <v>0.67196247740686998</v>
      </c>
      <c r="C20" s="406"/>
      <c r="D20" s="406">
        <v>0.69956729150886998</v>
      </c>
      <c r="E20" s="406"/>
      <c r="F20" s="406">
        <v>0.81599986286290005</v>
      </c>
      <c r="G20" s="131"/>
      <c r="H20" s="406">
        <v>0.83943859824788003</v>
      </c>
      <c r="I20" s="131"/>
      <c r="J20" s="406">
        <v>0.96747358977145004</v>
      </c>
      <c r="K20" s="131"/>
      <c r="L20" s="406">
        <v>1.0067784875163599</v>
      </c>
      <c r="M20" s="131"/>
      <c r="N20" s="406">
        <v>1.1506679681136001</v>
      </c>
      <c r="O20" s="131"/>
      <c r="P20" s="409">
        <v>1.2125648062174901</v>
      </c>
      <c r="Q20" s="95"/>
      <c r="R20" s="409">
        <v>1.27394114547478</v>
      </c>
      <c r="S20" s="134" t="s">
        <v>406</v>
      </c>
      <c r="U20" s="2"/>
      <c r="V20" s="2"/>
      <c r="W20" s="2"/>
      <c r="X20" s="2"/>
      <c r="Y20" s="2"/>
      <c r="Z20" s="2"/>
      <c r="AA20" s="2"/>
    </row>
    <row r="21" spans="1:27" s="13" customFormat="1" ht="15">
      <c r="A21" s="392" t="s">
        <v>402</v>
      </c>
      <c r="B21" s="406">
        <v>1.55772901715895</v>
      </c>
      <c r="C21" s="407" t="s">
        <v>408</v>
      </c>
      <c r="D21" s="406">
        <v>1.5611921972466301</v>
      </c>
      <c r="E21" s="407" t="s">
        <v>408</v>
      </c>
      <c r="F21" s="406">
        <v>1.5661943338321</v>
      </c>
      <c r="G21" s="130" t="s">
        <v>408</v>
      </c>
      <c r="H21" s="406">
        <v>1.52048615792385</v>
      </c>
      <c r="I21" s="130" t="s">
        <v>408</v>
      </c>
      <c r="J21" s="406">
        <v>1.1826748988884701</v>
      </c>
      <c r="K21" s="130" t="s">
        <v>408</v>
      </c>
      <c r="L21" s="406">
        <v>1.17244796396699</v>
      </c>
      <c r="M21" s="130" t="s">
        <v>408</v>
      </c>
      <c r="N21" s="406">
        <v>1.2235222680353699</v>
      </c>
      <c r="O21" s="130" t="s">
        <v>408</v>
      </c>
      <c r="P21" s="409">
        <v>1.16593181825442</v>
      </c>
      <c r="Q21" s="130" t="s">
        <v>408</v>
      </c>
      <c r="R21" s="409">
        <v>1.22823714466444</v>
      </c>
      <c r="S21" s="134" t="s">
        <v>408</v>
      </c>
      <c r="U21" s="2"/>
      <c r="V21" s="2"/>
      <c r="W21" s="2"/>
      <c r="X21" s="2"/>
      <c r="Y21" s="2"/>
      <c r="Z21" s="2"/>
      <c r="AA21" s="2"/>
    </row>
    <row r="22" spans="1:27" s="13" customFormat="1" ht="15">
      <c r="A22" s="392" t="s">
        <v>416</v>
      </c>
      <c r="B22" s="406">
        <v>0.75502000000000002</v>
      </c>
      <c r="C22" s="411"/>
      <c r="D22" s="410">
        <v>0.74399000000000004</v>
      </c>
      <c r="E22" s="410"/>
      <c r="F22" s="410">
        <v>0.70642000000000005</v>
      </c>
      <c r="G22" s="131"/>
      <c r="H22" s="410">
        <v>0.70159000000000005</v>
      </c>
      <c r="I22" s="131"/>
      <c r="J22" s="410">
        <v>0.69310000000000005</v>
      </c>
      <c r="K22" s="131"/>
      <c r="L22" s="410">
        <v>0.66983999999999999</v>
      </c>
      <c r="M22" s="131"/>
      <c r="N22" s="410">
        <v>0.66571000000000002</v>
      </c>
      <c r="O22" s="131"/>
      <c r="P22" s="409">
        <v>0.65281999999999996</v>
      </c>
      <c r="Q22" s="130" t="s">
        <v>408</v>
      </c>
      <c r="R22" s="409" t="s">
        <v>233</v>
      </c>
      <c r="S22" s="412"/>
      <c r="U22" s="2"/>
      <c r="V22" s="2"/>
      <c r="W22" s="2"/>
      <c r="X22" s="2"/>
      <c r="Y22" s="2"/>
      <c r="Z22" s="2"/>
      <c r="AA22" s="2"/>
    </row>
    <row r="23" spans="1:27" s="13" customFormat="1" ht="15">
      <c r="A23" s="392" t="s">
        <v>417</v>
      </c>
      <c r="B23" s="406">
        <v>1.2098350442016099</v>
      </c>
      <c r="C23" s="406"/>
      <c r="D23" s="406">
        <v>1.2621904262894601</v>
      </c>
      <c r="E23" s="406"/>
      <c r="F23" s="406">
        <v>1.30107475343533</v>
      </c>
      <c r="G23" s="131"/>
      <c r="H23" s="406">
        <v>1.33840482053153</v>
      </c>
      <c r="I23" s="130" t="s">
        <v>408</v>
      </c>
      <c r="J23" s="406">
        <v>1.3385044295634501</v>
      </c>
      <c r="K23" s="131"/>
      <c r="L23" s="406">
        <v>1.3664224771651701</v>
      </c>
      <c r="M23" s="130" t="s">
        <v>414</v>
      </c>
      <c r="N23" s="406">
        <v>1.3701340924596701</v>
      </c>
      <c r="O23" s="131"/>
      <c r="P23" s="409">
        <v>1.42212736519664</v>
      </c>
      <c r="Q23" s="95"/>
      <c r="R23" s="409">
        <v>1.4476655639037299</v>
      </c>
      <c r="S23" s="134"/>
      <c r="U23" s="2"/>
      <c r="V23" s="2"/>
      <c r="W23" s="2"/>
      <c r="X23" s="2"/>
      <c r="Y23" s="2"/>
      <c r="Z23" s="2"/>
      <c r="AA23" s="2"/>
    </row>
    <row r="24" spans="1:27" s="13" customFormat="1" ht="15">
      <c r="A24" s="392" t="s">
        <v>108</v>
      </c>
      <c r="B24" s="406">
        <v>3.24476642141925</v>
      </c>
      <c r="C24" s="406"/>
      <c r="D24" s="406">
        <v>3.2090839369545501</v>
      </c>
      <c r="E24" s="406"/>
      <c r="F24" s="406">
        <v>3.31495982714583</v>
      </c>
      <c r="G24" s="130" t="s">
        <v>414</v>
      </c>
      <c r="H24" s="406">
        <v>3.4002185352108301</v>
      </c>
      <c r="I24" s="131"/>
      <c r="J24" s="406">
        <v>3.28164920637251</v>
      </c>
      <c r="K24" s="131"/>
      <c r="L24" s="406">
        <v>3.1578642902864602</v>
      </c>
      <c r="M24" s="131"/>
      <c r="N24" s="406">
        <v>3.20797662710978</v>
      </c>
      <c r="O24" s="131"/>
      <c r="P24" s="409">
        <v>3.2751195109714302</v>
      </c>
      <c r="Q24" s="130" t="s">
        <v>414</v>
      </c>
      <c r="R24" s="409">
        <v>3.24073389203157</v>
      </c>
      <c r="S24" s="134" t="s">
        <v>406</v>
      </c>
      <c r="U24" s="2"/>
      <c r="V24" s="2"/>
      <c r="W24" s="2"/>
      <c r="X24" s="2"/>
      <c r="Y24" s="2"/>
      <c r="Z24" s="2"/>
      <c r="AA24" s="2"/>
    </row>
    <row r="25" spans="1:27" s="13" customFormat="1" ht="15">
      <c r="A25" s="393" t="s">
        <v>114</v>
      </c>
      <c r="B25" s="413">
        <v>0.47129143770994353</v>
      </c>
      <c r="C25" s="413"/>
      <c r="D25" s="413">
        <v>0.42096051350064001</v>
      </c>
      <c r="E25" s="413"/>
      <c r="F25" s="413">
        <v>0.42502817743979998</v>
      </c>
      <c r="G25" s="136"/>
      <c r="H25" s="413">
        <v>0.43530090615191003</v>
      </c>
      <c r="I25" s="136"/>
      <c r="J25" s="413">
        <v>0.42942715223025002</v>
      </c>
      <c r="K25" s="136"/>
      <c r="L25" s="413">
        <v>0.38777599286638997</v>
      </c>
      <c r="M25" s="130" t="s">
        <v>408</v>
      </c>
      <c r="N25" s="413">
        <v>0.32831670238965999</v>
      </c>
      <c r="O25" s="130" t="s">
        <v>408</v>
      </c>
      <c r="P25" s="414">
        <v>0.30712431864935003</v>
      </c>
      <c r="Q25" s="130" t="s">
        <v>408</v>
      </c>
      <c r="R25" s="414">
        <v>0.28396710883415999</v>
      </c>
      <c r="S25" s="134" t="s">
        <v>408</v>
      </c>
      <c r="U25" s="2"/>
      <c r="V25" s="2"/>
      <c r="W25" s="2"/>
      <c r="X25" s="2"/>
      <c r="Y25" s="2"/>
      <c r="Z25" s="2"/>
      <c r="AA25" s="2"/>
    </row>
    <row r="26" spans="1:27" s="13" customFormat="1" ht="13.5">
      <c r="A26" s="392" t="s">
        <v>346</v>
      </c>
      <c r="B26" s="406">
        <v>1.6253355533657301</v>
      </c>
      <c r="C26" s="406"/>
      <c r="D26" s="406">
        <v>1.6208718265159201</v>
      </c>
      <c r="E26" s="406"/>
      <c r="F26" s="406">
        <v>1.65237703274004</v>
      </c>
      <c r="G26" s="131"/>
      <c r="H26" s="406">
        <v>1.7150617642432799</v>
      </c>
      <c r="I26" s="131"/>
      <c r="J26" s="406">
        <v>1.9352603266683099</v>
      </c>
      <c r="K26" s="131"/>
      <c r="L26" s="406">
        <v>2.0446021300467301</v>
      </c>
      <c r="M26" s="131"/>
      <c r="N26" s="406">
        <v>2.0991860731168601</v>
      </c>
      <c r="O26" s="131"/>
      <c r="P26" s="409">
        <v>2.0478094487745899</v>
      </c>
      <c r="Q26" s="95"/>
      <c r="R26" s="409">
        <v>2.1530407276134902</v>
      </c>
      <c r="S26" s="96"/>
      <c r="U26" s="2"/>
      <c r="V26" s="2"/>
      <c r="W26" s="2"/>
      <c r="X26" s="2"/>
      <c r="Y26" s="2"/>
      <c r="Z26" s="2"/>
      <c r="AA26" s="2"/>
    </row>
    <row r="27" spans="1:27" s="13" customFormat="1" ht="15">
      <c r="A27" s="392" t="s">
        <v>418</v>
      </c>
      <c r="B27" s="406">
        <v>1.8813147353999899</v>
      </c>
      <c r="C27" s="407" t="s">
        <v>414</v>
      </c>
      <c r="D27" s="406">
        <v>1.9162737491691799</v>
      </c>
      <c r="E27" s="407" t="s">
        <v>414</v>
      </c>
      <c r="F27" s="406">
        <v>2.1560632465406799</v>
      </c>
      <c r="G27" s="130" t="s">
        <v>414</v>
      </c>
      <c r="H27" s="406">
        <v>2.1732979927333398</v>
      </c>
      <c r="I27" s="131"/>
      <c r="J27" s="406">
        <v>2.14606207464261</v>
      </c>
      <c r="K27" s="131"/>
      <c r="L27" s="406">
        <v>2.1508123957946599</v>
      </c>
      <c r="M27" s="131"/>
      <c r="N27" s="406">
        <v>2.17856629989189</v>
      </c>
      <c r="O27" s="131"/>
      <c r="P27" s="409">
        <v>2.1387956128462098</v>
      </c>
      <c r="Q27" s="130"/>
      <c r="R27" s="409">
        <v>2.16279727046197</v>
      </c>
      <c r="S27" s="134" t="s">
        <v>406</v>
      </c>
      <c r="U27" s="2"/>
      <c r="V27" s="2"/>
      <c r="W27" s="2"/>
      <c r="X27" s="2"/>
      <c r="Y27" s="2"/>
      <c r="Z27" s="2"/>
      <c r="AA27" s="2"/>
    </row>
    <row r="28" spans="1:27" s="13" customFormat="1" ht="13.5">
      <c r="A28" s="392" t="s">
        <v>349</v>
      </c>
      <c r="B28" s="406">
        <v>1.4568313292660999</v>
      </c>
      <c r="C28" s="406"/>
      <c r="D28" s="406">
        <v>1.3786059928886201</v>
      </c>
      <c r="E28" s="406"/>
      <c r="F28" s="406">
        <v>1.3246764997519</v>
      </c>
      <c r="G28" s="131"/>
      <c r="H28" s="406">
        <v>1.289916954155</v>
      </c>
      <c r="I28" s="131"/>
      <c r="J28" s="406">
        <v>1.24329793791004</v>
      </c>
      <c r="K28" s="131"/>
      <c r="L28" s="406">
        <v>1.2807493273721</v>
      </c>
      <c r="M28" s="131"/>
      <c r="N28" s="406">
        <v>1.31928366318663</v>
      </c>
      <c r="O28" s="131"/>
      <c r="P28" s="409">
        <v>1.34955485152448</v>
      </c>
      <c r="Q28" s="95"/>
      <c r="R28" s="409">
        <v>1.4026485969382001</v>
      </c>
      <c r="S28" s="96"/>
      <c r="U28" s="2"/>
      <c r="V28" s="2"/>
      <c r="W28" s="2"/>
      <c r="X28" s="2"/>
      <c r="Y28" s="2"/>
      <c r="Z28" s="2"/>
      <c r="AA28" s="2"/>
    </row>
    <row r="29" spans="1:27" s="13" customFormat="1" ht="15">
      <c r="A29" s="392" t="s">
        <v>107</v>
      </c>
      <c r="B29" s="406">
        <v>1.6745358891589399</v>
      </c>
      <c r="C29" s="406"/>
      <c r="D29" s="406">
        <v>1.57715755398667</v>
      </c>
      <c r="E29" s="407" t="s">
        <v>408</v>
      </c>
      <c r="F29" s="406">
        <v>1.6218904746070399</v>
      </c>
      <c r="G29" s="131"/>
      <c r="H29" s="406">
        <v>1.64248355347911</v>
      </c>
      <c r="I29" s="130" t="s">
        <v>408</v>
      </c>
      <c r="J29" s="406">
        <v>1.6474955473445301</v>
      </c>
      <c r="K29" s="131"/>
      <c r="L29" s="406">
        <v>1.66087134383309</v>
      </c>
      <c r="M29" s="130" t="s">
        <v>408</v>
      </c>
      <c r="N29" s="406">
        <v>1.6825852432160999</v>
      </c>
      <c r="O29" s="131"/>
      <c r="P29" s="409">
        <v>1.7308823639270301</v>
      </c>
      <c r="Q29" s="95"/>
      <c r="R29" s="409">
        <v>1.75593959203476</v>
      </c>
      <c r="S29" s="134" t="s">
        <v>406</v>
      </c>
      <c r="U29" s="2"/>
      <c r="V29" s="2"/>
      <c r="W29" s="2"/>
      <c r="X29" s="2"/>
      <c r="Y29" s="2"/>
      <c r="Z29" s="2"/>
      <c r="AA29" s="2"/>
    </row>
    <row r="30" spans="1:27" s="13" customFormat="1" ht="13.5">
      <c r="A30" s="392" t="s">
        <v>111</v>
      </c>
      <c r="B30" s="406">
        <v>1.01260944868873</v>
      </c>
      <c r="C30" s="406"/>
      <c r="D30" s="406">
        <v>1.02765690153822</v>
      </c>
      <c r="E30" s="406"/>
      <c r="F30" s="406">
        <v>1.0273212268971399</v>
      </c>
      <c r="G30" s="131"/>
      <c r="H30" s="406">
        <v>1.07241119823246</v>
      </c>
      <c r="I30" s="131"/>
      <c r="J30" s="406">
        <v>1.1008522823437299</v>
      </c>
      <c r="K30" s="131"/>
      <c r="L30" s="406">
        <v>1.1023807187966701</v>
      </c>
      <c r="M30" s="131"/>
      <c r="N30" s="406">
        <v>1.1096661573498099</v>
      </c>
      <c r="O30" s="131"/>
      <c r="P30" s="409">
        <v>0.98274984278188005</v>
      </c>
      <c r="Q30" s="95"/>
      <c r="R30" s="409">
        <v>1.0311925630233201</v>
      </c>
      <c r="S30" s="96"/>
      <c r="U30" s="2"/>
      <c r="V30" s="2"/>
      <c r="W30" s="2"/>
      <c r="X30" s="2"/>
      <c r="Y30" s="2"/>
      <c r="Z30" s="2"/>
      <c r="AA30" s="2"/>
    </row>
    <row r="31" spans="1:27" s="13" customFormat="1" ht="13.5">
      <c r="A31" s="392" t="s">
        <v>419</v>
      </c>
      <c r="B31" s="406">
        <v>0.73451390715622</v>
      </c>
      <c r="C31" s="406"/>
      <c r="D31" s="406">
        <v>0.73362955846813005</v>
      </c>
      <c r="E31" s="406"/>
      <c r="F31" s="406">
        <v>0.72487965645513996</v>
      </c>
      <c r="G31" s="131"/>
      <c r="H31" s="406">
        <v>0.77115062391195999</v>
      </c>
      <c r="I31" s="131"/>
      <c r="J31" s="406">
        <v>0.79845934926632001</v>
      </c>
      <c r="K31" s="131"/>
      <c r="L31" s="410">
        <v>0.81882256931163999</v>
      </c>
      <c r="M31" s="131"/>
      <c r="N31" s="410">
        <v>0.83214640944590001</v>
      </c>
      <c r="O31" s="131"/>
      <c r="P31" s="409" t="s">
        <v>233</v>
      </c>
      <c r="Q31" s="95"/>
      <c r="R31" s="409" t="s">
        <v>233</v>
      </c>
      <c r="S31" s="96"/>
      <c r="U31" s="2"/>
      <c r="V31" s="2"/>
      <c r="W31" s="2"/>
      <c r="X31" s="2"/>
      <c r="Y31" s="2"/>
      <c r="Z31" s="2"/>
      <c r="AA31" s="2"/>
    </row>
    <row r="32" spans="1:27" s="13" customFormat="1" ht="15">
      <c r="A32" s="392" t="s">
        <v>420</v>
      </c>
      <c r="B32" s="406">
        <v>3.2491863291816401</v>
      </c>
      <c r="C32" s="406"/>
      <c r="D32" s="406">
        <v>3.2302490511839701</v>
      </c>
      <c r="E32" s="407" t="s">
        <v>408</v>
      </c>
      <c r="F32" s="406">
        <v>3.2604166039923399</v>
      </c>
      <c r="G32" s="130" t="s">
        <v>408</v>
      </c>
      <c r="H32" s="406">
        <v>3.1018375898195001</v>
      </c>
      <c r="I32" s="130" t="s">
        <v>408</v>
      </c>
      <c r="J32" s="406">
        <v>3.2190345196656698</v>
      </c>
      <c r="K32" s="131"/>
      <c r="L32" s="406">
        <v>3.2473611170567098</v>
      </c>
      <c r="M32" s="130" t="s">
        <v>408</v>
      </c>
      <c r="N32" s="406">
        <v>3.3627857077067</v>
      </c>
      <c r="O32" s="131"/>
      <c r="P32" s="409">
        <v>3.3210612583378101</v>
      </c>
      <c r="Q32" s="130" t="s">
        <v>408</v>
      </c>
      <c r="R32" s="409">
        <v>3.4041364257522799</v>
      </c>
      <c r="S32" s="134" t="s">
        <v>408</v>
      </c>
      <c r="U32" s="2"/>
      <c r="V32" s="2"/>
      <c r="W32" s="2"/>
      <c r="X32" s="2"/>
      <c r="Y32" s="2"/>
      <c r="Z32" s="2"/>
      <c r="AA32" s="2"/>
    </row>
    <row r="33" spans="1:27" s="13" customFormat="1" ht="13.5">
      <c r="A33" s="392" t="s">
        <v>421</v>
      </c>
      <c r="B33" s="410" t="s">
        <v>233</v>
      </c>
      <c r="C33" s="406"/>
      <c r="D33" s="406">
        <v>3.1862330734173998</v>
      </c>
      <c r="E33" s="406"/>
      <c r="F33" s="410" t="s">
        <v>233</v>
      </c>
      <c r="G33" s="131"/>
      <c r="H33" s="410" t="s">
        <v>233</v>
      </c>
      <c r="I33" s="131"/>
      <c r="J33" s="406">
        <v>3.26443834927584</v>
      </c>
      <c r="K33" s="131"/>
      <c r="L33" s="410" t="s">
        <v>233</v>
      </c>
      <c r="M33" s="131"/>
      <c r="N33" s="410">
        <v>3.178757556506</v>
      </c>
      <c r="O33" s="131"/>
      <c r="P33" s="409" t="s">
        <v>233</v>
      </c>
      <c r="Q33" s="95"/>
      <c r="R33" s="409" t="s">
        <v>233</v>
      </c>
      <c r="S33" s="96"/>
      <c r="U33" s="2"/>
      <c r="V33" s="2"/>
      <c r="W33" s="2"/>
      <c r="X33" s="2"/>
      <c r="Y33" s="2"/>
      <c r="Z33" s="2"/>
      <c r="AA33" s="2"/>
    </row>
    <row r="34" spans="1:27" s="13" customFormat="1" ht="13.5">
      <c r="A34" s="394" t="s">
        <v>112</v>
      </c>
      <c r="B34" s="401">
        <v>0.79988041912477004</v>
      </c>
      <c r="C34" s="401"/>
      <c r="D34" s="401">
        <v>0.83216506705424997</v>
      </c>
      <c r="E34" s="401"/>
      <c r="F34" s="401">
        <v>0.81205989831296999</v>
      </c>
      <c r="G34" s="139"/>
      <c r="H34" s="401">
        <v>0.85639863745088995</v>
      </c>
      <c r="I34" s="139"/>
      <c r="J34" s="401">
        <v>0.87689333727455998</v>
      </c>
      <c r="K34" s="139"/>
      <c r="L34" s="401">
        <v>0.93815693228615005</v>
      </c>
      <c r="M34" s="139"/>
      <c r="N34" s="401">
        <v>0.95272161813092004</v>
      </c>
      <c r="O34" s="139"/>
      <c r="P34" s="402">
        <v>1.0252909517414901</v>
      </c>
      <c r="Q34" s="142"/>
      <c r="R34" s="402">
        <v>1.06369576450232</v>
      </c>
      <c r="S34" s="144"/>
      <c r="U34" s="2"/>
      <c r="V34" s="2"/>
      <c r="W34" s="2"/>
      <c r="X34" s="2"/>
      <c r="Y34" s="2"/>
      <c r="Z34" s="2"/>
      <c r="AA34" s="2"/>
    </row>
    <row r="35" spans="1:27" s="46" customFormat="1" ht="13.5">
      <c r="A35" s="23" t="s">
        <v>390</v>
      </c>
      <c r="B35" s="395"/>
      <c r="C35" s="395"/>
      <c r="D35" s="25"/>
      <c r="E35" s="25"/>
      <c r="F35" s="25"/>
      <c r="G35" s="25"/>
      <c r="H35" s="25"/>
      <c r="I35" s="25"/>
      <c r="J35" s="25"/>
      <c r="K35" s="25"/>
      <c r="L35" s="25"/>
      <c r="M35" s="25"/>
      <c r="N35" s="25"/>
      <c r="O35" s="396"/>
      <c r="U35" s="245"/>
      <c r="V35" s="245"/>
      <c r="W35" s="245"/>
      <c r="X35" s="245"/>
      <c r="Y35" s="245"/>
      <c r="Z35" s="245"/>
      <c r="AA35" s="245"/>
    </row>
    <row r="36" spans="1:27" s="46" customFormat="1" ht="13.5">
      <c r="A36" s="24" t="s">
        <v>391</v>
      </c>
      <c r="B36" s="395"/>
      <c r="C36" s="395"/>
      <c r="D36" s="25"/>
      <c r="E36" s="25"/>
      <c r="F36" s="25"/>
      <c r="G36" s="25"/>
      <c r="H36" s="25"/>
      <c r="I36" s="25"/>
      <c r="J36" s="25"/>
      <c r="K36" s="25"/>
      <c r="L36" s="25"/>
      <c r="M36" s="25"/>
      <c r="N36" s="25"/>
      <c r="O36" s="396"/>
      <c r="U36" s="245"/>
      <c r="V36" s="245"/>
      <c r="W36" s="245"/>
      <c r="X36" s="245"/>
      <c r="Y36" s="245"/>
      <c r="Z36" s="245"/>
      <c r="AA36" s="245"/>
    </row>
    <row r="37" spans="1:27" s="46" customFormat="1" ht="13.5">
      <c r="A37" s="24" t="s">
        <v>392</v>
      </c>
      <c r="B37" s="395"/>
      <c r="C37" s="395"/>
      <c r="D37" s="25"/>
      <c r="E37" s="25"/>
      <c r="F37" s="25"/>
      <c r="G37" s="25"/>
      <c r="H37" s="25"/>
      <c r="I37" s="25"/>
      <c r="J37" s="25"/>
      <c r="K37" s="25"/>
      <c r="L37" s="25"/>
      <c r="M37" s="25"/>
      <c r="N37" s="25"/>
      <c r="O37" s="396"/>
      <c r="U37" s="245"/>
      <c r="V37" s="245"/>
      <c r="W37" s="245"/>
      <c r="X37" s="245"/>
      <c r="Y37" s="245"/>
      <c r="Z37" s="245"/>
      <c r="AA37" s="245"/>
    </row>
    <row r="38" spans="1:27" s="46" customFormat="1" ht="13.5">
      <c r="A38" s="24" t="s">
        <v>318</v>
      </c>
      <c r="B38" s="395"/>
      <c r="C38" s="395"/>
      <c r="D38" s="25"/>
      <c r="E38" s="25"/>
      <c r="F38" s="25"/>
      <c r="G38" s="25"/>
      <c r="H38" s="25"/>
      <c r="I38" s="25"/>
      <c r="J38" s="25"/>
      <c r="K38" s="25"/>
      <c r="L38" s="25"/>
      <c r="M38" s="25"/>
      <c r="N38" s="25"/>
      <c r="O38" s="396"/>
      <c r="U38" s="245"/>
      <c r="V38" s="245"/>
      <c r="W38" s="245"/>
      <c r="X38" s="245"/>
      <c r="Y38" s="245"/>
      <c r="Z38" s="245"/>
      <c r="AA38" s="245"/>
    </row>
    <row r="39" spans="1:27" s="46" customFormat="1" ht="13.5">
      <c r="A39" s="24" t="s">
        <v>355</v>
      </c>
      <c r="B39" s="25"/>
      <c r="C39" s="25"/>
      <c r="D39" s="25"/>
      <c r="E39" s="25"/>
      <c r="F39" s="25"/>
      <c r="G39" s="25"/>
      <c r="H39" s="25"/>
      <c r="I39" s="25"/>
      <c r="J39" s="25"/>
      <c r="K39" s="25"/>
      <c r="L39" s="25"/>
      <c r="M39" s="25"/>
      <c r="N39" s="25"/>
      <c r="O39" s="396"/>
      <c r="U39" s="245"/>
      <c r="V39" s="245"/>
      <c r="W39" s="245"/>
      <c r="X39" s="245"/>
      <c r="Y39" s="245"/>
      <c r="Z39" s="245"/>
      <c r="AA39" s="245"/>
    </row>
    <row r="40" spans="1:27" s="46" customFormat="1" ht="13.5">
      <c r="A40" s="107" t="s">
        <v>393</v>
      </c>
      <c r="B40" s="25"/>
      <c r="C40" s="25"/>
      <c r="D40" s="25"/>
      <c r="E40" s="25"/>
      <c r="F40" s="25"/>
      <c r="G40" s="25"/>
      <c r="H40" s="25"/>
      <c r="I40" s="25"/>
      <c r="J40" s="25"/>
      <c r="K40" s="25"/>
      <c r="L40" s="25"/>
      <c r="M40" s="25"/>
      <c r="N40" s="25"/>
      <c r="O40" s="396"/>
      <c r="U40" s="245"/>
      <c r="V40" s="245"/>
      <c r="W40" s="245"/>
      <c r="X40" s="245"/>
      <c r="Y40" s="245"/>
      <c r="Z40" s="245"/>
      <c r="AA40" s="245"/>
    </row>
    <row r="41" spans="1:27" s="46" customFormat="1" ht="13.5">
      <c r="A41" s="122" t="s">
        <v>357</v>
      </c>
      <c r="B41" s="25"/>
      <c r="C41" s="25"/>
      <c r="D41" s="25"/>
      <c r="E41" s="25"/>
      <c r="F41" s="25"/>
      <c r="G41" s="25"/>
      <c r="H41" s="25"/>
      <c r="I41" s="25"/>
      <c r="J41" s="25"/>
      <c r="K41" s="25"/>
      <c r="L41" s="397"/>
      <c r="M41" s="397"/>
      <c r="N41" s="25"/>
      <c r="O41" s="396"/>
      <c r="U41" s="245"/>
      <c r="V41" s="245"/>
      <c r="W41" s="245"/>
      <c r="X41" s="245"/>
      <c r="Y41" s="245"/>
      <c r="Z41" s="245"/>
      <c r="AA41" s="245"/>
    </row>
    <row r="42" spans="1:27" s="46" customFormat="1" ht="13.5">
      <c r="A42" s="109" t="s">
        <v>358</v>
      </c>
      <c r="B42" s="25"/>
      <c r="C42" s="25"/>
      <c r="D42" s="25"/>
      <c r="E42" s="25"/>
      <c r="F42" s="25"/>
      <c r="G42" s="25"/>
      <c r="H42" s="25"/>
      <c r="I42" s="25"/>
      <c r="J42" s="25"/>
      <c r="K42" s="25"/>
      <c r="L42" s="397"/>
      <c r="M42" s="397"/>
      <c r="N42" s="25"/>
      <c r="O42" s="396"/>
      <c r="U42" s="245"/>
      <c r="V42" s="245"/>
      <c r="W42" s="245"/>
      <c r="X42" s="245"/>
      <c r="Y42" s="245"/>
      <c r="Z42" s="245"/>
      <c r="AA42" s="245"/>
    </row>
    <row r="43" spans="1:27" s="46" customFormat="1" ht="13.5">
      <c r="A43" s="109" t="s">
        <v>359</v>
      </c>
      <c r="O43" s="398"/>
      <c r="U43" s="245"/>
      <c r="V43" s="245"/>
      <c r="W43" s="245"/>
      <c r="X43" s="245"/>
      <c r="Y43" s="245"/>
      <c r="Z43" s="245"/>
      <c r="AA43" s="245"/>
    </row>
  </sheetData>
  <pageMargins left="0.7" right="0.7" top="0.75" bottom="0.75" header="0.3" footer="0.3"/>
  <pageSetup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6642D-4CA1-45B9-A467-B1636201914E}">
  <dimension ref="A5:T43"/>
  <sheetViews>
    <sheetView showGridLines="0" zoomScaleNormal="100" workbookViewId="0">
      <selection activeCell="N7" sqref="N7"/>
    </sheetView>
  </sheetViews>
  <sheetFormatPr baseColWidth="10" defaultRowHeight="15"/>
  <cols>
    <col min="1" max="1" width="28.85546875" style="12" customWidth="1"/>
    <col min="2" max="2" width="10.7109375" style="12" customWidth="1"/>
    <col min="3" max="3" width="3.7109375" style="12" customWidth="1"/>
    <col min="4" max="4" width="10.7109375" style="12" customWidth="1"/>
    <col min="5" max="5" width="3.7109375" style="12" customWidth="1"/>
    <col min="6" max="6" width="10.7109375" style="12" customWidth="1"/>
    <col min="7" max="7" width="3.7109375" style="12" customWidth="1"/>
    <col min="8" max="8" width="10.7109375" style="12" customWidth="1"/>
    <col min="9" max="9" width="3.7109375" style="12" customWidth="1"/>
    <col min="10" max="10" width="10.7109375" style="12" customWidth="1"/>
    <col min="11" max="11" width="3.7109375" style="12" customWidth="1"/>
    <col min="12" max="12" width="10.7109375" style="12" customWidth="1"/>
    <col min="13" max="13" width="3.7109375" style="12" customWidth="1"/>
    <col min="14" max="14" width="10.7109375" style="12" customWidth="1"/>
    <col min="15" max="15" width="3.7109375" style="12" customWidth="1"/>
    <col min="16" max="16" width="10.7109375" style="12" customWidth="1"/>
    <col min="17" max="17" width="3.7109375" style="12" customWidth="1"/>
    <col min="18" max="18" width="10.7109375" style="12" customWidth="1"/>
    <col min="19" max="19" width="3.7109375" style="12" customWidth="1"/>
    <col min="20" max="16384" width="11.42578125" style="12"/>
  </cols>
  <sheetData>
    <row r="5" spans="1:20" s="13" customFormat="1" ht="13.5">
      <c r="A5" s="294" t="s">
        <v>425</v>
      </c>
      <c r="B5" s="419"/>
      <c r="C5" s="317"/>
      <c r="D5" s="419"/>
      <c r="E5" s="419"/>
      <c r="F5" s="419"/>
      <c r="G5" s="419"/>
      <c r="H5" s="419"/>
      <c r="I5" s="419"/>
      <c r="J5" s="419"/>
      <c r="K5" s="419"/>
      <c r="L5" s="419"/>
      <c r="M5" s="419"/>
      <c r="N5" s="419"/>
      <c r="O5" s="419"/>
      <c r="P5" s="318"/>
      <c r="Q5" s="318"/>
      <c r="R5" s="318"/>
      <c r="S5" s="320"/>
    </row>
    <row r="6" spans="1:20" s="13" customFormat="1" ht="13.5">
      <c r="A6" s="321" t="s">
        <v>361</v>
      </c>
      <c r="B6" s="420"/>
      <c r="C6" s="323"/>
      <c r="D6" s="420"/>
      <c r="E6" s="420"/>
      <c r="F6" s="420"/>
      <c r="G6" s="420"/>
      <c r="H6" s="420"/>
      <c r="I6" s="420"/>
      <c r="J6" s="420"/>
      <c r="K6" s="420"/>
      <c r="L6" s="420"/>
      <c r="M6" s="420"/>
      <c r="N6" s="420"/>
      <c r="O6" s="420"/>
      <c r="P6" s="324"/>
      <c r="Q6" s="324"/>
      <c r="R6" s="324"/>
      <c r="S6" s="326"/>
    </row>
    <row r="7" spans="1:20" s="13" customFormat="1" ht="13.5">
      <c r="A7" s="391" t="s">
        <v>113</v>
      </c>
      <c r="B7" s="154">
        <v>2011</v>
      </c>
      <c r="C7" s="421"/>
      <c r="D7" s="154">
        <v>2012</v>
      </c>
      <c r="E7" s="154"/>
      <c r="F7" s="154">
        <v>2013</v>
      </c>
      <c r="G7" s="154"/>
      <c r="H7" s="154">
        <v>2014</v>
      </c>
      <c r="I7" s="154"/>
      <c r="J7" s="154">
        <v>2015</v>
      </c>
      <c r="K7" s="154"/>
      <c r="L7" s="154">
        <v>2016</v>
      </c>
      <c r="M7" s="154"/>
      <c r="N7" s="154">
        <v>2017</v>
      </c>
      <c r="O7" s="154"/>
      <c r="P7" s="154">
        <v>2018</v>
      </c>
      <c r="Q7" s="154"/>
      <c r="R7" s="154">
        <v>2019</v>
      </c>
      <c r="S7" s="155"/>
    </row>
    <row r="8" spans="1:20" s="13" customFormat="1">
      <c r="A8" s="392" t="s">
        <v>104</v>
      </c>
      <c r="B8" s="410">
        <v>65.585042199251504</v>
      </c>
      <c r="C8" s="408"/>
      <c r="D8" s="410">
        <v>66.074454605690306</v>
      </c>
      <c r="E8" s="408" t="s">
        <v>415</v>
      </c>
      <c r="F8" s="410">
        <v>65.441204943698395</v>
      </c>
      <c r="G8" s="130" t="s">
        <v>415</v>
      </c>
      <c r="H8" s="410">
        <v>65.983307893385501</v>
      </c>
      <c r="I8" s="130" t="s">
        <v>415</v>
      </c>
      <c r="J8" s="410">
        <v>65.671250777143896</v>
      </c>
      <c r="K8" s="130" t="s">
        <v>415</v>
      </c>
      <c r="L8" s="410">
        <v>65.221022827848799</v>
      </c>
      <c r="M8" s="130" t="s">
        <v>415</v>
      </c>
      <c r="N8" s="410">
        <v>66.179483626190006</v>
      </c>
      <c r="O8" s="130" t="s">
        <v>415</v>
      </c>
      <c r="P8" s="4">
        <v>66.007657755929699</v>
      </c>
      <c r="Q8" s="130" t="s">
        <v>415</v>
      </c>
      <c r="R8" s="410" t="s">
        <v>233</v>
      </c>
      <c r="S8" s="134"/>
    </row>
    <row r="9" spans="1:20" s="13" customFormat="1">
      <c r="A9" s="392" t="s">
        <v>405</v>
      </c>
      <c r="B9" s="410" t="s">
        <v>233</v>
      </c>
      <c r="C9" s="408"/>
      <c r="D9" s="410" t="s">
        <v>233</v>
      </c>
      <c r="E9" s="410"/>
      <c r="F9" s="410" t="s">
        <v>233</v>
      </c>
      <c r="G9" s="130"/>
      <c r="H9" s="410" t="s">
        <v>233</v>
      </c>
      <c r="I9" s="130"/>
      <c r="J9" s="410">
        <v>17.219695568578999</v>
      </c>
      <c r="K9" s="131"/>
      <c r="L9" s="410">
        <v>18.241429546697699</v>
      </c>
      <c r="M9" s="131"/>
      <c r="N9" s="410">
        <v>17.820062406784</v>
      </c>
      <c r="O9" s="131"/>
      <c r="P9" s="410" t="s">
        <v>233</v>
      </c>
      <c r="Q9" s="95"/>
      <c r="R9" s="410" t="s">
        <v>233</v>
      </c>
      <c r="S9" s="96"/>
    </row>
    <row r="10" spans="1:20" s="13" customFormat="1">
      <c r="A10" s="392" t="s">
        <v>423</v>
      </c>
      <c r="B10" s="410">
        <v>45.23</v>
      </c>
      <c r="C10" s="408"/>
      <c r="D10" s="410">
        <v>43.07</v>
      </c>
      <c r="E10" s="410"/>
      <c r="F10" s="410">
        <v>40.35</v>
      </c>
      <c r="G10" s="131"/>
      <c r="H10" s="410">
        <v>44.98</v>
      </c>
      <c r="I10" s="131"/>
      <c r="J10" s="410">
        <v>45.55</v>
      </c>
      <c r="K10" s="131"/>
      <c r="L10" s="410">
        <v>45.04</v>
      </c>
      <c r="M10" s="131"/>
      <c r="N10" s="410">
        <v>47.46</v>
      </c>
      <c r="O10" s="131"/>
      <c r="P10" s="409" t="s">
        <v>233</v>
      </c>
      <c r="Q10" s="95"/>
      <c r="R10" s="409" t="s">
        <v>233</v>
      </c>
      <c r="S10" s="96"/>
      <c r="T10" s="422"/>
    </row>
    <row r="11" spans="1:20" s="13" customFormat="1">
      <c r="A11" s="392" t="s">
        <v>413</v>
      </c>
      <c r="B11" s="410">
        <v>49.146822267781097</v>
      </c>
      <c r="C11" s="408"/>
      <c r="D11" s="410">
        <v>47.433917984189698</v>
      </c>
      <c r="E11" s="408" t="s">
        <v>414</v>
      </c>
      <c r="F11" s="410">
        <v>46.7032458925434</v>
      </c>
      <c r="G11" s="130"/>
      <c r="H11" s="410">
        <v>45.7509650251491</v>
      </c>
      <c r="I11" s="130" t="s">
        <v>414</v>
      </c>
      <c r="J11" s="410">
        <v>43.954544105865899</v>
      </c>
      <c r="K11" s="131"/>
      <c r="L11" s="410">
        <v>42.700479780671699</v>
      </c>
      <c r="M11" s="131"/>
      <c r="N11" s="410">
        <v>42.673234075898399</v>
      </c>
      <c r="O11" s="131"/>
      <c r="P11" s="4">
        <v>41.115203130394796</v>
      </c>
      <c r="Q11" s="130" t="s">
        <v>406</v>
      </c>
      <c r="R11" s="4">
        <v>41.003348245688102</v>
      </c>
      <c r="S11" s="134" t="s">
        <v>406</v>
      </c>
    </row>
    <row r="12" spans="1:20" s="13" customFormat="1">
      <c r="A12" s="392" t="s">
        <v>103</v>
      </c>
      <c r="B12" s="410">
        <v>33.8922118591369</v>
      </c>
      <c r="C12" s="408"/>
      <c r="D12" s="410">
        <v>34.945640581874997</v>
      </c>
      <c r="E12" s="410"/>
      <c r="F12" s="410">
        <v>34.166467223107396</v>
      </c>
      <c r="G12" s="131"/>
      <c r="H12" s="410">
        <v>31.853466110033299</v>
      </c>
      <c r="I12" s="130" t="s">
        <v>414</v>
      </c>
      <c r="J12" s="410">
        <v>32.772894282402198</v>
      </c>
      <c r="K12" s="131"/>
      <c r="L12" s="410">
        <v>35.074100284971699</v>
      </c>
      <c r="M12" s="130" t="s">
        <v>414</v>
      </c>
      <c r="N12" s="410">
        <v>31.397079367262702</v>
      </c>
      <c r="O12" s="131"/>
      <c r="P12" s="4">
        <v>29.902897431279701</v>
      </c>
      <c r="Q12" s="130" t="s">
        <v>406</v>
      </c>
      <c r="R12" s="410" t="s">
        <v>233</v>
      </c>
      <c r="S12" s="134"/>
    </row>
    <row r="13" spans="1:20" s="13" customFormat="1">
      <c r="A13" s="392" t="s">
        <v>109</v>
      </c>
      <c r="B13" s="410">
        <v>73.910871719683797</v>
      </c>
      <c r="C13" s="408"/>
      <c r="D13" s="410">
        <v>74.040789213168793</v>
      </c>
      <c r="E13" s="410"/>
      <c r="F13" s="410">
        <v>74.601331515601899</v>
      </c>
      <c r="G13" s="131"/>
      <c r="H13" s="410">
        <v>75.420945135556394</v>
      </c>
      <c r="I13" s="131"/>
      <c r="J13" s="410">
        <v>74.7259737918219</v>
      </c>
      <c r="K13" s="131"/>
      <c r="L13" s="410">
        <v>76.058786478923906</v>
      </c>
      <c r="M13" s="131"/>
      <c r="N13" s="410">
        <v>76.478724967051207</v>
      </c>
      <c r="O13" s="131"/>
      <c r="P13" s="4">
        <v>76.630520805655294</v>
      </c>
      <c r="Q13" s="130"/>
      <c r="R13" s="4">
        <v>76.262070724065595</v>
      </c>
      <c r="S13" s="134"/>
    </row>
    <row r="14" spans="1:20" s="13" customFormat="1">
      <c r="A14" s="392" t="s">
        <v>342</v>
      </c>
      <c r="B14" s="410">
        <v>73.712176337617194</v>
      </c>
      <c r="C14" s="408"/>
      <c r="D14" s="410">
        <v>74.729861294252004</v>
      </c>
      <c r="E14" s="410"/>
      <c r="F14" s="410">
        <v>75.680395184324496</v>
      </c>
      <c r="G14" s="131"/>
      <c r="H14" s="410">
        <v>75.325861985878504</v>
      </c>
      <c r="I14" s="131"/>
      <c r="J14" s="410">
        <v>74.545881745978804</v>
      </c>
      <c r="K14" s="131"/>
      <c r="L14" s="410">
        <v>75.420311165876399</v>
      </c>
      <c r="M14" s="131"/>
      <c r="N14" s="410">
        <v>76.234178064012596</v>
      </c>
      <c r="O14" s="131"/>
      <c r="P14" s="4">
        <v>76.640327376691502</v>
      </c>
      <c r="Q14" s="95"/>
      <c r="R14" s="4">
        <v>76.949810340988805</v>
      </c>
      <c r="S14" s="96"/>
    </row>
    <row r="15" spans="1:20" s="13" customFormat="1">
      <c r="A15" s="392" t="s">
        <v>105</v>
      </c>
      <c r="B15" s="410">
        <v>44.3118524907118</v>
      </c>
      <c r="C15" s="408"/>
      <c r="D15" s="410">
        <v>45.642899252388503</v>
      </c>
      <c r="E15" s="410"/>
      <c r="F15" s="410">
        <v>46.304804301450098</v>
      </c>
      <c r="G15" s="131"/>
      <c r="H15" s="410">
        <v>46.407690890999199</v>
      </c>
      <c r="I15" s="131"/>
      <c r="J15" s="410">
        <v>45.847251746128201</v>
      </c>
      <c r="K15" s="131"/>
      <c r="L15" s="410">
        <v>46.7035218702866</v>
      </c>
      <c r="M15" s="131"/>
      <c r="N15" s="410">
        <v>47.786033436859199</v>
      </c>
      <c r="O15" s="131"/>
      <c r="P15" s="4">
        <v>49.491502743208898</v>
      </c>
      <c r="Q15" s="95"/>
      <c r="R15" s="410" t="s">
        <v>233</v>
      </c>
      <c r="S15" s="96"/>
    </row>
    <row r="16" spans="1:20" s="13" customFormat="1">
      <c r="A16" s="392" t="s">
        <v>116</v>
      </c>
      <c r="B16" s="410">
        <v>58.370793313975099</v>
      </c>
      <c r="C16" s="408" t="s">
        <v>415</v>
      </c>
      <c r="D16" s="410">
        <v>59.530930196685198</v>
      </c>
      <c r="E16" s="408" t="s">
        <v>415</v>
      </c>
      <c r="F16" s="410">
        <v>61.080619078588903</v>
      </c>
      <c r="G16" s="130" t="s">
        <v>415</v>
      </c>
      <c r="H16" s="410">
        <v>61.939233086584402</v>
      </c>
      <c r="I16" s="130" t="s">
        <v>415</v>
      </c>
      <c r="J16" s="410">
        <v>62.450568973548698</v>
      </c>
      <c r="K16" s="130" t="s">
        <v>415</v>
      </c>
      <c r="L16" s="410">
        <v>63.235766819987298</v>
      </c>
      <c r="M16" s="130" t="s">
        <v>415</v>
      </c>
      <c r="N16" s="410">
        <v>62.495259219582202</v>
      </c>
      <c r="O16" s="130" t="s">
        <v>415</v>
      </c>
      <c r="P16" s="4">
        <v>63.119738457942198</v>
      </c>
      <c r="Q16" s="130" t="s">
        <v>415</v>
      </c>
      <c r="R16" s="410" t="s">
        <v>233</v>
      </c>
      <c r="S16" s="134"/>
    </row>
    <row r="17" spans="1:19" s="13" customFormat="1">
      <c r="A17" s="392" t="s">
        <v>343</v>
      </c>
      <c r="B17" s="410">
        <v>67.011633107621094</v>
      </c>
      <c r="C17" s="408"/>
      <c r="D17" s="410">
        <v>63.056127383821298</v>
      </c>
      <c r="E17" s="410"/>
      <c r="F17" s="410">
        <v>60.838407564219601</v>
      </c>
      <c r="G17" s="131"/>
      <c r="H17" s="410">
        <v>53.528047787963999</v>
      </c>
      <c r="I17" s="131"/>
      <c r="J17" s="410">
        <v>54.764532441647901</v>
      </c>
      <c r="K17" s="131"/>
      <c r="L17" s="410">
        <v>56.988575960581201</v>
      </c>
      <c r="M17" s="131"/>
      <c r="N17" s="410">
        <v>58.008812285362502</v>
      </c>
      <c r="O17" s="131"/>
      <c r="P17" s="4">
        <v>55.804091523370197</v>
      </c>
      <c r="Q17" s="95"/>
      <c r="R17" s="4">
        <v>54.331283227353303</v>
      </c>
      <c r="S17" s="96"/>
    </row>
    <row r="18" spans="1:19" s="13" customFormat="1">
      <c r="A18" s="392" t="s">
        <v>106</v>
      </c>
      <c r="B18" s="410">
        <v>55.044446080882999</v>
      </c>
      <c r="C18" s="408"/>
      <c r="D18" s="410">
        <v>55.3281194108907</v>
      </c>
      <c r="E18" s="410"/>
      <c r="F18" s="410">
        <v>55.072932865025898</v>
      </c>
      <c r="G18" s="131"/>
      <c r="H18" s="410">
        <v>54.503150212378202</v>
      </c>
      <c r="I18" s="130" t="s">
        <v>414</v>
      </c>
      <c r="J18" s="410">
        <v>54.039005094992604</v>
      </c>
      <c r="K18" s="131"/>
      <c r="L18" s="410">
        <v>55.966699752993499</v>
      </c>
      <c r="M18" s="131"/>
      <c r="N18" s="410">
        <v>56.077174230588398</v>
      </c>
      <c r="O18" s="130" t="s">
        <v>406</v>
      </c>
      <c r="P18" s="409">
        <v>56.714382859977398</v>
      </c>
      <c r="Q18" s="130" t="s">
        <v>406</v>
      </c>
      <c r="R18" s="410" t="s">
        <v>233</v>
      </c>
      <c r="S18" s="134"/>
    </row>
    <row r="19" spans="1:19" s="13" customFormat="1">
      <c r="A19" s="392" t="s">
        <v>389</v>
      </c>
      <c r="B19" s="410">
        <v>32.73911545819</v>
      </c>
      <c r="C19" s="408"/>
      <c r="D19" s="410">
        <v>31.010765550239199</v>
      </c>
      <c r="E19" s="410"/>
      <c r="F19" s="410">
        <v>30.2844432921463</v>
      </c>
      <c r="G19" s="131"/>
      <c r="H19" s="410">
        <v>29.842022070213002</v>
      </c>
      <c r="I19" s="131"/>
      <c r="J19" s="410">
        <v>31.4000305196558</v>
      </c>
      <c r="K19" s="131"/>
      <c r="L19" s="410">
        <v>40.219361753069798</v>
      </c>
      <c r="M19" s="131"/>
      <c r="N19" s="410">
        <v>44.767296399680099</v>
      </c>
      <c r="O19" s="131"/>
      <c r="P19" s="4">
        <v>42.497395964777802</v>
      </c>
      <c r="Q19" s="95"/>
      <c r="R19" s="4">
        <v>41.625366989360501</v>
      </c>
      <c r="S19" s="134" t="s">
        <v>406</v>
      </c>
    </row>
    <row r="20" spans="1:19" s="13" customFormat="1">
      <c r="A20" s="392" t="s">
        <v>402</v>
      </c>
      <c r="B20" s="410">
        <v>48.876552008702497</v>
      </c>
      <c r="C20" s="408" t="s">
        <v>408</v>
      </c>
      <c r="D20" s="410">
        <v>50.181865267538001</v>
      </c>
      <c r="E20" s="408" t="s">
        <v>408</v>
      </c>
      <c r="F20" s="410">
        <v>52.607904334658102</v>
      </c>
      <c r="G20" s="130" t="s">
        <v>408</v>
      </c>
      <c r="H20" s="410">
        <v>52.163655971960097</v>
      </c>
      <c r="I20" s="130" t="s">
        <v>408</v>
      </c>
      <c r="J20" s="410">
        <v>48.692379451217597</v>
      </c>
      <c r="K20" s="130" t="s">
        <v>408</v>
      </c>
      <c r="L20" s="410">
        <v>49.0031810021732</v>
      </c>
      <c r="M20" s="130" t="s">
        <v>408</v>
      </c>
      <c r="N20" s="410">
        <v>52.082823170897598</v>
      </c>
      <c r="O20" s="130" t="s">
        <v>408</v>
      </c>
      <c r="P20" s="409">
        <v>50.468084802650097</v>
      </c>
      <c r="Q20" s="130" t="s">
        <v>408</v>
      </c>
      <c r="R20" s="410" t="s">
        <v>233</v>
      </c>
      <c r="S20" s="134"/>
    </row>
    <row r="21" spans="1:19" s="13" customFormat="1">
      <c r="A21" s="392" t="s">
        <v>417</v>
      </c>
      <c r="B21" s="410">
        <v>45.0884879811818</v>
      </c>
      <c r="C21" s="408"/>
      <c r="D21" s="410">
        <v>44.287769784172703</v>
      </c>
      <c r="E21" s="410"/>
      <c r="F21" s="410">
        <v>45.193036300642</v>
      </c>
      <c r="G21" s="131"/>
      <c r="H21" s="410">
        <v>47.279812591319804</v>
      </c>
      <c r="I21" s="130" t="s">
        <v>408</v>
      </c>
      <c r="J21" s="410">
        <v>49.993230130432799</v>
      </c>
      <c r="K21" s="131"/>
      <c r="L21" s="410">
        <v>52.076018707718703</v>
      </c>
      <c r="M21" s="130" t="s">
        <v>414</v>
      </c>
      <c r="N21" s="410">
        <v>53.684533478470101</v>
      </c>
      <c r="O21" s="131"/>
      <c r="P21" s="4">
        <v>54.590899755200901</v>
      </c>
      <c r="Q21" s="95"/>
      <c r="R21" s="410" t="s">
        <v>233</v>
      </c>
      <c r="S21" s="134"/>
    </row>
    <row r="22" spans="1:19" s="13" customFormat="1">
      <c r="A22" s="392" t="s">
        <v>108</v>
      </c>
      <c r="B22" s="410">
        <v>76.523365421436594</v>
      </c>
      <c r="C22" s="408"/>
      <c r="D22" s="410">
        <v>76.115377428480897</v>
      </c>
      <c r="E22" s="410"/>
      <c r="F22" s="410">
        <v>75.479220139916706</v>
      </c>
      <c r="G22" s="130" t="s">
        <v>414</v>
      </c>
      <c r="H22" s="410">
        <v>77.264435734706296</v>
      </c>
      <c r="I22" s="131"/>
      <c r="J22" s="410">
        <v>77.972381591887896</v>
      </c>
      <c r="K22" s="131"/>
      <c r="L22" s="410">
        <v>78.087705565277403</v>
      </c>
      <c r="M22" s="131"/>
      <c r="N22" s="410">
        <v>78.2665699192126</v>
      </c>
      <c r="O22" s="131"/>
      <c r="P22" s="4">
        <v>79.058635703951097</v>
      </c>
      <c r="Q22" s="130" t="s">
        <v>414</v>
      </c>
      <c r="R22" s="4">
        <v>78.912585058981705</v>
      </c>
      <c r="S22" s="134"/>
    </row>
    <row r="23" spans="1:19" s="13" customFormat="1">
      <c r="A23" s="393" t="s">
        <v>114</v>
      </c>
      <c r="B23" s="423">
        <v>32.881153845431882</v>
      </c>
      <c r="C23" s="424"/>
      <c r="D23" s="423">
        <v>24.6627799935975</v>
      </c>
      <c r="E23" s="423"/>
      <c r="F23" s="423">
        <v>20.546495997866401</v>
      </c>
      <c r="G23" s="136"/>
      <c r="H23" s="423">
        <v>15.7283397803113</v>
      </c>
      <c r="I23" s="136"/>
      <c r="J23" s="423">
        <v>17.389856650491499</v>
      </c>
      <c r="K23" s="136"/>
      <c r="L23" s="423">
        <v>18.785009551138899</v>
      </c>
      <c r="M23" s="130"/>
      <c r="N23" s="423">
        <v>19.053172060763</v>
      </c>
      <c r="O23" s="130" t="s">
        <v>408</v>
      </c>
      <c r="P23" s="425">
        <v>17.4599994978547</v>
      </c>
      <c r="Q23" s="130" t="s">
        <v>408</v>
      </c>
      <c r="R23" s="425">
        <v>18.158603367358701</v>
      </c>
      <c r="S23" s="134" t="s">
        <v>408</v>
      </c>
    </row>
    <row r="24" spans="1:19" s="13" customFormat="1">
      <c r="A24" s="392" t="s">
        <v>346</v>
      </c>
      <c r="B24" s="410">
        <v>44.197014110791301</v>
      </c>
      <c r="C24" s="408"/>
      <c r="D24" s="409" t="s">
        <v>233</v>
      </c>
      <c r="E24" s="409"/>
      <c r="F24" s="410">
        <v>43.142810976546997</v>
      </c>
      <c r="G24" s="131"/>
      <c r="H24" s="409" t="s">
        <v>233</v>
      </c>
      <c r="I24" s="131"/>
      <c r="J24" s="410">
        <v>44.234934196102898</v>
      </c>
      <c r="K24" s="131"/>
      <c r="L24" s="410">
        <v>43.200231116050603</v>
      </c>
      <c r="M24" s="131"/>
      <c r="N24" s="410">
        <v>42.825856291614699</v>
      </c>
      <c r="O24" s="131"/>
      <c r="P24" s="4">
        <v>42.034238792147498</v>
      </c>
      <c r="Q24" s="95"/>
      <c r="R24" s="410" t="s">
        <v>233</v>
      </c>
      <c r="S24" s="96"/>
    </row>
    <row r="25" spans="1:19" s="13" customFormat="1">
      <c r="A25" s="392" t="s">
        <v>418</v>
      </c>
      <c r="B25" s="410">
        <v>51.116774973644503</v>
      </c>
      <c r="C25" s="408" t="s">
        <v>414</v>
      </c>
      <c r="D25" s="410">
        <v>51.559411402347003</v>
      </c>
      <c r="E25" s="408" t="s">
        <v>414</v>
      </c>
      <c r="F25" s="410">
        <v>55.435393258426998</v>
      </c>
      <c r="G25" s="130" t="s">
        <v>414</v>
      </c>
      <c r="H25" s="410">
        <v>55.4436450839329</v>
      </c>
      <c r="I25" s="131"/>
      <c r="J25" s="410">
        <v>54.4165316045381</v>
      </c>
      <c r="K25" s="131"/>
      <c r="L25" s="410">
        <v>55.831965868067002</v>
      </c>
      <c r="M25" s="131"/>
      <c r="N25" s="410">
        <v>56.414402089422303</v>
      </c>
      <c r="O25" s="131"/>
      <c r="P25" s="409">
        <v>56.741573033707901</v>
      </c>
      <c r="Q25" s="130"/>
      <c r="R25" s="410" t="s">
        <v>233</v>
      </c>
      <c r="S25" s="134"/>
    </row>
    <row r="26" spans="1:19" s="13" customFormat="1">
      <c r="A26" s="392" t="s">
        <v>349</v>
      </c>
      <c r="B26" s="410">
        <v>44.715585525359401</v>
      </c>
      <c r="C26" s="408"/>
      <c r="D26" s="410">
        <v>46.038735368940998</v>
      </c>
      <c r="E26" s="410"/>
      <c r="F26" s="410">
        <v>42.278680488791402</v>
      </c>
      <c r="G26" s="131"/>
      <c r="H26" s="410">
        <v>41.800553692735598</v>
      </c>
      <c r="I26" s="131"/>
      <c r="J26" s="410">
        <v>42.652783558676497</v>
      </c>
      <c r="K26" s="131"/>
      <c r="L26" s="410">
        <v>44.397180283420298</v>
      </c>
      <c r="M26" s="131"/>
      <c r="N26" s="410">
        <v>46.513597872960801</v>
      </c>
      <c r="O26" s="131"/>
      <c r="P26" s="4">
        <v>47.3264443474445</v>
      </c>
      <c r="Q26" s="95"/>
      <c r="R26" s="4">
        <v>48.257221584676799</v>
      </c>
      <c r="S26" s="96"/>
    </row>
    <row r="27" spans="1:19" s="13" customFormat="1">
      <c r="A27" s="392" t="s">
        <v>107</v>
      </c>
      <c r="B27" s="410">
        <v>45.856967023013397</v>
      </c>
      <c r="C27" s="408"/>
      <c r="D27" s="410">
        <v>45.609123898393001</v>
      </c>
      <c r="E27" s="408" t="s">
        <v>408</v>
      </c>
      <c r="F27" s="410">
        <v>46.208324819654301</v>
      </c>
      <c r="G27" s="131"/>
      <c r="H27" s="410">
        <v>48.0444188812926</v>
      </c>
      <c r="I27" s="130" t="s">
        <v>408</v>
      </c>
      <c r="J27" s="410">
        <v>48.959084297729703</v>
      </c>
      <c r="K27" s="131"/>
      <c r="L27" s="410">
        <v>51.768810972664902</v>
      </c>
      <c r="M27" s="130" t="s">
        <v>408</v>
      </c>
      <c r="N27" s="410">
        <v>53.722068684175802</v>
      </c>
      <c r="O27" s="131"/>
      <c r="P27" s="4">
        <v>54.798108540430903</v>
      </c>
      <c r="Q27" s="95"/>
      <c r="R27" s="410" t="s">
        <v>233</v>
      </c>
      <c r="S27" s="134"/>
    </row>
    <row r="28" spans="1:19" s="13" customFormat="1">
      <c r="A28" s="392" t="s">
        <v>111</v>
      </c>
      <c r="B28" s="410">
        <v>27.678605801482799</v>
      </c>
      <c r="C28" s="408"/>
      <c r="D28" s="410">
        <v>27.225906875821799</v>
      </c>
      <c r="E28" s="410"/>
      <c r="F28" s="410">
        <v>28.159065859906701</v>
      </c>
      <c r="G28" s="131"/>
      <c r="H28" s="410">
        <v>27.072258464922101</v>
      </c>
      <c r="I28" s="131"/>
      <c r="J28" s="410">
        <v>26.474645311621401</v>
      </c>
      <c r="K28" s="131"/>
      <c r="L28" s="410">
        <v>28.106900588165999</v>
      </c>
      <c r="M28" s="131"/>
      <c r="N28" s="410">
        <v>30.1681083221705</v>
      </c>
      <c r="O28" s="131"/>
      <c r="P28" s="4">
        <v>29.488928542113801</v>
      </c>
      <c r="Q28" s="95"/>
      <c r="R28" s="4">
        <v>30.2112282422767</v>
      </c>
      <c r="S28" s="96"/>
    </row>
    <row r="29" spans="1:19" s="13" customFormat="1">
      <c r="A29" s="392" t="s">
        <v>419</v>
      </c>
      <c r="B29" s="410">
        <v>39.006844553372297</v>
      </c>
      <c r="C29" s="408"/>
      <c r="D29" s="410">
        <v>38.339231859085203</v>
      </c>
      <c r="E29" s="410"/>
      <c r="F29" s="410">
        <v>41.370479139339601</v>
      </c>
      <c r="G29" s="131"/>
      <c r="H29" s="410">
        <v>40.831430878272599</v>
      </c>
      <c r="I29" s="131"/>
      <c r="J29" s="410">
        <v>38.898549229498798</v>
      </c>
      <c r="K29" s="131"/>
      <c r="L29" s="410">
        <v>39.351979525115901</v>
      </c>
      <c r="M29" s="131"/>
      <c r="N29" s="409">
        <v>41.490035624898901</v>
      </c>
      <c r="O29" s="131"/>
      <c r="P29" s="409" t="s">
        <v>233</v>
      </c>
      <c r="Q29" s="95"/>
      <c r="R29" s="409" t="s">
        <v>233</v>
      </c>
      <c r="S29" s="96"/>
    </row>
    <row r="30" spans="1:19" s="13" customFormat="1">
      <c r="A30" s="392" t="s">
        <v>420</v>
      </c>
      <c r="B30" s="410">
        <v>57.640414446717003</v>
      </c>
      <c r="C30" s="408"/>
      <c r="D30" s="409" t="s">
        <v>233</v>
      </c>
      <c r="E30" s="409"/>
      <c r="F30" s="410">
        <v>60.956392666586403</v>
      </c>
      <c r="G30" s="130" t="s">
        <v>408</v>
      </c>
      <c r="H30" s="409" t="s">
        <v>233</v>
      </c>
      <c r="I30" s="130"/>
      <c r="J30" s="410">
        <v>57.259416971694399</v>
      </c>
      <c r="K30" s="131"/>
      <c r="L30" s="409" t="s">
        <v>233</v>
      </c>
      <c r="M30" s="130"/>
      <c r="N30" s="410">
        <v>60.756628860941802</v>
      </c>
      <c r="O30" s="131"/>
      <c r="P30" s="409" t="s">
        <v>233</v>
      </c>
      <c r="Q30" s="130"/>
      <c r="R30" s="409" t="s">
        <v>233</v>
      </c>
      <c r="S30" s="134"/>
    </row>
    <row r="31" spans="1:19" s="13" customFormat="1">
      <c r="A31" s="392" t="s">
        <v>421</v>
      </c>
      <c r="B31" s="410" t="s">
        <v>233</v>
      </c>
      <c r="C31" s="408"/>
      <c r="D31" s="410">
        <v>63.653061651373797</v>
      </c>
      <c r="E31" s="410"/>
      <c r="F31" s="409" t="s">
        <v>233</v>
      </c>
      <c r="G31" s="131"/>
      <c r="H31" s="409" t="s">
        <v>233</v>
      </c>
      <c r="I31" s="131"/>
      <c r="J31" s="410">
        <v>63.475827682875597</v>
      </c>
      <c r="K31" s="131"/>
      <c r="L31" s="409" t="s">
        <v>233</v>
      </c>
      <c r="M31" s="131"/>
      <c r="N31" s="410">
        <v>68.555674134936496</v>
      </c>
      <c r="O31" s="131"/>
      <c r="P31" s="409" t="s">
        <v>233</v>
      </c>
      <c r="Q31" s="95"/>
      <c r="R31" s="409" t="s">
        <v>233</v>
      </c>
      <c r="S31" s="96"/>
    </row>
    <row r="32" spans="1:19" s="13" customFormat="1">
      <c r="A32" s="394" t="s">
        <v>112</v>
      </c>
      <c r="B32" s="426">
        <v>39.595155166462703</v>
      </c>
      <c r="C32" s="427"/>
      <c r="D32" s="426">
        <v>41.086877518849498</v>
      </c>
      <c r="E32" s="426"/>
      <c r="F32" s="426">
        <v>43.386015378067697</v>
      </c>
      <c r="G32" s="139"/>
      <c r="H32" s="426">
        <v>45.263814304678199</v>
      </c>
      <c r="I32" s="139"/>
      <c r="J32" s="426">
        <v>44.571721863350902</v>
      </c>
      <c r="K32" s="139"/>
      <c r="L32" s="426">
        <v>46.687968614581798</v>
      </c>
      <c r="M32" s="139"/>
      <c r="N32" s="426">
        <v>49.448241960822102</v>
      </c>
      <c r="O32" s="139"/>
      <c r="P32" s="428">
        <v>53.602472850367</v>
      </c>
      <c r="Q32" s="142"/>
      <c r="R32" s="428">
        <v>56.344483283520198</v>
      </c>
      <c r="S32" s="144"/>
    </row>
    <row r="33" spans="1:15" s="46" customFormat="1" ht="12.75">
      <c r="A33" s="23" t="s">
        <v>390</v>
      </c>
      <c r="B33" s="415"/>
      <c r="C33" s="416"/>
      <c r="D33" s="417"/>
      <c r="E33" s="417"/>
      <c r="F33" s="417"/>
      <c r="G33" s="417"/>
      <c r="H33" s="418"/>
      <c r="I33" s="418"/>
      <c r="J33" s="418"/>
      <c r="K33" s="418"/>
      <c r="L33" s="418"/>
      <c r="M33" s="418"/>
      <c r="N33" s="418"/>
      <c r="O33" s="418"/>
    </row>
    <row r="34" spans="1:15" s="46" customFormat="1" ht="12.75">
      <c r="A34" s="26" t="s">
        <v>391</v>
      </c>
      <c r="B34" s="415"/>
      <c r="C34" s="416"/>
      <c r="D34" s="417"/>
      <c r="E34" s="417"/>
      <c r="F34" s="417"/>
      <c r="G34" s="417"/>
      <c r="H34" s="418"/>
      <c r="I34" s="418"/>
      <c r="J34" s="418"/>
      <c r="K34" s="418"/>
      <c r="L34" s="418"/>
      <c r="M34" s="418"/>
      <c r="N34" s="418"/>
      <c r="O34" s="418"/>
    </row>
    <row r="35" spans="1:15" s="46" customFormat="1" ht="12.75">
      <c r="A35" s="26" t="s">
        <v>392</v>
      </c>
      <c r="B35" s="415"/>
      <c r="C35" s="416"/>
      <c r="D35" s="417"/>
      <c r="E35" s="417"/>
      <c r="F35" s="417"/>
      <c r="G35" s="417"/>
      <c r="H35" s="418"/>
      <c r="I35" s="418"/>
      <c r="J35" s="418"/>
      <c r="K35" s="418"/>
      <c r="L35" s="418"/>
      <c r="M35" s="418"/>
      <c r="N35" s="418"/>
      <c r="O35" s="418"/>
    </row>
    <row r="36" spans="1:15" s="46" customFormat="1" ht="12.75">
      <c r="A36" s="26" t="s">
        <v>318</v>
      </c>
      <c r="B36" s="415"/>
      <c r="C36" s="416"/>
      <c r="D36" s="417"/>
      <c r="E36" s="417"/>
      <c r="F36" s="417"/>
      <c r="G36" s="417"/>
      <c r="H36" s="418"/>
      <c r="I36" s="418"/>
      <c r="J36" s="418"/>
      <c r="K36" s="418"/>
      <c r="L36" s="418"/>
      <c r="M36" s="418"/>
      <c r="N36" s="418"/>
      <c r="O36" s="418"/>
    </row>
    <row r="37" spans="1:15" s="46" customFormat="1" ht="12.75">
      <c r="A37" s="26" t="s">
        <v>355</v>
      </c>
      <c r="B37" s="415"/>
      <c r="C37" s="416"/>
      <c r="D37" s="417"/>
      <c r="E37" s="417"/>
      <c r="F37" s="417"/>
      <c r="G37" s="417"/>
      <c r="H37" s="418"/>
      <c r="I37" s="418"/>
      <c r="J37" s="418"/>
      <c r="K37" s="418"/>
      <c r="L37" s="418"/>
      <c r="M37" s="418"/>
      <c r="N37" s="418"/>
      <c r="O37" s="418"/>
    </row>
    <row r="38" spans="1:15" s="46" customFormat="1" ht="12.75">
      <c r="A38" s="107" t="s">
        <v>393</v>
      </c>
      <c r="B38" s="415"/>
      <c r="C38" s="416"/>
      <c r="D38" s="417"/>
      <c r="E38" s="417"/>
      <c r="F38" s="417"/>
      <c r="G38" s="417"/>
      <c r="H38" s="418"/>
      <c r="I38" s="418"/>
      <c r="J38" s="418"/>
      <c r="K38" s="418"/>
      <c r="L38" s="418"/>
      <c r="M38" s="418"/>
      <c r="N38" s="26"/>
      <c r="O38" s="26"/>
    </row>
    <row r="39" spans="1:15" s="46" customFormat="1" ht="12.75">
      <c r="A39" s="26" t="s">
        <v>357</v>
      </c>
      <c r="B39" s="415"/>
      <c r="C39" s="416"/>
      <c r="D39" s="417"/>
      <c r="E39" s="417"/>
      <c r="F39" s="417"/>
      <c r="G39" s="417"/>
      <c r="H39" s="418"/>
      <c r="I39" s="418"/>
      <c r="J39" s="418"/>
      <c r="K39" s="418"/>
      <c r="L39" s="418"/>
      <c r="M39" s="418"/>
      <c r="N39" s="26"/>
      <c r="O39" s="26"/>
    </row>
    <row r="40" spans="1:15" s="46" customFormat="1" ht="12.75">
      <c r="A40" s="109" t="s">
        <v>358</v>
      </c>
      <c r="B40" s="415"/>
      <c r="C40" s="416"/>
      <c r="D40" s="417"/>
      <c r="E40" s="417"/>
      <c r="F40" s="417"/>
      <c r="G40" s="417"/>
      <c r="H40" s="418"/>
      <c r="I40" s="418"/>
      <c r="J40" s="418"/>
      <c r="K40" s="418"/>
      <c r="L40" s="418"/>
      <c r="M40" s="418"/>
      <c r="N40" s="26"/>
      <c r="O40" s="26"/>
    </row>
    <row r="41" spans="1:15" s="46" customFormat="1" ht="12.75">
      <c r="A41" s="109" t="s">
        <v>359</v>
      </c>
      <c r="B41" s="415"/>
      <c r="C41" s="416"/>
      <c r="D41" s="417"/>
      <c r="E41" s="417"/>
      <c r="F41" s="417"/>
      <c r="G41" s="417"/>
      <c r="H41" s="418"/>
      <c r="I41" s="418"/>
      <c r="J41" s="418"/>
      <c r="K41" s="418"/>
      <c r="L41" s="418"/>
      <c r="M41" s="418"/>
      <c r="N41" s="26"/>
      <c r="O41" s="26"/>
    </row>
    <row r="42" spans="1:15" s="46" customFormat="1" ht="12.75"/>
    <row r="43" spans="1:15" s="46" customFormat="1" ht="12.75"/>
  </sheetData>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A9287-11D6-4A09-BE04-BAB05EC646BB}">
  <dimension ref="A1:T42"/>
  <sheetViews>
    <sheetView showGridLines="0" zoomScaleNormal="100" workbookViewId="0">
      <selection activeCell="P30" sqref="P30"/>
    </sheetView>
  </sheetViews>
  <sheetFormatPr baseColWidth="10" defaultRowHeight="15"/>
  <cols>
    <col min="1" max="1" width="29.28515625" style="12" customWidth="1"/>
    <col min="2" max="2" width="10.7109375" style="12" customWidth="1"/>
    <col min="3" max="3" width="3.7109375" style="12" customWidth="1"/>
    <col min="4" max="4" width="10.7109375" style="12" customWidth="1"/>
    <col min="5" max="5" width="3.7109375" style="12" customWidth="1"/>
    <col min="6" max="6" width="10.7109375" style="12" customWidth="1"/>
    <col min="7" max="7" width="3.7109375" style="12" customWidth="1"/>
    <col min="8" max="8" width="10.7109375" style="12" customWidth="1"/>
    <col min="9" max="9" width="3.7109375" style="12" customWidth="1"/>
    <col min="10" max="10" width="10.7109375" style="12" customWidth="1"/>
    <col min="11" max="11" width="3.7109375" style="12" customWidth="1"/>
    <col min="12" max="12" width="10.7109375" style="12" customWidth="1"/>
    <col min="13" max="13" width="3.7109375" style="12" customWidth="1"/>
    <col min="14" max="14" width="10.7109375" style="12" customWidth="1"/>
    <col min="15" max="15" width="3.7109375" style="12" customWidth="1"/>
    <col min="16" max="16" width="10.7109375" style="12" customWidth="1"/>
    <col min="17" max="17" width="3.7109375" style="12" customWidth="1"/>
    <col min="18" max="18" width="10.7109375" style="12" customWidth="1"/>
    <col min="19" max="19" width="3.7109375" style="12" customWidth="1"/>
    <col min="20" max="16384" width="11.42578125" style="12"/>
  </cols>
  <sheetData>
    <row r="1" spans="1:20" ht="14.1" customHeight="1"/>
    <row r="2" spans="1:20" ht="14.1" customHeight="1"/>
    <row r="3" spans="1:20" ht="14.1" customHeight="1"/>
    <row r="4" spans="1:20" ht="14.1" customHeight="1"/>
    <row r="5" spans="1:20" s="13" customFormat="1" ht="13.5">
      <c r="A5" s="294" t="s">
        <v>426</v>
      </c>
      <c r="B5" s="419"/>
      <c r="C5" s="419"/>
      <c r="D5" s="419"/>
      <c r="E5" s="419"/>
      <c r="F5" s="419"/>
      <c r="G5" s="419"/>
      <c r="H5" s="419"/>
      <c r="I5" s="419"/>
      <c r="J5" s="419"/>
      <c r="K5" s="419"/>
      <c r="L5" s="419"/>
      <c r="M5" s="419"/>
      <c r="N5" s="419"/>
      <c r="O5" s="419"/>
      <c r="P5" s="318"/>
      <c r="Q5" s="318"/>
      <c r="R5" s="318"/>
      <c r="S5" s="320"/>
    </row>
    <row r="6" spans="1:20" s="13" customFormat="1" ht="13.5">
      <c r="A6" s="321" t="s">
        <v>361</v>
      </c>
      <c r="B6" s="420"/>
      <c r="C6" s="420"/>
      <c r="D6" s="420"/>
      <c r="E6" s="420"/>
      <c r="F6" s="420"/>
      <c r="G6" s="420"/>
      <c r="H6" s="420"/>
      <c r="I6" s="420"/>
      <c r="J6" s="420"/>
      <c r="K6" s="420"/>
      <c r="L6" s="420"/>
      <c r="M6" s="420"/>
      <c r="N6" s="420"/>
      <c r="O6" s="420"/>
      <c r="P6" s="324"/>
      <c r="Q6" s="324"/>
      <c r="R6" s="324"/>
      <c r="S6" s="326"/>
    </row>
    <row r="7" spans="1:20" s="13" customFormat="1" ht="13.5">
      <c r="A7" s="391" t="s">
        <v>113</v>
      </c>
      <c r="B7" s="154">
        <v>2011</v>
      </c>
      <c r="C7" s="154"/>
      <c r="D7" s="154">
        <v>2012</v>
      </c>
      <c r="E7" s="154"/>
      <c r="F7" s="154">
        <v>2013</v>
      </c>
      <c r="G7" s="154"/>
      <c r="H7" s="154">
        <v>2014</v>
      </c>
      <c r="I7" s="154"/>
      <c r="J7" s="154">
        <v>2015</v>
      </c>
      <c r="K7" s="154"/>
      <c r="L7" s="154">
        <v>2016</v>
      </c>
      <c r="M7" s="154"/>
      <c r="N7" s="154">
        <v>2017</v>
      </c>
      <c r="O7" s="154"/>
      <c r="P7" s="154">
        <v>2018</v>
      </c>
      <c r="Q7" s="154"/>
      <c r="R7" s="154">
        <v>2019</v>
      </c>
      <c r="S7" s="155"/>
    </row>
    <row r="8" spans="1:20" s="13" customFormat="1">
      <c r="A8" s="392" t="s">
        <v>104</v>
      </c>
      <c r="B8" s="410">
        <v>29.887187137396101</v>
      </c>
      <c r="C8" s="408"/>
      <c r="D8" s="410">
        <v>29.213460464061999</v>
      </c>
      <c r="E8" s="408" t="s">
        <v>415</v>
      </c>
      <c r="F8" s="410">
        <v>29.095848751746601</v>
      </c>
      <c r="G8" s="130" t="s">
        <v>415</v>
      </c>
      <c r="H8" s="410">
        <v>28.705782011857899</v>
      </c>
      <c r="I8" s="130" t="s">
        <v>415</v>
      </c>
      <c r="J8" s="410">
        <v>27.896983052352201</v>
      </c>
      <c r="K8" s="130" t="s">
        <v>415</v>
      </c>
      <c r="L8" s="410">
        <v>28.522452795463401</v>
      </c>
      <c r="M8" s="130" t="s">
        <v>415</v>
      </c>
      <c r="N8" s="410">
        <v>27.7201764323659</v>
      </c>
      <c r="O8" s="130" t="s">
        <v>415</v>
      </c>
      <c r="P8" s="152">
        <v>27.848259244172901</v>
      </c>
      <c r="Q8" s="130" t="s">
        <v>415</v>
      </c>
      <c r="R8" s="410" t="s">
        <v>233</v>
      </c>
      <c r="S8" s="134"/>
    </row>
    <row r="9" spans="1:20" s="13" customFormat="1">
      <c r="A9" s="392" t="s">
        <v>405</v>
      </c>
      <c r="B9" s="410" t="s">
        <v>233</v>
      </c>
      <c r="C9" s="408"/>
      <c r="D9" s="410" t="s">
        <v>233</v>
      </c>
      <c r="E9" s="410"/>
      <c r="F9" s="410" t="s">
        <v>233</v>
      </c>
      <c r="G9" s="130"/>
      <c r="H9" s="410" t="s">
        <v>233</v>
      </c>
      <c r="I9" s="130"/>
      <c r="J9" s="410">
        <v>76.385311614536803</v>
      </c>
      <c r="K9" s="131"/>
      <c r="L9" s="410">
        <v>73.079240997354503</v>
      </c>
      <c r="M9" s="131"/>
      <c r="N9" s="410">
        <v>70.676062251652297</v>
      </c>
      <c r="O9" s="131"/>
      <c r="P9" s="410" t="s">
        <v>233</v>
      </c>
      <c r="Q9" s="95"/>
      <c r="R9" s="410" t="s">
        <v>233</v>
      </c>
      <c r="S9" s="96"/>
    </row>
    <row r="10" spans="1:20" s="13" customFormat="1">
      <c r="A10" s="392" t="s">
        <v>410</v>
      </c>
      <c r="B10" s="410">
        <v>52.9</v>
      </c>
      <c r="C10" s="408"/>
      <c r="D10" s="410">
        <v>54.93</v>
      </c>
      <c r="E10" s="410"/>
      <c r="F10" s="410">
        <v>57.7</v>
      </c>
      <c r="G10" s="131"/>
      <c r="H10" s="410">
        <v>52.84</v>
      </c>
      <c r="I10" s="131"/>
      <c r="J10" s="410">
        <v>52.24</v>
      </c>
      <c r="K10" s="131"/>
      <c r="L10" s="410">
        <v>52.38</v>
      </c>
      <c r="M10" s="131"/>
      <c r="N10" s="410">
        <v>57.16527</v>
      </c>
      <c r="O10" s="131"/>
      <c r="P10" s="429">
        <v>53.594670000000001</v>
      </c>
      <c r="Q10" s="95"/>
      <c r="R10" s="429" t="s">
        <v>233</v>
      </c>
      <c r="S10" s="96"/>
      <c r="T10" s="422"/>
    </row>
    <row r="11" spans="1:20" s="13" customFormat="1">
      <c r="A11" s="392" t="s">
        <v>413</v>
      </c>
      <c r="B11" s="410">
        <v>33.764390474688497</v>
      </c>
      <c r="C11" s="408" t="s">
        <v>408</v>
      </c>
      <c r="D11" s="410">
        <v>34.084733201581003</v>
      </c>
      <c r="E11" s="408" t="s">
        <v>414</v>
      </c>
      <c r="F11" s="410">
        <v>33.753583428377702</v>
      </c>
      <c r="G11" s="130" t="s">
        <v>408</v>
      </c>
      <c r="H11" s="410">
        <v>32.056380863258902</v>
      </c>
      <c r="I11" s="130" t="s">
        <v>414</v>
      </c>
      <c r="J11" s="410">
        <v>31.641100198795399</v>
      </c>
      <c r="K11" s="130" t="s">
        <v>408</v>
      </c>
      <c r="L11" s="410">
        <v>30.888736577564501</v>
      </c>
      <c r="M11" s="130" t="s">
        <v>408</v>
      </c>
      <c r="N11" s="410">
        <v>32.469495130415297</v>
      </c>
      <c r="O11" s="130" t="s">
        <v>408</v>
      </c>
      <c r="P11" s="152">
        <v>33.099320980550097</v>
      </c>
      <c r="Q11" s="130" t="s">
        <v>406</v>
      </c>
      <c r="R11" s="152">
        <v>32.877521735460498</v>
      </c>
      <c r="S11" s="134" t="s">
        <v>406</v>
      </c>
    </row>
    <row r="12" spans="1:20" s="13" customFormat="1">
      <c r="A12" s="392" t="s">
        <v>103</v>
      </c>
      <c r="B12" s="410">
        <v>33.654774158056</v>
      </c>
      <c r="C12" s="408"/>
      <c r="D12" s="410">
        <v>35.960256153952599</v>
      </c>
      <c r="E12" s="410"/>
      <c r="F12" s="410">
        <v>38.372528153150803</v>
      </c>
      <c r="G12" s="131"/>
      <c r="H12" s="410">
        <v>44.160629636102101</v>
      </c>
      <c r="I12" s="130" t="s">
        <v>414</v>
      </c>
      <c r="J12" s="410">
        <v>42.596218686550401</v>
      </c>
      <c r="K12" s="131"/>
      <c r="L12" s="410">
        <v>45.483061763082702</v>
      </c>
      <c r="M12" s="130" t="s">
        <v>414</v>
      </c>
      <c r="N12" s="410">
        <v>47.056056751135102</v>
      </c>
      <c r="O12" s="131"/>
      <c r="P12" s="152">
        <v>48.093697591865897</v>
      </c>
      <c r="Q12" s="130" t="s">
        <v>406</v>
      </c>
      <c r="R12" s="429" t="s">
        <v>233</v>
      </c>
      <c r="S12" s="134"/>
    </row>
    <row r="13" spans="1:20" s="13" customFormat="1">
      <c r="A13" s="392" t="s">
        <v>109</v>
      </c>
      <c r="B13" s="410">
        <v>21.675648488139601</v>
      </c>
      <c r="C13" s="408"/>
      <c r="D13" s="410">
        <v>21.5702736218769</v>
      </c>
      <c r="E13" s="410"/>
      <c r="F13" s="410">
        <v>21.107893511318199</v>
      </c>
      <c r="G13" s="131"/>
      <c r="H13" s="410">
        <v>20.253190623966798</v>
      </c>
      <c r="I13" s="131"/>
      <c r="J13" s="410">
        <v>21.264787420170801</v>
      </c>
      <c r="K13" s="131"/>
      <c r="L13" s="410">
        <v>20.034815370236601</v>
      </c>
      <c r="M13" s="131"/>
      <c r="N13" s="410">
        <v>19.808141601939301</v>
      </c>
      <c r="O13" s="131"/>
      <c r="P13" s="152">
        <v>20.218799270952001</v>
      </c>
      <c r="Q13" s="130"/>
      <c r="R13" s="152">
        <v>20.490411689526901</v>
      </c>
      <c r="S13" s="134"/>
    </row>
    <row r="14" spans="1:20" s="13" customFormat="1">
      <c r="A14" s="392" t="s">
        <v>342</v>
      </c>
      <c r="B14" s="410">
        <v>24.902988851329301</v>
      </c>
      <c r="C14" s="408"/>
      <c r="D14" s="410">
        <v>23.849396943933201</v>
      </c>
      <c r="E14" s="410"/>
      <c r="F14" s="410">
        <v>22.832453017999601</v>
      </c>
      <c r="G14" s="131"/>
      <c r="H14" s="410">
        <v>22.9629494313671</v>
      </c>
      <c r="I14" s="131"/>
      <c r="J14" s="410">
        <v>23.663183619456699</v>
      </c>
      <c r="K14" s="131"/>
      <c r="L14" s="410">
        <v>22.683696140369001</v>
      </c>
      <c r="M14" s="131"/>
      <c r="N14" s="410">
        <v>21.5832176781981</v>
      </c>
      <c r="O14" s="131"/>
      <c r="P14" s="152">
        <v>20.560562987375299</v>
      </c>
      <c r="Q14" s="95"/>
      <c r="R14" s="152">
        <v>20.683705747373601</v>
      </c>
      <c r="S14" s="96"/>
    </row>
    <row r="15" spans="1:20" s="13" customFormat="1">
      <c r="A15" s="392" t="s">
        <v>105</v>
      </c>
      <c r="B15" s="410">
        <v>44.475695675412702</v>
      </c>
      <c r="C15" s="408"/>
      <c r="D15" s="410">
        <v>43.1325918260981</v>
      </c>
      <c r="E15" s="410"/>
      <c r="F15" s="410">
        <v>41.626822057950797</v>
      </c>
      <c r="G15" s="131"/>
      <c r="H15" s="410">
        <v>41.357221325880602</v>
      </c>
      <c r="I15" s="131"/>
      <c r="J15" s="410">
        <v>40.9277254782873</v>
      </c>
      <c r="K15" s="131"/>
      <c r="L15" s="410">
        <v>39.954421568627502</v>
      </c>
      <c r="M15" s="131"/>
      <c r="N15" s="410">
        <v>38.9034048921203</v>
      </c>
      <c r="O15" s="131"/>
      <c r="P15" s="152">
        <v>37.608724742405997</v>
      </c>
      <c r="Q15" s="95"/>
      <c r="R15" s="410" t="s">
        <v>233</v>
      </c>
      <c r="S15" s="96"/>
    </row>
    <row r="16" spans="1:20" s="13" customFormat="1">
      <c r="A16" s="392" t="s">
        <v>116</v>
      </c>
      <c r="B16" s="410">
        <v>31.267217630853999</v>
      </c>
      <c r="C16" s="408" t="s">
        <v>415</v>
      </c>
      <c r="D16" s="410">
        <v>29.636306288261299</v>
      </c>
      <c r="E16" s="408" t="s">
        <v>415</v>
      </c>
      <c r="F16" s="410">
        <v>27.515775781758101</v>
      </c>
      <c r="G16" s="130" t="s">
        <v>415</v>
      </c>
      <c r="H16" s="410">
        <v>25.914931352633001</v>
      </c>
      <c r="I16" s="130" t="s">
        <v>415</v>
      </c>
      <c r="J16" s="410">
        <v>25.2485919341471</v>
      </c>
      <c r="K16" s="130" t="s">
        <v>415</v>
      </c>
      <c r="L16" s="410">
        <v>23.405057284770798</v>
      </c>
      <c r="M16" s="130" t="s">
        <v>415</v>
      </c>
      <c r="N16" s="410">
        <v>22.882646137364901</v>
      </c>
      <c r="O16" s="130" t="s">
        <v>415</v>
      </c>
      <c r="P16" s="152">
        <v>22.3486108047423</v>
      </c>
      <c r="Q16" s="130" t="s">
        <v>415</v>
      </c>
      <c r="R16" s="410" t="s">
        <v>233</v>
      </c>
      <c r="S16" s="134"/>
    </row>
    <row r="17" spans="1:19" s="13" customFormat="1">
      <c r="A17" s="392" t="s">
        <v>343</v>
      </c>
      <c r="B17" s="410">
        <v>25.032776395188399</v>
      </c>
      <c r="C17" s="408" t="s">
        <v>414</v>
      </c>
      <c r="D17" s="410">
        <v>26.6924604150419</v>
      </c>
      <c r="E17" s="410"/>
      <c r="F17" s="410">
        <v>26.028934336709501</v>
      </c>
      <c r="G17" s="131"/>
      <c r="H17" s="410">
        <v>27.498042106233001</v>
      </c>
      <c r="I17" s="131"/>
      <c r="J17" s="410">
        <v>28.885338252977299</v>
      </c>
      <c r="K17" s="131"/>
      <c r="L17" s="410">
        <v>28.8705894264356</v>
      </c>
      <c r="M17" s="131"/>
      <c r="N17" s="410">
        <v>29.0092658588738</v>
      </c>
      <c r="O17" s="131"/>
      <c r="P17" s="152">
        <v>28.272519688708702</v>
      </c>
      <c r="Q17" s="95"/>
      <c r="R17" s="152">
        <v>27.789608494288998</v>
      </c>
      <c r="S17" s="96"/>
    </row>
    <row r="18" spans="1:19" s="13" customFormat="1">
      <c r="A18" s="392" t="s">
        <v>106</v>
      </c>
      <c r="B18" s="410">
        <v>35.149099628977197</v>
      </c>
      <c r="C18" s="408"/>
      <c r="D18" s="410">
        <v>35.353481069256802</v>
      </c>
      <c r="E18" s="410"/>
      <c r="F18" s="410">
        <v>35.298387633136699</v>
      </c>
      <c r="G18" s="131"/>
      <c r="H18" s="410">
        <v>34.348433559807397</v>
      </c>
      <c r="I18" s="130" t="s">
        <v>414</v>
      </c>
      <c r="J18" s="410">
        <v>34.810539429560698</v>
      </c>
      <c r="K18" s="131"/>
      <c r="L18" s="410">
        <v>32.441719159984203</v>
      </c>
      <c r="M18" s="131"/>
      <c r="N18" s="410">
        <v>32.412735118669701</v>
      </c>
      <c r="O18" s="130" t="s">
        <v>406</v>
      </c>
      <c r="P18" s="410">
        <v>31.5801915862545</v>
      </c>
      <c r="Q18" s="130" t="s">
        <v>406</v>
      </c>
      <c r="R18" s="410" t="s">
        <v>233</v>
      </c>
      <c r="S18" s="134"/>
    </row>
    <row r="19" spans="1:19" s="13" customFormat="1">
      <c r="A19" s="392" t="s">
        <v>389</v>
      </c>
      <c r="B19" s="410">
        <v>49.238468083099797</v>
      </c>
      <c r="C19" s="408"/>
      <c r="D19" s="410">
        <v>50.358851674641201</v>
      </c>
      <c r="E19" s="410"/>
      <c r="F19" s="410">
        <v>52.272339612600398</v>
      </c>
      <c r="G19" s="131"/>
      <c r="H19" s="410">
        <v>53.282656013180599</v>
      </c>
      <c r="I19" s="131"/>
      <c r="J19" s="410">
        <v>53.056073998427102</v>
      </c>
      <c r="K19" s="131"/>
      <c r="L19" s="410">
        <v>42.570317755304501</v>
      </c>
      <c r="M19" s="131"/>
      <c r="N19" s="410">
        <v>37.623072658860004</v>
      </c>
      <c r="O19" s="131"/>
      <c r="P19" s="152">
        <v>40.622031743992402</v>
      </c>
      <c r="Q19" s="95"/>
      <c r="R19" s="152">
        <v>40.639738421111197</v>
      </c>
      <c r="S19" s="134" t="s">
        <v>406</v>
      </c>
    </row>
    <row r="20" spans="1:19" s="13" customFormat="1">
      <c r="A20" s="392" t="s">
        <v>402</v>
      </c>
      <c r="B20" s="410">
        <v>29.444090175925599</v>
      </c>
      <c r="C20" s="408" t="s">
        <v>408</v>
      </c>
      <c r="D20" s="410">
        <v>27.5336041072581</v>
      </c>
      <c r="E20" s="408" t="s">
        <v>408</v>
      </c>
      <c r="F20" s="410">
        <v>27.4771607527532</v>
      </c>
      <c r="G20" s="130" t="s">
        <v>408</v>
      </c>
      <c r="H20" s="410">
        <v>27.4366406039364</v>
      </c>
      <c r="I20" s="130" t="s">
        <v>408</v>
      </c>
      <c r="J20" s="410">
        <v>26.107376073599902</v>
      </c>
      <c r="K20" s="130" t="s">
        <v>408</v>
      </c>
      <c r="L20" s="410">
        <v>25.8133602091273</v>
      </c>
      <c r="M20" s="130" t="s">
        <v>408</v>
      </c>
      <c r="N20" s="410">
        <v>22.947786575245601</v>
      </c>
      <c r="O20" s="130" t="s">
        <v>408</v>
      </c>
      <c r="P20" s="410">
        <v>24.706070311299399</v>
      </c>
      <c r="Q20" s="130" t="s">
        <v>408</v>
      </c>
      <c r="R20" s="410" t="s">
        <v>233</v>
      </c>
      <c r="S20" s="134"/>
    </row>
    <row r="21" spans="1:19" s="13" customFormat="1">
      <c r="A21" s="392" t="s">
        <v>417</v>
      </c>
      <c r="B21" s="410">
        <v>41.9048388236601</v>
      </c>
      <c r="C21" s="408"/>
      <c r="D21" s="410">
        <v>42.5460309718327</v>
      </c>
      <c r="E21" s="410"/>
      <c r="F21" s="410">
        <v>41.441445734901002</v>
      </c>
      <c r="G21" s="131"/>
      <c r="H21" s="410">
        <v>39.7140295965227</v>
      </c>
      <c r="I21" s="130" t="s">
        <v>408</v>
      </c>
      <c r="J21" s="410">
        <v>37.979419596515797</v>
      </c>
      <c r="K21" s="131"/>
      <c r="L21" s="410">
        <v>35.232076214637097</v>
      </c>
      <c r="M21" s="130" t="s">
        <v>414</v>
      </c>
      <c r="N21" s="410">
        <v>32.276670456193102</v>
      </c>
      <c r="O21" s="131"/>
      <c r="P21" s="152">
        <v>32.742225453018499</v>
      </c>
      <c r="Q21" s="95"/>
      <c r="R21" s="410" t="s">
        <v>233</v>
      </c>
      <c r="S21" s="134"/>
    </row>
    <row r="22" spans="1:19" s="13" customFormat="1">
      <c r="A22" s="392" t="s">
        <v>108</v>
      </c>
      <c r="B22" s="410">
        <v>16.407827378238501</v>
      </c>
      <c r="C22" s="408" t="s">
        <v>408</v>
      </c>
      <c r="D22" s="410">
        <v>16.839992263714699</v>
      </c>
      <c r="E22" s="408" t="s">
        <v>408</v>
      </c>
      <c r="F22" s="410">
        <v>17.298538033625601</v>
      </c>
      <c r="G22" s="130" t="s">
        <v>414</v>
      </c>
      <c r="H22" s="410">
        <v>16.015512152614299</v>
      </c>
      <c r="I22" s="130" t="s">
        <v>408</v>
      </c>
      <c r="J22" s="410">
        <v>15.412970734430001</v>
      </c>
      <c r="K22" s="130" t="s">
        <v>408</v>
      </c>
      <c r="L22" s="410">
        <v>15.0165377980406</v>
      </c>
      <c r="M22" s="130" t="s">
        <v>408</v>
      </c>
      <c r="N22" s="410">
        <v>14.9998786792865</v>
      </c>
      <c r="O22" s="130" t="s">
        <v>408</v>
      </c>
      <c r="P22" s="152">
        <v>14.561962750852301</v>
      </c>
      <c r="Q22" s="130" t="s">
        <v>414</v>
      </c>
      <c r="R22" s="152">
        <v>14.671239250980801</v>
      </c>
      <c r="S22" s="134" t="s">
        <v>408</v>
      </c>
    </row>
    <row r="23" spans="1:19" s="13" customFormat="1">
      <c r="A23" s="393" t="s">
        <v>114</v>
      </c>
      <c r="B23" s="423">
        <v>63.878416519590722</v>
      </c>
      <c r="C23" s="424"/>
      <c r="D23" s="423">
        <v>72.987453506200794</v>
      </c>
      <c r="E23" s="423"/>
      <c r="F23" s="423">
        <v>76.813035910094001</v>
      </c>
      <c r="G23" s="136"/>
      <c r="H23" s="423">
        <v>81.288017375233494</v>
      </c>
      <c r="I23" s="136"/>
      <c r="J23" s="423">
        <v>79.691542548684893</v>
      </c>
      <c r="K23" s="136"/>
      <c r="L23" s="423">
        <v>77.600008643716095</v>
      </c>
      <c r="M23" s="136"/>
      <c r="N23" s="423">
        <v>76.787848698719401</v>
      </c>
      <c r="O23" s="130" t="s">
        <v>408</v>
      </c>
      <c r="P23" s="430">
        <v>78.187990950227302</v>
      </c>
      <c r="Q23" s="130" t="s">
        <v>408</v>
      </c>
      <c r="R23" s="430">
        <v>76.7400851497068</v>
      </c>
      <c r="S23" s="134" t="s">
        <v>408</v>
      </c>
    </row>
    <row r="24" spans="1:19" s="13" customFormat="1">
      <c r="A24" s="392" t="s">
        <v>346</v>
      </c>
      <c r="B24" s="410">
        <v>46.547345533930198</v>
      </c>
      <c r="C24" s="408"/>
      <c r="D24" s="410" t="s">
        <v>233</v>
      </c>
      <c r="E24" s="410"/>
      <c r="F24" s="410">
        <v>45.837093729432802</v>
      </c>
      <c r="G24" s="131"/>
      <c r="H24" s="410" t="s">
        <v>233</v>
      </c>
      <c r="I24" s="131"/>
      <c r="J24" s="410">
        <v>44.924695893650799</v>
      </c>
      <c r="K24" s="131"/>
      <c r="L24" s="410">
        <v>45.653944759475102</v>
      </c>
      <c r="M24" s="131"/>
      <c r="N24" s="410">
        <v>46.672121336529003</v>
      </c>
      <c r="O24" s="131"/>
      <c r="P24" s="152">
        <v>48.030355702549301</v>
      </c>
      <c r="Q24" s="95"/>
      <c r="R24" s="410" t="s">
        <v>233</v>
      </c>
      <c r="S24" s="96"/>
    </row>
    <row r="25" spans="1:19" s="13" customFormat="1">
      <c r="A25" s="392" t="s">
        <v>418</v>
      </c>
      <c r="B25" s="410">
        <v>33.940304412812999</v>
      </c>
      <c r="C25" s="408" t="s">
        <v>414</v>
      </c>
      <c r="D25" s="410">
        <v>32.426339414644303</v>
      </c>
      <c r="E25" s="408" t="s">
        <v>414</v>
      </c>
      <c r="F25" s="410">
        <v>31.214887640449401</v>
      </c>
      <c r="G25" s="130" t="s">
        <v>414</v>
      </c>
      <c r="H25" s="410">
        <v>31.2778348749572</v>
      </c>
      <c r="I25" s="131"/>
      <c r="J25" s="410">
        <v>31.550513236088602</v>
      </c>
      <c r="K25" s="131"/>
      <c r="L25" s="410">
        <v>30.219888414834301</v>
      </c>
      <c r="M25" s="131"/>
      <c r="N25" s="410">
        <v>29.401156644487301</v>
      </c>
      <c r="O25" s="131"/>
      <c r="P25" s="410">
        <v>29.575933309170001</v>
      </c>
      <c r="Q25" s="130"/>
      <c r="R25" s="410" t="s">
        <v>233</v>
      </c>
      <c r="S25" s="134"/>
    </row>
    <row r="26" spans="1:19" s="13" customFormat="1">
      <c r="A26" s="392" t="s">
        <v>349</v>
      </c>
      <c r="B26" s="410">
        <v>41.769854926838804</v>
      </c>
      <c r="C26" s="408"/>
      <c r="D26" s="410">
        <v>43.133931816316696</v>
      </c>
      <c r="E26" s="410"/>
      <c r="F26" s="410">
        <v>46.552181946199603</v>
      </c>
      <c r="G26" s="131"/>
      <c r="H26" s="410">
        <v>47.137503349200898</v>
      </c>
      <c r="I26" s="131"/>
      <c r="J26" s="410">
        <v>44.298213814184798</v>
      </c>
      <c r="K26" s="131"/>
      <c r="L26" s="410">
        <v>42.640237441003002</v>
      </c>
      <c r="M26" s="131"/>
      <c r="N26" s="410">
        <v>41.0400059142017</v>
      </c>
      <c r="O26" s="131"/>
      <c r="P26" s="152">
        <v>40.584818496794</v>
      </c>
      <c r="Q26" s="95"/>
      <c r="R26" s="152">
        <v>40.236383888504697</v>
      </c>
      <c r="S26" s="96"/>
    </row>
    <row r="27" spans="1:19" s="13" customFormat="1">
      <c r="A27" s="392" t="s">
        <v>107</v>
      </c>
      <c r="B27" s="410">
        <v>30.452123288421699</v>
      </c>
      <c r="C27" s="408"/>
      <c r="D27" s="410">
        <v>28.674368658816601</v>
      </c>
      <c r="E27" s="408" t="s">
        <v>408</v>
      </c>
      <c r="F27" s="410">
        <v>29.123708662480801</v>
      </c>
      <c r="G27" s="131"/>
      <c r="H27" s="410">
        <v>28.363442659381199</v>
      </c>
      <c r="I27" s="130" t="s">
        <v>408</v>
      </c>
      <c r="J27" s="410">
        <v>27.667741731486799</v>
      </c>
      <c r="K27" s="131"/>
      <c r="L27" s="410">
        <v>26.263220805563599</v>
      </c>
      <c r="M27" s="130" t="s">
        <v>408</v>
      </c>
      <c r="N27" s="410">
        <v>25.990990732175401</v>
      </c>
      <c r="O27" s="131"/>
      <c r="P27" s="152">
        <v>25.943908998459801</v>
      </c>
      <c r="Q27" s="95"/>
      <c r="R27" s="410" t="s">
        <v>233</v>
      </c>
      <c r="S27" s="134"/>
    </row>
    <row r="28" spans="1:19" s="13" customFormat="1">
      <c r="A28" s="392" t="s">
        <v>111</v>
      </c>
      <c r="B28" s="410">
        <v>67.075932294573605</v>
      </c>
      <c r="C28" s="408"/>
      <c r="D28" s="410">
        <v>67.839732475954804</v>
      </c>
      <c r="E28" s="410"/>
      <c r="F28" s="410">
        <v>67.644601689842702</v>
      </c>
      <c r="G28" s="131"/>
      <c r="H28" s="410">
        <v>69.220378819789801</v>
      </c>
      <c r="I28" s="131"/>
      <c r="J28" s="410">
        <v>69.518025699129893</v>
      </c>
      <c r="K28" s="131"/>
      <c r="L28" s="410">
        <v>68.170230782466803</v>
      </c>
      <c r="M28" s="131"/>
      <c r="N28" s="410">
        <v>66.167169895297306</v>
      </c>
      <c r="O28" s="131"/>
      <c r="P28" s="152">
        <v>67.033523832197602</v>
      </c>
      <c r="Q28" s="95"/>
      <c r="R28" s="152">
        <v>66.290960230676006</v>
      </c>
      <c r="S28" s="96"/>
    </row>
    <row r="29" spans="1:19" s="13" customFormat="1">
      <c r="A29" s="392" t="s">
        <v>419</v>
      </c>
      <c r="B29" s="410">
        <v>43.053871568132699</v>
      </c>
      <c r="C29" s="408"/>
      <c r="D29" s="410">
        <v>45.376371437084998</v>
      </c>
      <c r="E29" s="410"/>
      <c r="F29" s="410">
        <v>42.894922884224002</v>
      </c>
      <c r="G29" s="131"/>
      <c r="H29" s="410">
        <v>43.8693749870719</v>
      </c>
      <c r="I29" s="131"/>
      <c r="J29" s="410">
        <v>44.611853926001501</v>
      </c>
      <c r="K29" s="131"/>
      <c r="L29" s="410">
        <v>46.024732689829499</v>
      </c>
      <c r="M29" s="131"/>
      <c r="N29" s="410">
        <v>46.694313738835497</v>
      </c>
      <c r="O29" s="131"/>
      <c r="P29" s="410" t="s">
        <v>233</v>
      </c>
      <c r="Q29" s="95"/>
      <c r="R29" s="410" t="s">
        <v>233</v>
      </c>
      <c r="S29" s="96"/>
    </row>
    <row r="30" spans="1:19" s="13" customFormat="1">
      <c r="A30" s="392" t="s">
        <v>420</v>
      </c>
      <c r="B30" s="410">
        <v>27.464249341379901</v>
      </c>
      <c r="C30" s="408"/>
      <c r="D30" s="410" t="s">
        <v>233</v>
      </c>
      <c r="E30" s="410"/>
      <c r="F30" s="410">
        <v>28.273759377382</v>
      </c>
      <c r="G30" s="130" t="s">
        <v>408</v>
      </c>
      <c r="H30" s="410" t="s">
        <v>233</v>
      </c>
      <c r="I30" s="130"/>
      <c r="J30" s="410" t="s">
        <v>233</v>
      </c>
      <c r="K30" s="131"/>
      <c r="L30" s="410" t="s">
        <v>233</v>
      </c>
      <c r="M30" s="131"/>
      <c r="N30" s="410">
        <v>25.019931589640699</v>
      </c>
      <c r="O30" s="131"/>
      <c r="P30" s="410" t="s">
        <v>233</v>
      </c>
      <c r="Q30" s="130"/>
      <c r="R30" s="410" t="s">
        <v>233</v>
      </c>
      <c r="S30" s="134"/>
    </row>
    <row r="31" spans="1:19" s="13" customFormat="1">
      <c r="A31" s="392" t="s">
        <v>421</v>
      </c>
      <c r="B31" s="410" t="s">
        <v>233</v>
      </c>
      <c r="C31" s="408"/>
      <c r="D31" s="410">
        <v>23.557721461027299</v>
      </c>
      <c r="E31" s="410"/>
      <c r="F31" s="410" t="s">
        <v>233</v>
      </c>
      <c r="G31" s="131"/>
      <c r="H31" s="410" t="s">
        <v>233</v>
      </c>
      <c r="I31" s="131"/>
      <c r="J31" s="410">
        <v>24.3685630415806</v>
      </c>
      <c r="K31" s="131"/>
      <c r="L31" s="410" t="s">
        <v>233</v>
      </c>
      <c r="M31" s="131"/>
      <c r="N31" s="410">
        <v>26.478997421779301</v>
      </c>
      <c r="O31" s="131"/>
      <c r="P31" s="410" t="s">
        <v>233</v>
      </c>
      <c r="Q31" s="95"/>
      <c r="R31" s="410" t="s">
        <v>233</v>
      </c>
      <c r="S31" s="96"/>
    </row>
    <row r="32" spans="1:19" s="13" customFormat="1">
      <c r="A32" s="394" t="s">
        <v>112</v>
      </c>
      <c r="B32" s="426">
        <v>41.852395745081402</v>
      </c>
      <c r="C32" s="427"/>
      <c r="D32" s="426">
        <v>40.652473464973099</v>
      </c>
      <c r="E32" s="426"/>
      <c r="F32" s="426">
        <v>39.320850860135302</v>
      </c>
      <c r="G32" s="139"/>
      <c r="H32" s="426">
        <v>37.410246789471898</v>
      </c>
      <c r="I32" s="139"/>
      <c r="J32" s="426">
        <v>38.466866855058001</v>
      </c>
      <c r="K32" s="139"/>
      <c r="L32" s="426">
        <v>35.121543337164901</v>
      </c>
      <c r="M32" s="139"/>
      <c r="N32" s="426">
        <v>33.606586369174899</v>
      </c>
      <c r="O32" s="139"/>
      <c r="P32" s="431">
        <v>32.275565758465298</v>
      </c>
      <c r="Q32" s="142"/>
      <c r="R32" s="431">
        <v>29.3510470587639</v>
      </c>
      <c r="S32" s="144"/>
    </row>
    <row r="33" spans="1:15" s="46" customFormat="1" ht="12.75">
      <c r="A33" s="23" t="s">
        <v>390</v>
      </c>
      <c r="B33" s="432"/>
      <c r="C33" s="432"/>
      <c r="D33" s="433"/>
      <c r="E33" s="433"/>
      <c r="F33" s="433"/>
      <c r="G33" s="433"/>
      <c r="H33" s="434"/>
      <c r="I33" s="434"/>
      <c r="J33" s="434"/>
      <c r="K33" s="434"/>
      <c r="L33" s="434"/>
      <c r="M33" s="434"/>
      <c r="N33" s="434"/>
      <c r="O33" s="434"/>
    </row>
    <row r="34" spans="1:15" s="46" customFormat="1" ht="12.75">
      <c r="A34" s="24" t="s">
        <v>391</v>
      </c>
      <c r="B34" s="432"/>
      <c r="C34" s="432"/>
      <c r="D34" s="433"/>
      <c r="E34" s="433"/>
      <c r="F34" s="433"/>
      <c r="G34" s="433"/>
      <c r="H34" s="434"/>
      <c r="I34" s="434"/>
      <c r="J34" s="434"/>
      <c r="K34" s="434"/>
      <c r="L34" s="434"/>
      <c r="M34" s="434"/>
      <c r="N34" s="434"/>
      <c r="O34" s="434"/>
    </row>
    <row r="35" spans="1:15" s="46" customFormat="1" ht="12.75">
      <c r="A35" s="24" t="s">
        <v>392</v>
      </c>
      <c r="B35" s="432"/>
      <c r="C35" s="432"/>
      <c r="D35" s="433"/>
      <c r="E35" s="433"/>
      <c r="F35" s="433"/>
      <c r="G35" s="433"/>
      <c r="H35" s="434"/>
      <c r="I35" s="434"/>
      <c r="J35" s="434"/>
      <c r="K35" s="434"/>
      <c r="L35" s="434"/>
      <c r="M35" s="434"/>
      <c r="N35" s="434"/>
      <c r="O35" s="434"/>
    </row>
    <row r="36" spans="1:15" s="46" customFormat="1" ht="12.75">
      <c r="A36" s="24" t="s">
        <v>318</v>
      </c>
      <c r="B36" s="432"/>
      <c r="C36" s="432"/>
      <c r="D36" s="433"/>
      <c r="E36" s="433"/>
      <c r="F36" s="433"/>
      <c r="G36" s="433"/>
      <c r="H36" s="434"/>
      <c r="I36" s="434"/>
      <c r="J36" s="434"/>
      <c r="K36" s="434"/>
      <c r="L36" s="434"/>
      <c r="M36" s="434"/>
      <c r="N36" s="434"/>
      <c r="O36" s="434"/>
    </row>
    <row r="37" spans="1:15" s="46" customFormat="1" ht="12.75">
      <c r="A37" s="24" t="s">
        <v>355</v>
      </c>
      <c r="B37" s="432"/>
      <c r="C37" s="432"/>
      <c r="D37" s="433"/>
      <c r="E37" s="433"/>
      <c r="F37" s="433"/>
      <c r="G37" s="433"/>
      <c r="H37" s="434"/>
      <c r="I37" s="434"/>
      <c r="J37" s="434"/>
      <c r="K37" s="434"/>
      <c r="L37" s="434"/>
      <c r="M37" s="434"/>
      <c r="N37" s="434"/>
      <c r="O37" s="434"/>
    </row>
    <row r="38" spans="1:15" s="46" customFormat="1" ht="12.75">
      <c r="A38" s="107" t="s">
        <v>393</v>
      </c>
      <c r="B38" s="434"/>
      <c r="C38" s="434"/>
      <c r="D38" s="434"/>
      <c r="E38" s="434"/>
      <c r="F38" s="434"/>
      <c r="G38" s="434"/>
      <c r="H38" s="435"/>
      <c r="I38" s="435"/>
      <c r="J38" s="434"/>
      <c r="K38" s="434"/>
      <c r="L38" s="434"/>
      <c r="M38" s="434"/>
      <c r="N38" s="434"/>
      <c r="O38" s="434"/>
    </row>
    <row r="39" spans="1:15" s="46" customFormat="1" ht="12.75">
      <c r="A39" s="26" t="s">
        <v>357</v>
      </c>
      <c r="B39" s="434"/>
      <c r="C39" s="434"/>
      <c r="D39" s="434"/>
      <c r="E39" s="434"/>
      <c r="F39" s="434"/>
      <c r="G39" s="434"/>
      <c r="H39" s="434"/>
      <c r="I39" s="434"/>
      <c r="J39" s="434"/>
      <c r="K39" s="434"/>
      <c r="L39" s="434"/>
      <c r="M39" s="434"/>
      <c r="N39" s="434"/>
      <c r="O39" s="434"/>
    </row>
    <row r="40" spans="1:15" s="46" customFormat="1" ht="12.75">
      <c r="A40" s="109" t="s">
        <v>358</v>
      </c>
      <c r="B40" s="434"/>
      <c r="C40" s="434"/>
      <c r="D40" s="434"/>
      <c r="E40" s="434"/>
      <c r="F40" s="434"/>
      <c r="G40" s="434"/>
      <c r="H40" s="434"/>
      <c r="I40" s="434"/>
      <c r="J40" s="434"/>
      <c r="K40" s="434"/>
      <c r="L40" s="434"/>
      <c r="M40" s="434"/>
      <c r="N40" s="434"/>
      <c r="O40" s="434"/>
    </row>
    <row r="41" spans="1:15" s="46" customFormat="1" ht="12.75">
      <c r="A41" s="109" t="s">
        <v>359</v>
      </c>
      <c r="B41" s="434"/>
      <c r="C41" s="434"/>
      <c r="D41" s="434"/>
      <c r="E41" s="434"/>
      <c r="F41" s="434"/>
      <c r="G41" s="434"/>
      <c r="H41" s="434"/>
      <c r="I41" s="434"/>
      <c r="J41" s="434"/>
      <c r="K41" s="434"/>
      <c r="L41" s="434"/>
      <c r="M41" s="434"/>
      <c r="N41" s="434"/>
      <c r="O41" s="434"/>
    </row>
    <row r="42" spans="1:15" s="46" customFormat="1" ht="12.75"/>
  </sheetData>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7B8A9-2856-44F8-BBC4-4A1F6813A8C3}">
  <dimension ref="A5:V43"/>
  <sheetViews>
    <sheetView showGridLines="0" zoomScaleNormal="100" workbookViewId="0">
      <selection activeCell="J13" sqref="J13"/>
    </sheetView>
  </sheetViews>
  <sheetFormatPr baseColWidth="10" defaultRowHeight="15"/>
  <cols>
    <col min="1" max="1" width="33.28515625" style="12" customWidth="1"/>
    <col min="2" max="2" width="10.7109375" style="12" customWidth="1"/>
    <col min="3" max="3" width="4.140625" style="12" customWidth="1"/>
    <col min="4" max="4" width="10.7109375" style="12" customWidth="1"/>
    <col min="5" max="5" width="3.5703125" style="12" customWidth="1"/>
    <col min="6" max="6" width="10.7109375" style="12" customWidth="1"/>
    <col min="7" max="7" width="3.85546875" style="12" customWidth="1"/>
    <col min="8" max="8" width="10.7109375" style="12" customWidth="1"/>
    <col min="9" max="9" width="5.7109375" style="12" customWidth="1"/>
    <col min="10" max="10" width="10.7109375" style="12" customWidth="1"/>
    <col min="11" max="11" width="5.7109375" style="12" customWidth="1"/>
    <col min="12" max="12" width="10.7109375" style="12" customWidth="1"/>
    <col min="13" max="13" width="5.7109375" style="12" customWidth="1"/>
    <col min="14" max="14" width="10.7109375" style="12" customWidth="1"/>
    <col min="15" max="15" width="5.7109375" style="12" customWidth="1"/>
    <col min="16" max="16" width="10.7109375" style="12" customWidth="1"/>
    <col min="17" max="17" width="5.7109375" style="12" customWidth="1"/>
    <col min="18" max="18" width="10.7109375" style="12" customWidth="1"/>
    <col min="19" max="19" width="5.7109375" style="12" customWidth="1"/>
    <col min="20" max="16384" width="11.42578125" style="12"/>
  </cols>
  <sheetData>
    <row r="5" spans="1:22" s="13" customFormat="1" ht="13.5">
      <c r="A5" s="294" t="s">
        <v>427</v>
      </c>
      <c r="B5" s="419"/>
      <c r="C5" s="419"/>
      <c r="D5" s="419"/>
      <c r="E5" s="419"/>
      <c r="F5" s="419"/>
      <c r="G5" s="419"/>
      <c r="H5" s="419"/>
      <c r="I5" s="419"/>
      <c r="J5" s="419"/>
      <c r="K5" s="419"/>
      <c r="L5" s="419"/>
      <c r="M5" s="419"/>
      <c r="N5" s="419"/>
      <c r="O5" s="419"/>
      <c r="P5" s="419"/>
      <c r="Q5" s="419"/>
      <c r="R5" s="419"/>
      <c r="S5" s="438"/>
    </row>
    <row r="6" spans="1:22" s="13" customFormat="1" ht="13.5">
      <c r="A6" s="321" t="s">
        <v>361</v>
      </c>
      <c r="B6" s="420"/>
      <c r="C6" s="420"/>
      <c r="D6" s="420"/>
      <c r="E6" s="420"/>
      <c r="F6" s="420"/>
      <c r="G6" s="420"/>
      <c r="H6" s="420"/>
      <c r="I6" s="420"/>
      <c r="J6" s="420"/>
      <c r="K6" s="420"/>
      <c r="L6" s="420"/>
      <c r="M6" s="420"/>
      <c r="N6" s="420"/>
      <c r="O6" s="420"/>
      <c r="P6" s="420"/>
      <c r="Q6" s="420"/>
      <c r="R6" s="420"/>
      <c r="S6" s="439"/>
    </row>
    <row r="7" spans="1:22" s="13" customFormat="1" ht="13.5">
      <c r="A7" s="391" t="s">
        <v>113</v>
      </c>
      <c r="B7" s="154">
        <v>2011</v>
      </c>
      <c r="C7" s="154"/>
      <c r="D7" s="154">
        <v>2012</v>
      </c>
      <c r="E7" s="154"/>
      <c r="F7" s="154">
        <v>2013</v>
      </c>
      <c r="G7" s="154"/>
      <c r="H7" s="154">
        <v>2014</v>
      </c>
      <c r="I7" s="154"/>
      <c r="J7" s="154">
        <v>2015</v>
      </c>
      <c r="K7" s="154"/>
      <c r="L7" s="154">
        <v>2016</v>
      </c>
      <c r="M7" s="154"/>
      <c r="N7" s="154">
        <v>2017</v>
      </c>
      <c r="O7" s="154"/>
      <c r="P7" s="154">
        <v>2018</v>
      </c>
      <c r="Q7" s="154"/>
      <c r="R7" s="154">
        <v>2019</v>
      </c>
      <c r="S7" s="155"/>
    </row>
    <row r="8" spans="1:22" s="13" customFormat="1">
      <c r="A8" s="392" t="s">
        <v>104</v>
      </c>
      <c r="B8" s="410">
        <v>4.5277689510116703</v>
      </c>
      <c r="C8" s="408"/>
      <c r="D8" s="410">
        <v>4.7120854358703701</v>
      </c>
      <c r="E8" s="408" t="s">
        <v>415</v>
      </c>
      <c r="F8" s="410">
        <v>5.4629458028586999</v>
      </c>
      <c r="G8" s="130" t="s">
        <v>415</v>
      </c>
      <c r="H8" s="410">
        <v>5.3109100947566397</v>
      </c>
      <c r="I8" s="130" t="s">
        <v>415</v>
      </c>
      <c r="J8" s="410">
        <v>6.4316546611868901</v>
      </c>
      <c r="K8" s="130" t="s">
        <v>415</v>
      </c>
      <c r="L8" s="410">
        <v>6.25652546159768</v>
      </c>
      <c r="M8" s="130" t="s">
        <v>415</v>
      </c>
      <c r="N8" s="410">
        <v>6.10036304457289</v>
      </c>
      <c r="O8" s="130" t="s">
        <v>415</v>
      </c>
      <c r="P8" s="4">
        <v>6.1440839552897497</v>
      </c>
      <c r="Q8" s="130" t="s">
        <v>415</v>
      </c>
      <c r="R8" s="410" t="s">
        <v>233</v>
      </c>
      <c r="S8" s="134"/>
    </row>
    <row r="9" spans="1:22" s="13" customFormat="1">
      <c r="A9" s="392" t="s">
        <v>428</v>
      </c>
      <c r="B9" s="410" t="s">
        <v>233</v>
      </c>
      <c r="C9" s="408"/>
      <c r="D9" s="410" t="s">
        <v>233</v>
      </c>
      <c r="E9" s="410"/>
      <c r="F9" s="410" t="s">
        <v>233</v>
      </c>
      <c r="G9" s="130"/>
      <c r="H9" s="410" t="s">
        <v>233</v>
      </c>
      <c r="I9" s="130"/>
      <c r="J9" s="410">
        <v>6.39499281688291</v>
      </c>
      <c r="K9" s="131"/>
      <c r="L9" s="410">
        <v>8.6793294238416596</v>
      </c>
      <c r="M9" s="131"/>
      <c r="N9" s="410">
        <v>11.503875341563749</v>
      </c>
      <c r="O9" s="131"/>
      <c r="P9" s="410" t="s">
        <v>233</v>
      </c>
      <c r="Q9" s="95"/>
      <c r="R9" s="410" t="s">
        <v>233</v>
      </c>
      <c r="S9" s="96"/>
    </row>
    <row r="10" spans="1:22" s="13" customFormat="1" ht="13.5">
      <c r="A10" s="392" t="s">
        <v>410</v>
      </c>
      <c r="B10" s="410" t="s">
        <v>233</v>
      </c>
      <c r="C10" s="410"/>
      <c r="D10" s="410" t="s">
        <v>233</v>
      </c>
      <c r="E10" s="410"/>
      <c r="F10" s="410">
        <v>1.95</v>
      </c>
      <c r="G10" s="131"/>
      <c r="H10" s="410">
        <v>2.1800000000000002</v>
      </c>
      <c r="I10" s="131"/>
      <c r="J10" s="410">
        <v>2.2200000000000002</v>
      </c>
      <c r="K10" s="131"/>
      <c r="L10" s="410">
        <v>2.58</v>
      </c>
      <c r="M10" s="131"/>
      <c r="N10" s="410">
        <v>2.81</v>
      </c>
      <c r="O10" s="131"/>
      <c r="P10" s="410" t="s">
        <v>233</v>
      </c>
      <c r="Q10" s="95"/>
      <c r="R10" s="410" t="s">
        <v>233</v>
      </c>
      <c r="S10" s="96"/>
      <c r="T10" s="436"/>
    </row>
    <row r="11" spans="1:22" s="13" customFormat="1">
      <c r="A11" s="392" t="s">
        <v>413</v>
      </c>
      <c r="B11" s="410">
        <v>17.08878725753036</v>
      </c>
      <c r="C11" s="408" t="s">
        <v>408</v>
      </c>
      <c r="D11" s="410">
        <v>18.48752470355733</v>
      </c>
      <c r="E11" s="408" t="s">
        <v>414</v>
      </c>
      <c r="F11" s="410">
        <v>19.543170679078901</v>
      </c>
      <c r="G11" s="130" t="s">
        <v>408</v>
      </c>
      <c r="H11" s="410">
        <v>22.19265411159196</v>
      </c>
      <c r="I11" s="130" t="s">
        <v>414</v>
      </c>
      <c r="J11" s="410">
        <v>24.404355695338751</v>
      </c>
      <c r="K11" s="130" t="s">
        <v>408</v>
      </c>
      <c r="L11" s="410">
        <v>26.4107836417638</v>
      </c>
      <c r="M11" s="130" t="s">
        <v>408</v>
      </c>
      <c r="N11" s="410">
        <v>24.85727079368634</v>
      </c>
      <c r="O11" s="130" t="s">
        <v>408</v>
      </c>
      <c r="P11" s="4">
        <v>25.785475889055093</v>
      </c>
      <c r="Q11" s="130" t="s">
        <v>406</v>
      </c>
      <c r="R11" s="4">
        <v>26.119130018851429</v>
      </c>
      <c r="S11" s="134" t="s">
        <v>406</v>
      </c>
    </row>
    <row r="12" spans="1:22" s="13" customFormat="1">
      <c r="A12" s="392" t="s">
        <v>103</v>
      </c>
      <c r="B12" s="410">
        <v>32.4530139825739</v>
      </c>
      <c r="C12" s="408"/>
      <c r="D12" s="410">
        <v>29.094103263322502</v>
      </c>
      <c r="E12" s="410"/>
      <c r="F12" s="410">
        <v>27.4610046237418</v>
      </c>
      <c r="G12" s="131"/>
      <c r="H12" s="410">
        <v>23.9859042538646</v>
      </c>
      <c r="I12" s="130" t="s">
        <v>414</v>
      </c>
      <c r="J12" s="410">
        <v>24.6308870310475</v>
      </c>
      <c r="K12" s="131"/>
      <c r="L12" s="410">
        <v>19.44283795194556</v>
      </c>
      <c r="M12" s="130" t="s">
        <v>414</v>
      </c>
      <c r="N12" s="410">
        <v>21.546863881602281</v>
      </c>
      <c r="O12" s="131"/>
      <c r="P12" s="4">
        <v>22.003404976854412</v>
      </c>
      <c r="Q12" s="130" t="s">
        <v>406</v>
      </c>
      <c r="R12" s="410" t="s">
        <v>233</v>
      </c>
      <c r="S12" s="134"/>
    </row>
    <row r="13" spans="1:22" s="13" customFormat="1">
      <c r="A13" s="392" t="s">
        <v>342</v>
      </c>
      <c r="B13" s="410">
        <v>1.3848348097105001</v>
      </c>
      <c r="C13" s="408"/>
      <c r="D13" s="410">
        <v>1.4207417627346401</v>
      </c>
      <c r="E13" s="410"/>
      <c r="F13" s="410">
        <v>1.48715179602336</v>
      </c>
      <c r="G13" s="131"/>
      <c r="H13" s="410">
        <v>1.7111885827857298</v>
      </c>
      <c r="I13" s="131"/>
      <c r="J13" s="410">
        <v>1.79093463394292</v>
      </c>
      <c r="K13" s="136"/>
      <c r="L13" s="410">
        <v>1.89599269375421</v>
      </c>
      <c r="M13" s="136"/>
      <c r="N13" s="410">
        <v>2.1826042577900799</v>
      </c>
      <c r="O13" s="136"/>
      <c r="P13" s="4">
        <v>2.7991096359328598</v>
      </c>
      <c r="Q13" s="440"/>
      <c r="R13" s="4">
        <v>2.3664839116377299</v>
      </c>
      <c r="S13" s="441"/>
    </row>
    <row r="14" spans="1:22" s="13" customFormat="1">
      <c r="A14" s="392" t="s">
        <v>105</v>
      </c>
      <c r="B14" s="410">
        <v>11.212452538880569</v>
      </c>
      <c r="C14" s="408"/>
      <c r="D14" s="410">
        <v>11.224510414986201</v>
      </c>
      <c r="E14" s="410"/>
      <c r="F14" s="410">
        <v>12.068372872065801</v>
      </c>
      <c r="G14" s="131"/>
      <c r="H14" s="410">
        <v>12.235087783120189</v>
      </c>
      <c r="I14" s="131"/>
      <c r="J14" s="410">
        <v>13.225022775584581</v>
      </c>
      <c r="K14" s="131"/>
      <c r="L14" s="410">
        <v>13.340312971342389</v>
      </c>
      <c r="M14" s="131"/>
      <c r="N14" s="410">
        <v>13.310561671020551</v>
      </c>
      <c r="O14" s="131"/>
      <c r="P14" s="4">
        <v>12.89977251438512</v>
      </c>
      <c r="Q14" s="95"/>
      <c r="R14" s="410" t="s">
        <v>233</v>
      </c>
      <c r="S14" s="96"/>
    </row>
    <row r="15" spans="1:22" s="13" customFormat="1">
      <c r="A15" s="392" t="s">
        <v>116</v>
      </c>
      <c r="B15" s="410">
        <v>10.36222172585809</v>
      </c>
      <c r="C15" s="408" t="s">
        <v>415</v>
      </c>
      <c r="D15" s="410">
        <v>10.832763515053561</v>
      </c>
      <c r="E15" s="408" t="s">
        <v>415</v>
      </c>
      <c r="F15" s="410">
        <v>11.40360513965302</v>
      </c>
      <c r="G15" s="130" t="s">
        <v>415</v>
      </c>
      <c r="H15" s="410">
        <v>12.14583556078264</v>
      </c>
      <c r="I15" s="130" t="s">
        <v>415</v>
      </c>
      <c r="J15" s="410">
        <v>12.301040748709909</v>
      </c>
      <c r="K15" s="130" t="s">
        <v>415</v>
      </c>
      <c r="L15" s="410">
        <v>13.35917589524197</v>
      </c>
      <c r="M15" s="130" t="s">
        <v>415</v>
      </c>
      <c r="N15" s="410">
        <v>14.622274388282051</v>
      </c>
      <c r="O15" s="130" t="s">
        <v>415</v>
      </c>
      <c r="P15" s="4">
        <v>14.5318153534143</v>
      </c>
      <c r="Q15" s="130" t="s">
        <v>415</v>
      </c>
      <c r="R15" s="410" t="s">
        <v>233</v>
      </c>
      <c r="S15" s="134"/>
      <c r="T15" s="11"/>
      <c r="U15" s="11"/>
      <c r="V15" s="11"/>
    </row>
    <row r="16" spans="1:22" s="13" customFormat="1">
      <c r="A16" s="392" t="s">
        <v>343</v>
      </c>
      <c r="B16" s="410">
        <v>7.9555765379081</v>
      </c>
      <c r="C16" s="408"/>
      <c r="D16" s="410">
        <v>10.2513975638945</v>
      </c>
      <c r="E16" s="410"/>
      <c r="F16" s="410">
        <v>13.131162011340349</v>
      </c>
      <c r="G16" s="131"/>
      <c r="H16" s="410">
        <v>18.973910105803089</v>
      </c>
      <c r="I16" s="131"/>
      <c r="J16" s="410">
        <v>16.350129305374828</v>
      </c>
      <c r="K16" s="131"/>
      <c r="L16" s="410">
        <v>14.13914716255208</v>
      </c>
      <c r="M16" s="131"/>
      <c r="N16" s="410">
        <v>12.98030195036611</v>
      </c>
      <c r="O16" s="131"/>
      <c r="P16" s="4">
        <v>15.92649548751881</v>
      </c>
      <c r="Q16" s="95"/>
      <c r="R16" s="4">
        <v>17.879108278357709</v>
      </c>
      <c r="S16" s="96"/>
    </row>
    <row r="17" spans="1:19" s="13" customFormat="1">
      <c r="A17" s="392" t="s">
        <v>106</v>
      </c>
      <c r="B17" s="410">
        <v>9.8064565068687397</v>
      </c>
      <c r="C17" s="408"/>
      <c r="D17" s="410">
        <v>9.3183780232782105</v>
      </c>
      <c r="E17" s="410"/>
      <c r="F17" s="410">
        <v>9.6286795018374391</v>
      </c>
      <c r="G17" s="131"/>
      <c r="H17" s="410">
        <v>11.148399876877441</v>
      </c>
      <c r="I17" s="130" t="s">
        <v>414</v>
      </c>
      <c r="J17" s="410">
        <v>11.150475540002409</v>
      </c>
      <c r="K17" s="131"/>
      <c r="L17" s="410">
        <v>11.59158310108354</v>
      </c>
      <c r="M17" s="131"/>
      <c r="N17" s="410">
        <v>11.510092626271721</v>
      </c>
      <c r="O17" s="130" t="s">
        <v>406</v>
      </c>
      <c r="P17" s="410">
        <v>11.70542555376805</v>
      </c>
      <c r="Q17" s="130" t="s">
        <v>406</v>
      </c>
      <c r="R17" s="410" t="s">
        <v>233</v>
      </c>
      <c r="S17" s="134"/>
    </row>
    <row r="18" spans="1:19" s="13" customFormat="1">
      <c r="A18" s="392" t="s">
        <v>389</v>
      </c>
      <c r="B18" s="410">
        <v>18.022402082181472</v>
      </c>
      <c r="C18" s="408"/>
      <c r="D18" s="410">
        <v>18.63038277511966</v>
      </c>
      <c r="E18" s="410"/>
      <c r="F18" s="410">
        <v>17.443217095253409</v>
      </c>
      <c r="G18" s="131"/>
      <c r="H18" s="410">
        <v>16.875348784972228</v>
      </c>
      <c r="I18" s="131"/>
      <c r="J18" s="410">
        <v>15.543895481917099</v>
      </c>
      <c r="K18" s="131"/>
      <c r="L18" s="410">
        <v>17.210320491625772</v>
      </c>
      <c r="M18" s="131"/>
      <c r="N18" s="410">
        <v>17.609630941459859</v>
      </c>
      <c r="O18" s="131"/>
      <c r="P18" s="4">
        <v>16.880572291229829</v>
      </c>
      <c r="Q18" s="95"/>
      <c r="R18" s="4">
        <v>17.73489458952827</v>
      </c>
      <c r="S18" s="134" t="s">
        <v>406</v>
      </c>
    </row>
    <row r="19" spans="1:19" s="13" customFormat="1">
      <c r="A19" s="392" t="s">
        <v>402</v>
      </c>
      <c r="B19" s="410">
        <v>21.679357815371898</v>
      </c>
      <c r="C19" s="408" t="s">
        <v>408</v>
      </c>
      <c r="D19" s="410">
        <v>22.284567203093658</v>
      </c>
      <c r="E19" s="408" t="s">
        <v>408</v>
      </c>
      <c r="F19" s="410">
        <v>19.91493491258878</v>
      </c>
      <c r="G19" s="130" t="s">
        <v>408</v>
      </c>
      <c r="H19" s="410">
        <v>20.399703424103539</v>
      </c>
      <c r="I19" s="130" t="s">
        <v>408</v>
      </c>
      <c r="J19" s="410">
        <v>25.200244475182551</v>
      </c>
      <c r="K19" s="130" t="s">
        <v>408</v>
      </c>
      <c r="L19" s="410">
        <v>25.18345878869955</v>
      </c>
      <c r="M19" s="130" t="s">
        <v>408</v>
      </c>
      <c r="N19" s="410">
        <v>24.96939025385684</v>
      </c>
      <c r="O19" s="130" t="s">
        <v>408</v>
      </c>
      <c r="P19" s="410">
        <v>24.825713736255011</v>
      </c>
      <c r="Q19" s="130" t="s">
        <v>408</v>
      </c>
      <c r="R19" s="410" t="s">
        <v>233</v>
      </c>
      <c r="S19" s="134"/>
    </row>
    <row r="20" spans="1:19" s="13" customFormat="1">
      <c r="A20" s="392" t="s">
        <v>417</v>
      </c>
      <c r="B20" s="410">
        <v>13.00667319515815</v>
      </c>
      <c r="C20" s="408"/>
      <c r="D20" s="410">
        <v>13.16619924399463</v>
      </c>
      <c r="E20" s="410"/>
      <c r="F20" s="410">
        <v>13.365517964457121</v>
      </c>
      <c r="G20" s="131"/>
      <c r="H20" s="410">
        <v>13.006157812157461</v>
      </c>
      <c r="I20" s="130" t="s">
        <v>408</v>
      </c>
      <c r="J20" s="410">
        <v>12.027350273051411</v>
      </c>
      <c r="K20" s="131"/>
      <c r="L20" s="410">
        <v>12.691905077644151</v>
      </c>
      <c r="M20" s="130" t="s">
        <v>414</v>
      </c>
      <c r="N20" s="410">
        <v>14.038796065336781</v>
      </c>
      <c r="O20" s="131"/>
      <c r="P20" s="4">
        <v>12.66687479178057</v>
      </c>
      <c r="Q20" s="95"/>
      <c r="R20" s="410" t="s">
        <v>233</v>
      </c>
      <c r="S20" s="134"/>
    </row>
    <row r="21" spans="1:19" s="13" customFormat="1">
      <c r="A21" s="392" t="s">
        <v>108</v>
      </c>
      <c r="B21" s="410">
        <v>7.0687883857180092</v>
      </c>
      <c r="C21" s="408" t="s">
        <v>408</v>
      </c>
      <c r="D21" s="410">
        <v>7.0446428994146899</v>
      </c>
      <c r="E21" s="408" t="s">
        <v>408</v>
      </c>
      <c r="F21" s="410">
        <v>7.2222298360995998</v>
      </c>
      <c r="G21" s="130" t="s">
        <v>414</v>
      </c>
      <c r="H21" s="410">
        <v>6.72005211267936</v>
      </c>
      <c r="I21" s="130" t="s">
        <v>408</v>
      </c>
      <c r="J21" s="410">
        <v>6.6146476736820903</v>
      </c>
      <c r="K21" s="130" t="s">
        <v>408</v>
      </c>
      <c r="L21" s="410">
        <v>6.8957625498047594</v>
      </c>
      <c r="M21" s="130" t="s">
        <v>408</v>
      </c>
      <c r="N21" s="410">
        <v>6.7335399809310799</v>
      </c>
      <c r="O21" s="130" t="s">
        <v>408</v>
      </c>
      <c r="P21" s="4">
        <v>6.3793959645324296</v>
      </c>
      <c r="Q21" s="130" t="s">
        <v>414</v>
      </c>
      <c r="R21" s="4">
        <v>6.4161645510132201</v>
      </c>
      <c r="S21" s="134" t="s">
        <v>408</v>
      </c>
    </row>
    <row r="22" spans="1:19" s="13" customFormat="1">
      <c r="A22" s="393" t="s">
        <v>114</v>
      </c>
      <c r="B22" s="423">
        <v>3.24042963497739</v>
      </c>
      <c r="C22" s="424"/>
      <c r="D22" s="423">
        <v>2.3497665002017603</v>
      </c>
      <c r="E22" s="423"/>
      <c r="F22" s="423">
        <v>2.6404680920396499</v>
      </c>
      <c r="G22" s="136"/>
      <c r="H22" s="423">
        <v>2.9836428444552396</v>
      </c>
      <c r="I22" s="136"/>
      <c r="J22" s="423">
        <v>2.9186008008236302</v>
      </c>
      <c r="K22" s="136"/>
      <c r="L22" s="423">
        <v>3.61498180514503</v>
      </c>
      <c r="M22" s="136"/>
      <c r="N22" s="423">
        <v>4.1589792405172101</v>
      </c>
      <c r="O22" s="130" t="s">
        <v>408</v>
      </c>
      <c r="P22" s="425">
        <v>4.3520095519175301</v>
      </c>
      <c r="Q22" s="130" t="s">
        <v>408</v>
      </c>
      <c r="R22" s="425">
        <v>5.1013114829342303</v>
      </c>
      <c r="S22" s="134" t="s">
        <v>408</v>
      </c>
    </row>
    <row r="23" spans="1:19" s="13" customFormat="1">
      <c r="A23" s="392" t="s">
        <v>346</v>
      </c>
      <c r="B23" s="410">
        <v>9.2556403552785707</v>
      </c>
      <c r="C23" s="408"/>
      <c r="D23" s="410" t="s">
        <v>233</v>
      </c>
      <c r="E23" s="410"/>
      <c r="F23" s="410">
        <v>11.02009529402029</v>
      </c>
      <c r="G23" s="131"/>
      <c r="H23" s="410" t="s">
        <v>233</v>
      </c>
      <c r="I23" s="131"/>
      <c r="J23" s="410">
        <v>10.840369910246281</v>
      </c>
      <c r="K23" s="131"/>
      <c r="L23" s="410">
        <v>11.145824124474309</v>
      </c>
      <c r="M23" s="131"/>
      <c r="N23" s="410">
        <v>10.50187781346764</v>
      </c>
      <c r="O23" s="131"/>
      <c r="P23" s="4">
        <v>9.9355429111629903</v>
      </c>
      <c r="Q23" s="95"/>
      <c r="R23" s="410" t="s">
        <v>233</v>
      </c>
      <c r="S23" s="96"/>
    </row>
    <row r="24" spans="1:19" s="13" customFormat="1">
      <c r="A24" s="392" t="s">
        <v>418</v>
      </c>
      <c r="B24" s="410">
        <v>14.94292142561898</v>
      </c>
      <c r="C24" s="408" t="s">
        <v>414</v>
      </c>
      <c r="D24" s="410">
        <v>16.01424922327212</v>
      </c>
      <c r="E24" s="408" t="s">
        <v>414</v>
      </c>
      <c r="F24" s="410">
        <v>13.342696629213499</v>
      </c>
      <c r="G24" s="130" t="s">
        <v>414</v>
      </c>
      <c r="H24" s="410">
        <v>13.27852004110996</v>
      </c>
      <c r="I24" s="131"/>
      <c r="J24" s="410">
        <v>14.03295515937331</v>
      </c>
      <c r="K24" s="131"/>
      <c r="L24" s="410">
        <v>13.95470955037746</v>
      </c>
      <c r="M24" s="131"/>
      <c r="N24" s="410">
        <v>14.18444126609046</v>
      </c>
      <c r="O24" s="131"/>
      <c r="P24" s="410">
        <v>13.67645282107047</v>
      </c>
      <c r="Q24" s="130"/>
      <c r="R24" s="410" t="s">
        <v>233</v>
      </c>
      <c r="S24" s="134"/>
    </row>
    <row r="25" spans="1:19" s="13" customFormat="1">
      <c r="A25" s="392" t="s">
        <v>349</v>
      </c>
      <c r="B25" s="410">
        <v>13.51455954780182</v>
      </c>
      <c r="C25" s="408"/>
      <c r="D25" s="410">
        <v>10.82733712484044</v>
      </c>
      <c r="E25" s="410"/>
      <c r="F25" s="410">
        <v>11.169128709458761</v>
      </c>
      <c r="G25" s="131"/>
      <c r="H25" s="410">
        <v>11.061938478276328</v>
      </c>
      <c r="I25" s="131"/>
      <c r="J25" s="410">
        <v>13.048957871793839</v>
      </c>
      <c r="K25" s="131"/>
      <c r="L25" s="410">
        <v>12.962582275576761</v>
      </c>
      <c r="M25" s="131"/>
      <c r="N25" s="410">
        <v>12.446396599669811</v>
      </c>
      <c r="O25" s="131"/>
      <c r="P25" s="4">
        <v>12.08873618070572</v>
      </c>
      <c r="Q25" s="95"/>
      <c r="R25" s="4">
        <v>11.506394530829478</v>
      </c>
      <c r="S25" s="96"/>
    </row>
    <row r="26" spans="1:19" s="13" customFormat="1">
      <c r="A26" s="392" t="s">
        <v>107</v>
      </c>
      <c r="B26" s="410">
        <v>23.690909688564858</v>
      </c>
      <c r="C26" s="408"/>
      <c r="D26" s="410">
        <v>25.71650744279053</v>
      </c>
      <c r="E26" s="408" t="s">
        <v>408</v>
      </c>
      <c r="F26" s="410">
        <v>24.667966517864869</v>
      </c>
      <c r="G26" s="131"/>
      <c r="H26" s="410">
        <v>23.592138459326279</v>
      </c>
      <c r="I26" s="130" t="s">
        <v>408</v>
      </c>
      <c r="J26" s="410">
        <v>23.373490166318902</v>
      </c>
      <c r="K26" s="131"/>
      <c r="L26" s="410">
        <v>21.968270066647371</v>
      </c>
      <c r="M26" s="130" t="s">
        <v>408</v>
      </c>
      <c r="N26" s="410">
        <v>20.287227868974941</v>
      </c>
      <c r="O26" s="130" t="s">
        <v>414</v>
      </c>
      <c r="P26" s="4">
        <v>19.257982461109371</v>
      </c>
      <c r="Q26" s="95"/>
      <c r="R26" s="410" t="s">
        <v>233</v>
      </c>
      <c r="S26" s="134"/>
    </row>
    <row r="27" spans="1:19" s="13" customFormat="1">
      <c r="A27" s="392" t="s">
        <v>111</v>
      </c>
      <c r="B27" s="410">
        <v>5.2454619039435899</v>
      </c>
      <c r="C27" s="408"/>
      <c r="D27" s="410">
        <v>4.9343606482234206</v>
      </c>
      <c r="E27" s="410"/>
      <c r="F27" s="410">
        <v>4.1963457871831</v>
      </c>
      <c r="G27" s="131"/>
      <c r="H27" s="410">
        <v>3.7073627152881299</v>
      </c>
      <c r="I27" s="131"/>
      <c r="J27" s="410">
        <v>4.0073399221642001</v>
      </c>
      <c r="K27" s="131"/>
      <c r="L27" s="410">
        <v>3.7228580340727797</v>
      </c>
      <c r="M27" s="131"/>
      <c r="N27" s="410">
        <v>3.6647217825322302</v>
      </c>
      <c r="O27" s="131"/>
      <c r="P27" s="4">
        <v>3.47755735097267</v>
      </c>
      <c r="Q27" s="95"/>
      <c r="R27" s="410">
        <v>3.4978115270473298</v>
      </c>
      <c r="S27" s="96"/>
    </row>
    <row r="28" spans="1:19" s="13" customFormat="1">
      <c r="A28" s="392" t="s">
        <v>419</v>
      </c>
      <c r="B28" s="410">
        <v>17.93928387849498</v>
      </c>
      <c r="C28" s="408"/>
      <c r="D28" s="410">
        <v>16.284396703829831</v>
      </c>
      <c r="E28" s="410"/>
      <c r="F28" s="410">
        <v>15.734597976436451</v>
      </c>
      <c r="G28" s="131"/>
      <c r="H28" s="410">
        <v>15.29919413465549</v>
      </c>
      <c r="I28" s="131"/>
      <c r="J28" s="410">
        <v>16.489599936963188</v>
      </c>
      <c r="K28" s="131"/>
      <c r="L28" s="410">
        <v>14.623287785054611</v>
      </c>
      <c r="M28" s="131"/>
      <c r="N28" s="410">
        <v>11.815650636265591</v>
      </c>
      <c r="O28" s="131"/>
      <c r="P28" s="410" t="s">
        <v>233</v>
      </c>
      <c r="Q28" s="95"/>
      <c r="R28" s="410" t="s">
        <v>233</v>
      </c>
      <c r="S28" s="96"/>
    </row>
    <row r="29" spans="1:19" s="13" customFormat="1">
      <c r="A29" s="392" t="s">
        <v>420</v>
      </c>
      <c r="B29" s="410">
        <v>14.896177898980699</v>
      </c>
      <c r="C29" s="408"/>
      <c r="D29" s="410" t="s">
        <v>233</v>
      </c>
      <c r="E29" s="410"/>
      <c r="F29" s="410">
        <v>10.769847956031619</v>
      </c>
      <c r="G29" s="130" t="s">
        <v>408</v>
      </c>
      <c r="H29" s="410" t="s">
        <v>233</v>
      </c>
      <c r="I29" s="130"/>
      <c r="J29" s="410" t="s">
        <v>233</v>
      </c>
      <c r="K29" s="131"/>
      <c r="L29" s="410" t="s">
        <v>233</v>
      </c>
      <c r="M29" s="131"/>
      <c r="N29" s="410">
        <v>14.103850011573181</v>
      </c>
      <c r="O29" s="131"/>
      <c r="P29" s="410" t="s">
        <v>233</v>
      </c>
      <c r="Q29" s="130"/>
      <c r="R29" s="410" t="s">
        <v>233</v>
      </c>
      <c r="S29" s="134"/>
    </row>
    <row r="30" spans="1:19" s="13" customFormat="1">
      <c r="A30" s="392" t="s">
        <v>421</v>
      </c>
      <c r="B30" s="410" t="s">
        <v>233</v>
      </c>
      <c r="C30" s="408"/>
      <c r="D30" s="410">
        <v>12.789216887598869</v>
      </c>
      <c r="E30" s="410"/>
      <c r="F30" s="410" t="s">
        <v>233</v>
      </c>
      <c r="G30" s="131"/>
      <c r="H30" s="410" t="s">
        <v>233</v>
      </c>
      <c r="I30" s="131"/>
      <c r="J30" s="410" t="s">
        <v>233</v>
      </c>
      <c r="K30" s="131"/>
      <c r="L30" s="410" t="s">
        <v>233</v>
      </c>
      <c r="M30" s="131"/>
      <c r="N30" s="410">
        <v>7.2275627756706395</v>
      </c>
      <c r="O30" s="131"/>
      <c r="P30" s="410" t="s">
        <v>233</v>
      </c>
      <c r="Q30" s="95"/>
      <c r="R30" s="410" t="s">
        <v>233</v>
      </c>
      <c r="S30" s="96"/>
    </row>
    <row r="31" spans="1:19" s="13" customFormat="1">
      <c r="A31" s="394" t="s">
        <v>112</v>
      </c>
      <c r="B31" s="426">
        <v>18.552449088455848</v>
      </c>
      <c r="C31" s="427"/>
      <c r="D31" s="426">
        <v>18.260656671818641</v>
      </c>
      <c r="E31" s="426"/>
      <c r="F31" s="426">
        <v>17.293140515212698</v>
      </c>
      <c r="G31" s="139"/>
      <c r="H31" s="426">
        <v>17.3259559531284</v>
      </c>
      <c r="I31" s="139"/>
      <c r="J31" s="426">
        <v>16.96141128159115</v>
      </c>
      <c r="K31" s="139"/>
      <c r="L31" s="426">
        <v>18.190483990018009</v>
      </c>
      <c r="M31" s="139"/>
      <c r="N31" s="426">
        <v>16.945171670003049</v>
      </c>
      <c r="O31" s="139"/>
      <c r="P31" s="428">
        <v>14.12196139116776</v>
      </c>
      <c r="Q31" s="142"/>
      <c r="R31" s="426">
        <v>14.30446965771595</v>
      </c>
      <c r="S31" s="144"/>
    </row>
    <row r="32" spans="1:19" s="46" customFormat="1" ht="12.75">
      <c r="A32" s="23" t="s">
        <v>390</v>
      </c>
      <c r="B32" s="432"/>
      <c r="C32" s="432"/>
      <c r="D32" s="433"/>
      <c r="E32" s="433"/>
      <c r="F32" s="433"/>
      <c r="G32" s="433"/>
      <c r="H32" s="434"/>
      <c r="I32" s="434"/>
      <c r="J32" s="434"/>
      <c r="K32" s="434"/>
      <c r="L32" s="434"/>
      <c r="M32" s="434"/>
      <c r="N32" s="434"/>
      <c r="O32" s="434"/>
    </row>
    <row r="33" spans="1:15" s="46" customFormat="1" ht="12.75">
      <c r="A33" s="24" t="s">
        <v>391</v>
      </c>
      <c r="B33" s="432"/>
      <c r="C33" s="432"/>
      <c r="D33" s="433"/>
      <c r="E33" s="433"/>
      <c r="F33" s="433"/>
      <c r="G33" s="433"/>
      <c r="H33" s="434"/>
      <c r="I33" s="434"/>
      <c r="J33" s="434"/>
      <c r="K33" s="434"/>
      <c r="L33" s="434"/>
      <c r="M33" s="434"/>
      <c r="N33" s="434"/>
      <c r="O33" s="434"/>
    </row>
    <row r="34" spans="1:15" s="46" customFormat="1" ht="12.75">
      <c r="A34" s="24" t="s">
        <v>392</v>
      </c>
      <c r="B34" s="432"/>
      <c r="C34" s="432"/>
      <c r="D34" s="433"/>
      <c r="E34" s="433"/>
      <c r="F34" s="433"/>
      <c r="G34" s="433"/>
      <c r="H34" s="434"/>
      <c r="I34" s="434"/>
      <c r="J34" s="434"/>
      <c r="K34" s="434"/>
      <c r="L34" s="434"/>
      <c r="M34" s="434"/>
      <c r="N34" s="434"/>
      <c r="O34" s="434"/>
    </row>
    <row r="35" spans="1:15" s="46" customFormat="1" ht="12.75">
      <c r="A35" s="24" t="s">
        <v>318</v>
      </c>
      <c r="B35" s="432"/>
      <c r="C35" s="432"/>
      <c r="D35" s="433"/>
      <c r="E35" s="433"/>
      <c r="F35" s="433"/>
      <c r="G35" s="433"/>
      <c r="H35" s="434"/>
      <c r="I35" s="434"/>
      <c r="J35" s="434"/>
      <c r="K35" s="434"/>
      <c r="L35" s="434"/>
      <c r="M35" s="434"/>
      <c r="N35" s="434"/>
      <c r="O35" s="434"/>
    </row>
    <row r="36" spans="1:15" s="46" customFormat="1" ht="12.75">
      <c r="A36" s="24" t="s">
        <v>355</v>
      </c>
      <c r="B36" s="432"/>
      <c r="C36" s="432"/>
      <c r="D36" s="433"/>
      <c r="E36" s="433"/>
      <c r="F36" s="433"/>
      <c r="G36" s="433"/>
      <c r="H36" s="434"/>
      <c r="I36" s="434"/>
      <c r="J36" s="434"/>
      <c r="K36" s="434"/>
      <c r="L36" s="434"/>
      <c r="M36" s="434"/>
      <c r="N36" s="434"/>
      <c r="O36" s="434"/>
    </row>
    <row r="37" spans="1:15" s="46" customFormat="1" ht="12.75">
      <c r="A37" s="24" t="s">
        <v>429</v>
      </c>
      <c r="B37" s="432"/>
      <c r="C37" s="432"/>
      <c r="D37" s="433"/>
      <c r="E37" s="433"/>
      <c r="F37" s="433"/>
      <c r="G37" s="433"/>
      <c r="H37" s="434"/>
      <c r="I37" s="434"/>
      <c r="J37" s="434"/>
      <c r="K37" s="434"/>
      <c r="L37" s="434"/>
      <c r="M37" s="434"/>
      <c r="N37" s="434"/>
      <c r="O37" s="434"/>
    </row>
    <row r="38" spans="1:15" s="46" customFormat="1" ht="12.75">
      <c r="A38" s="25" t="s">
        <v>430</v>
      </c>
      <c r="B38" s="434"/>
      <c r="C38" s="434"/>
      <c r="D38" s="434"/>
      <c r="E38" s="434"/>
      <c r="F38" s="434"/>
      <c r="G38" s="434"/>
      <c r="H38" s="435"/>
      <c r="I38" s="435"/>
      <c r="J38" s="434"/>
      <c r="K38" s="434"/>
      <c r="L38" s="434"/>
      <c r="M38" s="434"/>
      <c r="N38" s="434"/>
      <c r="O38" s="434"/>
    </row>
    <row r="39" spans="1:15" s="46" customFormat="1" ht="12.75">
      <c r="A39" s="26" t="s">
        <v>357</v>
      </c>
      <c r="B39" s="434"/>
      <c r="C39" s="434"/>
      <c r="D39" s="434"/>
      <c r="E39" s="434"/>
      <c r="F39" s="434"/>
      <c r="G39" s="434"/>
      <c r="H39" s="434"/>
      <c r="I39" s="434"/>
      <c r="J39" s="434"/>
      <c r="K39" s="434"/>
      <c r="L39" s="434"/>
      <c r="M39" s="434"/>
      <c r="N39" s="434"/>
      <c r="O39" s="434"/>
    </row>
    <row r="40" spans="1:15" s="46" customFormat="1" ht="12.75">
      <c r="A40" s="109" t="s">
        <v>358</v>
      </c>
      <c r="B40" s="437"/>
      <c r="C40" s="437"/>
      <c r="D40" s="437"/>
      <c r="E40" s="437"/>
      <c r="F40" s="437"/>
      <c r="G40" s="437"/>
      <c r="H40" s="437"/>
      <c r="I40" s="437"/>
      <c r="J40" s="437"/>
      <c r="K40" s="437"/>
      <c r="L40" s="437"/>
      <c r="M40" s="437"/>
      <c r="N40" s="437"/>
      <c r="O40" s="437"/>
    </row>
    <row r="41" spans="1:15" s="46" customFormat="1" ht="12.75">
      <c r="A41" s="109" t="s">
        <v>359</v>
      </c>
      <c r="B41" s="434"/>
      <c r="C41" s="434"/>
      <c r="D41" s="434"/>
      <c r="E41" s="434"/>
      <c r="F41" s="434"/>
      <c r="G41" s="434"/>
      <c r="H41" s="434"/>
      <c r="I41" s="434"/>
      <c r="J41" s="434"/>
      <c r="K41" s="434"/>
      <c r="L41" s="434"/>
      <c r="M41" s="434"/>
      <c r="N41" s="434"/>
      <c r="O41" s="434"/>
    </row>
    <row r="42" spans="1:15" s="46" customFormat="1" ht="12.75"/>
    <row r="43" spans="1:15" s="46" customFormat="1" ht="12.75"/>
  </sheetData>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3D4CA-04FC-4B62-B808-0F7ABEEEAFDB}">
  <dimension ref="A1:Z41"/>
  <sheetViews>
    <sheetView showGridLines="0" zoomScaleNormal="100" workbookViewId="0">
      <selection activeCell="N5" sqref="N5:N6"/>
    </sheetView>
  </sheetViews>
  <sheetFormatPr baseColWidth="10" defaultRowHeight="15"/>
  <cols>
    <col min="1" max="1" width="28.42578125" style="12" customWidth="1"/>
    <col min="2" max="2" width="10.7109375" style="12" customWidth="1"/>
    <col min="3" max="3" width="3.7109375" style="12" customWidth="1"/>
    <col min="4" max="4" width="10.7109375" style="12" customWidth="1"/>
    <col min="5" max="5" width="3.7109375" style="12" customWidth="1"/>
    <col min="6" max="6" width="10.7109375" style="12" customWidth="1"/>
    <col min="7" max="7" width="3.7109375" style="12" customWidth="1"/>
    <col min="8" max="8" width="10.7109375" style="12" customWidth="1"/>
    <col min="9" max="9" width="3.7109375" style="12" customWidth="1"/>
    <col min="10" max="10" width="10.7109375" style="12" customWidth="1"/>
    <col min="11" max="11" width="3.7109375" style="12" customWidth="1"/>
    <col min="12" max="12" width="10.7109375" style="12" customWidth="1"/>
    <col min="13" max="13" width="3.7109375" style="12" customWidth="1"/>
    <col min="14" max="14" width="10.7109375" style="12" customWidth="1"/>
    <col min="15" max="15" width="3.7109375" style="12" customWidth="1"/>
    <col min="16" max="16" width="10.7109375" style="12" customWidth="1"/>
    <col min="17" max="17" width="3.7109375" style="12" customWidth="1"/>
    <col min="18" max="18" width="10.7109375" style="12" customWidth="1"/>
    <col min="19" max="19" width="3.7109375" style="12" customWidth="1"/>
    <col min="27" max="16384" width="11.42578125" style="12"/>
  </cols>
  <sheetData>
    <row r="1" spans="1:26" ht="14.1" customHeight="1"/>
    <row r="2" spans="1:26" ht="14.1" customHeight="1"/>
    <row r="3" spans="1:26" ht="14.1" customHeight="1"/>
    <row r="4" spans="1:26" ht="14.1" customHeight="1"/>
    <row r="5" spans="1:26" s="13" customFormat="1" ht="13.5">
      <c r="A5" s="294" t="s">
        <v>431</v>
      </c>
      <c r="B5" s="419"/>
      <c r="C5" s="419"/>
      <c r="D5" s="419"/>
      <c r="E5" s="419"/>
      <c r="F5" s="419"/>
      <c r="G5" s="419"/>
      <c r="H5" s="419"/>
      <c r="I5" s="419"/>
      <c r="J5" s="419"/>
      <c r="K5" s="419"/>
      <c r="L5" s="419"/>
      <c r="M5" s="419"/>
      <c r="N5" s="419"/>
      <c r="O5" s="419"/>
      <c r="P5" s="419"/>
      <c r="Q5" s="419"/>
      <c r="R5" s="419"/>
      <c r="S5" s="438"/>
      <c r="T5" s="2"/>
      <c r="U5" s="2"/>
      <c r="V5" s="2"/>
      <c r="W5" s="2"/>
      <c r="X5" s="2"/>
      <c r="Y5" s="2"/>
      <c r="Z5" s="2"/>
    </row>
    <row r="6" spans="1:26" s="13" customFormat="1" ht="13.5">
      <c r="A6" s="321" t="s">
        <v>361</v>
      </c>
      <c r="B6" s="420"/>
      <c r="C6" s="420"/>
      <c r="D6" s="420"/>
      <c r="E6" s="420"/>
      <c r="F6" s="420"/>
      <c r="G6" s="420"/>
      <c r="H6" s="420"/>
      <c r="I6" s="420"/>
      <c r="J6" s="420"/>
      <c r="K6" s="420"/>
      <c r="L6" s="420"/>
      <c r="M6" s="420"/>
      <c r="N6" s="420"/>
      <c r="O6" s="420"/>
      <c r="P6" s="420"/>
      <c r="Q6" s="420"/>
      <c r="R6" s="420"/>
      <c r="S6" s="439"/>
      <c r="T6" s="2"/>
      <c r="U6" s="2"/>
      <c r="V6" s="2"/>
      <c r="W6" s="2"/>
      <c r="X6" s="2"/>
      <c r="Y6" s="2"/>
      <c r="Z6" s="2"/>
    </row>
    <row r="7" spans="1:26" s="13" customFormat="1" ht="13.5">
      <c r="A7" s="391" t="s">
        <v>113</v>
      </c>
      <c r="B7" s="154">
        <v>2011</v>
      </c>
      <c r="C7" s="154"/>
      <c r="D7" s="154">
        <v>2012</v>
      </c>
      <c r="E7" s="154"/>
      <c r="F7" s="154">
        <v>2013</v>
      </c>
      <c r="G7" s="154"/>
      <c r="H7" s="154">
        <v>2014</v>
      </c>
      <c r="I7" s="154"/>
      <c r="J7" s="154">
        <v>2015</v>
      </c>
      <c r="K7" s="154"/>
      <c r="L7" s="154">
        <v>2016</v>
      </c>
      <c r="M7" s="154"/>
      <c r="N7" s="154">
        <v>2017</v>
      </c>
      <c r="O7" s="154"/>
      <c r="P7" s="154">
        <v>2018</v>
      </c>
      <c r="Q7" s="154"/>
      <c r="R7" s="154">
        <v>2019</v>
      </c>
      <c r="S7" s="155"/>
      <c r="T7" s="2"/>
      <c r="U7" s="2"/>
      <c r="V7" s="2"/>
      <c r="W7" s="2"/>
      <c r="X7" s="2"/>
      <c r="Y7" s="2"/>
      <c r="Z7" s="2"/>
    </row>
    <row r="8" spans="1:26" s="13" customFormat="1">
      <c r="A8" s="392" t="s">
        <v>104</v>
      </c>
      <c r="B8" s="410">
        <v>67.590084578911998</v>
      </c>
      <c r="C8" s="408"/>
      <c r="D8" s="410">
        <v>67.993734020585805</v>
      </c>
      <c r="E8" s="410"/>
      <c r="F8" s="410">
        <v>67.184912434640694</v>
      </c>
      <c r="G8" s="410"/>
      <c r="H8" s="410">
        <v>67.654229006250503</v>
      </c>
      <c r="I8" s="410"/>
      <c r="J8" s="410">
        <v>68.653695865366302</v>
      </c>
      <c r="K8" s="410"/>
      <c r="L8" s="410">
        <v>68.160547044534098</v>
      </c>
      <c r="M8" s="410"/>
      <c r="N8" s="410">
        <v>69.095732293641703</v>
      </c>
      <c r="O8" s="410"/>
      <c r="P8" s="4">
        <v>68.885027087043795</v>
      </c>
      <c r="Q8" s="408" t="s">
        <v>408</v>
      </c>
      <c r="R8" s="4">
        <v>68.9797013813577</v>
      </c>
      <c r="S8" s="442" t="s">
        <v>408</v>
      </c>
      <c r="T8" s="2"/>
      <c r="U8" s="2"/>
      <c r="V8" s="2"/>
      <c r="W8" s="2"/>
      <c r="X8" s="2"/>
      <c r="Y8" s="2"/>
      <c r="Z8" s="2"/>
    </row>
    <row r="9" spans="1:26" s="13" customFormat="1">
      <c r="A9" s="392" t="s">
        <v>405</v>
      </c>
      <c r="B9" s="410">
        <v>27.599451986320599</v>
      </c>
      <c r="C9" s="408" t="s">
        <v>406</v>
      </c>
      <c r="D9" s="410">
        <v>25.329349512596199</v>
      </c>
      <c r="E9" s="408" t="s">
        <v>406</v>
      </c>
      <c r="F9" s="410">
        <v>24.222311817313098</v>
      </c>
      <c r="G9" s="408" t="s">
        <v>406</v>
      </c>
      <c r="H9" s="410">
        <v>20.0568002511292</v>
      </c>
      <c r="I9" s="408" t="s">
        <v>406</v>
      </c>
      <c r="J9" s="410">
        <v>21.2454695221161</v>
      </c>
      <c r="K9" s="408" t="s">
        <v>414</v>
      </c>
      <c r="L9" s="410">
        <v>23.896567029164899</v>
      </c>
      <c r="M9" s="410"/>
      <c r="N9" s="410">
        <v>27.070632979481299</v>
      </c>
      <c r="O9" s="410"/>
      <c r="P9" s="410" t="s">
        <v>233</v>
      </c>
      <c r="Q9" s="95"/>
      <c r="R9" s="410" t="s">
        <v>233</v>
      </c>
      <c r="S9" s="96"/>
      <c r="T9" s="2"/>
      <c r="U9" s="2"/>
      <c r="V9" s="2"/>
      <c r="W9" s="2"/>
      <c r="X9" s="2"/>
      <c r="Y9" s="2"/>
      <c r="Z9" s="2"/>
    </row>
    <row r="10" spans="1:26" s="13" customFormat="1">
      <c r="A10" s="392" t="s">
        <v>407</v>
      </c>
      <c r="B10" s="410">
        <v>57.797722325625401</v>
      </c>
      <c r="C10" s="408" t="s">
        <v>408</v>
      </c>
      <c r="D10" s="410" t="s">
        <v>233</v>
      </c>
      <c r="E10" s="410"/>
      <c r="F10" s="410">
        <v>56.314775256561603</v>
      </c>
      <c r="G10" s="408" t="s">
        <v>408</v>
      </c>
      <c r="H10" s="410" t="s">
        <v>233</v>
      </c>
      <c r="I10" s="410"/>
      <c r="J10" s="410">
        <v>53.431155585490202</v>
      </c>
      <c r="K10" s="408" t="s">
        <v>408</v>
      </c>
      <c r="L10" s="410" t="s">
        <v>233</v>
      </c>
      <c r="M10" s="410"/>
      <c r="N10" s="410">
        <v>52.742120863831602</v>
      </c>
      <c r="O10" s="408" t="s">
        <v>408</v>
      </c>
      <c r="P10" s="410" t="s">
        <v>233</v>
      </c>
      <c r="Q10" s="95"/>
      <c r="R10" s="410" t="s">
        <v>233</v>
      </c>
      <c r="S10" s="96"/>
      <c r="T10" s="2"/>
      <c r="U10" s="2"/>
      <c r="V10" s="2"/>
      <c r="W10" s="2"/>
      <c r="X10" s="2"/>
      <c r="Y10" s="2"/>
      <c r="Z10" s="2"/>
    </row>
    <row r="11" spans="1:26" s="13" customFormat="1">
      <c r="A11" s="392" t="s">
        <v>413</v>
      </c>
      <c r="B11" s="410">
        <v>53.284970824791102</v>
      </c>
      <c r="C11" s="408" t="s">
        <v>415</v>
      </c>
      <c r="D11" s="410">
        <v>51.568675889328098</v>
      </c>
      <c r="E11" s="408" t="s">
        <v>414</v>
      </c>
      <c r="F11" s="410">
        <v>51.163650935544503</v>
      </c>
      <c r="G11" s="408" t="s">
        <v>415</v>
      </c>
      <c r="H11" s="410">
        <v>53.243069364838</v>
      </c>
      <c r="I11" s="408" t="s">
        <v>414</v>
      </c>
      <c r="J11" s="410">
        <v>53.271222146396497</v>
      </c>
      <c r="K11" s="410"/>
      <c r="L11" s="410">
        <v>53.469842357779299</v>
      </c>
      <c r="M11" s="410"/>
      <c r="N11" s="410">
        <v>52.308854808015198</v>
      </c>
      <c r="O11" s="410"/>
      <c r="P11" s="4">
        <v>50.903441132466298</v>
      </c>
      <c r="Q11" s="408" t="s">
        <v>406</v>
      </c>
      <c r="R11" s="4">
        <v>51.357587012183103</v>
      </c>
      <c r="S11" s="442" t="s">
        <v>406</v>
      </c>
      <c r="T11" s="2"/>
      <c r="U11" s="2"/>
      <c r="V11" s="2"/>
      <c r="W11" s="2"/>
      <c r="X11" s="2"/>
      <c r="Y11" s="2"/>
      <c r="Z11" s="2"/>
    </row>
    <row r="12" spans="1:26" s="13" customFormat="1">
      <c r="A12" s="392" t="s">
        <v>103</v>
      </c>
      <c r="B12" s="410">
        <v>34.044488764016599</v>
      </c>
      <c r="C12" s="408"/>
      <c r="D12" s="410">
        <v>34.428351579142699</v>
      </c>
      <c r="E12" s="410"/>
      <c r="F12" s="410">
        <v>35.0001814808262</v>
      </c>
      <c r="G12" s="408" t="s">
        <v>414</v>
      </c>
      <c r="H12" s="410">
        <v>33.376515001864803</v>
      </c>
      <c r="I12" s="408" t="s">
        <v>414</v>
      </c>
      <c r="J12" s="410">
        <v>34.302645620502098</v>
      </c>
      <c r="K12" s="410"/>
      <c r="L12" s="410">
        <v>37.689745466749997</v>
      </c>
      <c r="M12" s="408" t="s">
        <v>414</v>
      </c>
      <c r="N12" s="410">
        <v>34.202304479342999</v>
      </c>
      <c r="O12" s="410"/>
      <c r="P12" s="4">
        <v>33.604020816368802</v>
      </c>
      <c r="Q12" s="408" t="s">
        <v>406</v>
      </c>
      <c r="R12" s="410" t="s">
        <v>233</v>
      </c>
      <c r="S12" s="442"/>
      <c r="T12" s="2"/>
      <c r="U12" s="2"/>
      <c r="V12" s="2"/>
      <c r="W12" s="2"/>
      <c r="X12" s="2"/>
      <c r="Y12" s="2"/>
      <c r="Z12" s="2"/>
    </row>
    <row r="13" spans="1:26" s="13" customFormat="1">
      <c r="A13" s="392" t="s">
        <v>109</v>
      </c>
      <c r="B13" s="410">
        <v>75.737614324874698</v>
      </c>
      <c r="C13" s="408"/>
      <c r="D13" s="410">
        <v>76.150024727120496</v>
      </c>
      <c r="E13" s="410"/>
      <c r="F13" s="410">
        <v>76.611406399589995</v>
      </c>
      <c r="G13" s="410"/>
      <c r="H13" s="410">
        <v>77.296573022965703</v>
      </c>
      <c r="I13" s="410"/>
      <c r="J13" s="410">
        <v>76.792084476967403</v>
      </c>
      <c r="K13" s="410"/>
      <c r="L13" s="410">
        <v>77.464784420814695</v>
      </c>
      <c r="M13" s="410"/>
      <c r="N13" s="410">
        <v>77.587911572266904</v>
      </c>
      <c r="O13" s="410"/>
      <c r="P13" s="4">
        <v>77.415281016429503</v>
      </c>
      <c r="Q13" s="95"/>
      <c r="R13" s="4">
        <v>76.418503035746397</v>
      </c>
      <c r="S13" s="96"/>
      <c r="T13" s="2"/>
      <c r="U13" s="2"/>
      <c r="V13" s="2"/>
      <c r="W13" s="2"/>
      <c r="X13" s="2"/>
      <c r="Y13" s="2"/>
      <c r="Z13" s="2"/>
    </row>
    <row r="14" spans="1:26" s="13" customFormat="1">
      <c r="A14" s="392" t="s">
        <v>342</v>
      </c>
      <c r="B14" s="410">
        <v>76.534316896130207</v>
      </c>
      <c r="C14" s="408"/>
      <c r="D14" s="410">
        <v>77.949207200218893</v>
      </c>
      <c r="E14" s="410"/>
      <c r="F14" s="410">
        <v>78.514622074432197</v>
      </c>
      <c r="G14" s="410"/>
      <c r="H14" s="410">
        <v>78.222559088195695</v>
      </c>
      <c r="I14" s="410"/>
      <c r="J14" s="410">
        <v>77.527149154253806</v>
      </c>
      <c r="K14" s="410"/>
      <c r="L14" s="410">
        <v>77.735119015316698</v>
      </c>
      <c r="M14" s="410"/>
      <c r="N14" s="410">
        <v>79.406133055132401</v>
      </c>
      <c r="O14" s="410"/>
      <c r="P14" s="4">
        <v>80.293321251907997</v>
      </c>
      <c r="Q14" s="95"/>
      <c r="R14" s="4">
        <v>80.302087875656596</v>
      </c>
      <c r="S14" s="96"/>
      <c r="T14" s="2"/>
      <c r="U14" s="2"/>
      <c r="V14" s="2"/>
      <c r="W14" s="2"/>
      <c r="X14" s="2"/>
      <c r="Y14" s="2"/>
      <c r="Z14" s="2"/>
    </row>
    <row r="15" spans="1:26" s="13" customFormat="1">
      <c r="A15" s="392" t="s">
        <v>105</v>
      </c>
      <c r="B15" s="410">
        <v>52.144778493249902</v>
      </c>
      <c r="C15" s="408"/>
      <c r="D15" s="410">
        <v>52.975573476365803</v>
      </c>
      <c r="E15" s="410"/>
      <c r="F15" s="410">
        <v>53.077952024770099</v>
      </c>
      <c r="G15" s="410"/>
      <c r="H15" s="410">
        <v>52.916621206530401</v>
      </c>
      <c r="I15" s="410"/>
      <c r="J15" s="410">
        <v>52.535681749164901</v>
      </c>
      <c r="K15" s="410"/>
      <c r="L15" s="410">
        <v>53.740573152337902</v>
      </c>
      <c r="M15" s="410"/>
      <c r="N15" s="410">
        <v>54.959861503627003</v>
      </c>
      <c r="O15" s="410"/>
      <c r="P15" s="4">
        <v>56.503412284223202</v>
      </c>
      <c r="Q15" s="95"/>
      <c r="R15" s="4">
        <v>56.132802465964602</v>
      </c>
      <c r="S15" s="442" t="s">
        <v>406</v>
      </c>
      <c r="T15" s="2"/>
      <c r="U15" s="2"/>
      <c r="V15" s="2"/>
      <c r="W15" s="2"/>
      <c r="X15" s="2"/>
      <c r="Y15" s="2"/>
      <c r="Z15" s="2"/>
    </row>
    <row r="16" spans="1:26" s="13" customFormat="1">
      <c r="A16" s="392" t="s">
        <v>116</v>
      </c>
      <c r="B16" s="410">
        <v>68.426587744769606</v>
      </c>
      <c r="C16" s="408" t="s">
        <v>415</v>
      </c>
      <c r="D16" s="410">
        <v>69.587129243995093</v>
      </c>
      <c r="E16" s="408" t="s">
        <v>415</v>
      </c>
      <c r="F16" s="410">
        <v>70.865338981561294</v>
      </c>
      <c r="G16" s="408" t="s">
        <v>415</v>
      </c>
      <c r="H16" s="410">
        <v>71.430997289325305</v>
      </c>
      <c r="I16" s="408" t="s">
        <v>415</v>
      </c>
      <c r="J16" s="410">
        <v>71.753583938470598</v>
      </c>
      <c r="K16" s="408" t="s">
        <v>415</v>
      </c>
      <c r="L16" s="410">
        <v>72.615813198839803</v>
      </c>
      <c r="M16" s="408" t="s">
        <v>415</v>
      </c>
      <c r="N16" s="410">
        <v>72.938996266691603</v>
      </c>
      <c r="O16" s="408" t="s">
        <v>415</v>
      </c>
      <c r="P16" s="4">
        <v>73.359024419152107</v>
      </c>
      <c r="Q16" s="408" t="s">
        <v>415</v>
      </c>
      <c r="R16" s="4">
        <v>73.894493801134402</v>
      </c>
      <c r="S16" s="442" t="s">
        <v>415</v>
      </c>
      <c r="T16" s="2"/>
      <c r="U16" s="2"/>
      <c r="V16" s="2"/>
      <c r="W16" s="2"/>
      <c r="X16" s="2"/>
      <c r="Y16" s="2"/>
      <c r="Z16" s="2"/>
    </row>
    <row r="17" spans="1:26" s="13" customFormat="1">
      <c r="A17" s="392" t="s">
        <v>343</v>
      </c>
      <c r="B17" s="410">
        <v>70.458471693087901</v>
      </c>
      <c r="C17" s="408"/>
      <c r="D17" s="410">
        <v>68.721811598784996</v>
      </c>
      <c r="E17" s="410"/>
      <c r="F17" s="410">
        <v>68.855941712421995</v>
      </c>
      <c r="G17" s="410"/>
      <c r="H17" s="410">
        <v>67.712412278681199</v>
      </c>
      <c r="I17" s="410"/>
      <c r="J17" s="410">
        <v>66.667215734075697</v>
      </c>
      <c r="K17" s="410"/>
      <c r="L17" s="410">
        <v>65.839253471929297</v>
      </c>
      <c r="M17" s="410"/>
      <c r="N17" s="410">
        <v>65.254649128490897</v>
      </c>
      <c r="O17" s="410"/>
      <c r="P17" s="4">
        <v>65.658542647218695</v>
      </c>
      <c r="Q17" s="95"/>
      <c r="R17" s="4">
        <v>65.641613676639196</v>
      </c>
      <c r="S17" s="96"/>
      <c r="T17" s="2"/>
      <c r="U17" s="2"/>
      <c r="V17" s="2"/>
      <c r="W17" s="2"/>
      <c r="X17" s="2"/>
      <c r="Y17" s="2"/>
      <c r="Z17" s="2"/>
    </row>
    <row r="18" spans="1:26" s="13" customFormat="1">
      <c r="A18" s="392" t="s">
        <v>106</v>
      </c>
      <c r="B18" s="410">
        <v>63.953960844674803</v>
      </c>
      <c r="C18" s="408"/>
      <c r="D18" s="410">
        <v>64.578718735382395</v>
      </c>
      <c r="E18" s="410"/>
      <c r="F18" s="410">
        <v>64.5868791574689</v>
      </c>
      <c r="G18" s="410"/>
      <c r="H18" s="410">
        <v>63.631035304534201</v>
      </c>
      <c r="I18" s="408" t="s">
        <v>414</v>
      </c>
      <c r="J18" s="410">
        <v>63.717768989948297</v>
      </c>
      <c r="K18" s="410"/>
      <c r="L18" s="410">
        <v>65.105778597509698</v>
      </c>
      <c r="M18" s="410"/>
      <c r="N18" s="410">
        <v>65.259452653385495</v>
      </c>
      <c r="O18" s="408" t="s">
        <v>406</v>
      </c>
      <c r="P18" s="4">
        <v>65.486859870861593</v>
      </c>
      <c r="Q18" s="408" t="s">
        <v>406</v>
      </c>
      <c r="R18" s="4">
        <v>65.684009389050303</v>
      </c>
      <c r="S18" s="442" t="s">
        <v>408</v>
      </c>
      <c r="T18" s="2"/>
      <c r="U18" s="2"/>
      <c r="V18" s="2"/>
      <c r="W18" s="2"/>
      <c r="X18" s="2"/>
      <c r="Y18" s="2"/>
      <c r="Z18" s="2"/>
    </row>
    <row r="19" spans="1:26" s="13" customFormat="1">
      <c r="A19" s="392" t="s">
        <v>389</v>
      </c>
      <c r="B19" s="410">
        <v>34.925081033304402</v>
      </c>
      <c r="C19" s="408"/>
      <c r="D19" s="410">
        <v>34.285287081339703</v>
      </c>
      <c r="E19" s="410"/>
      <c r="F19" s="410">
        <v>33.342430424311097</v>
      </c>
      <c r="G19" s="410"/>
      <c r="H19" s="410">
        <v>33.878994016146301</v>
      </c>
      <c r="I19" s="410"/>
      <c r="J19" s="410">
        <v>32.960641382305703</v>
      </c>
      <c r="K19" s="410"/>
      <c r="L19" s="410">
        <v>42.207755190459402</v>
      </c>
      <c r="M19" s="410"/>
      <c r="N19" s="410">
        <v>48.764980892157197</v>
      </c>
      <c r="O19" s="410"/>
      <c r="P19" s="4">
        <v>48.157444328709602</v>
      </c>
      <c r="Q19" s="95"/>
      <c r="R19" s="4">
        <v>45.931232827465799</v>
      </c>
      <c r="S19" s="442" t="s">
        <v>406</v>
      </c>
      <c r="T19" s="2"/>
      <c r="U19" s="2"/>
      <c r="V19" s="2"/>
      <c r="W19" s="2"/>
      <c r="X19" s="2"/>
      <c r="Y19" s="2"/>
      <c r="Z19" s="2"/>
    </row>
    <row r="20" spans="1:26" s="13" customFormat="1">
      <c r="A20" s="392" t="s">
        <v>402</v>
      </c>
      <c r="B20" s="410">
        <v>69.755054578191206</v>
      </c>
      <c r="C20" s="408" t="s">
        <v>408</v>
      </c>
      <c r="D20" s="410">
        <v>71.7545535814875</v>
      </c>
      <c r="E20" s="408" t="s">
        <v>408</v>
      </c>
      <c r="F20" s="410">
        <v>71.873422581172704</v>
      </c>
      <c r="G20" s="408" t="s">
        <v>408</v>
      </c>
      <c r="H20" s="410">
        <v>71.002965758964706</v>
      </c>
      <c r="I20" s="408" t="s">
        <v>408</v>
      </c>
      <c r="J20" s="410">
        <v>71.833885547013196</v>
      </c>
      <c r="K20" s="408" t="s">
        <v>408</v>
      </c>
      <c r="L20" s="410">
        <v>72.211898837831896</v>
      </c>
      <c r="M20" s="408" t="s">
        <v>408</v>
      </c>
      <c r="N20" s="410">
        <v>75.373710989579095</v>
      </c>
      <c r="O20" s="408" t="s">
        <v>408</v>
      </c>
      <c r="P20" s="4">
        <v>72.860267873959103</v>
      </c>
      <c r="Q20" s="408" t="s">
        <v>408</v>
      </c>
      <c r="R20" s="4">
        <v>74.461044204481794</v>
      </c>
      <c r="S20" s="442" t="s">
        <v>408</v>
      </c>
      <c r="T20" s="2"/>
      <c r="U20" s="2"/>
      <c r="V20" s="2"/>
      <c r="W20" s="2"/>
      <c r="X20" s="2"/>
      <c r="Y20" s="2"/>
      <c r="Z20" s="2"/>
    </row>
    <row r="21" spans="1:26" s="13" customFormat="1">
      <c r="A21" s="392" t="s">
        <v>417</v>
      </c>
      <c r="B21" s="410">
        <v>54.643978476169302</v>
      </c>
      <c r="C21" s="408"/>
      <c r="D21" s="410">
        <v>54.174856724789699</v>
      </c>
      <c r="E21" s="410"/>
      <c r="F21" s="410">
        <v>54.712602046408797</v>
      </c>
      <c r="G21" s="410"/>
      <c r="H21" s="410">
        <v>56.671489616654704</v>
      </c>
      <c r="I21" s="408" t="s">
        <v>408</v>
      </c>
      <c r="J21" s="410">
        <v>58.159498127002799</v>
      </c>
      <c r="K21" s="410"/>
      <c r="L21" s="410">
        <v>60.799378135625602</v>
      </c>
      <c r="M21" s="408" t="s">
        <v>414</v>
      </c>
      <c r="N21" s="410">
        <v>62.369880199128801</v>
      </c>
      <c r="O21" s="410"/>
      <c r="P21" s="4">
        <v>63.263479604949801</v>
      </c>
      <c r="Q21" s="95"/>
      <c r="R21" s="4">
        <v>62.655037904747999</v>
      </c>
      <c r="S21" s="442" t="s">
        <v>406</v>
      </c>
      <c r="T21" s="2"/>
      <c r="U21" s="2"/>
      <c r="V21" s="2"/>
      <c r="W21" s="2"/>
      <c r="X21" s="2"/>
      <c r="Y21" s="2"/>
      <c r="Z21" s="2"/>
    </row>
    <row r="22" spans="1:26" s="13" customFormat="1">
      <c r="A22" s="392" t="s">
        <v>108</v>
      </c>
      <c r="B22" s="410">
        <v>76.962893455765396</v>
      </c>
      <c r="C22" s="408"/>
      <c r="D22" s="410">
        <v>76.622938942274502</v>
      </c>
      <c r="E22" s="410"/>
      <c r="F22" s="410">
        <v>76.090542551113003</v>
      </c>
      <c r="G22" s="408" t="s">
        <v>414</v>
      </c>
      <c r="H22" s="410">
        <v>77.756723594991996</v>
      </c>
      <c r="I22" s="410"/>
      <c r="J22" s="410">
        <v>78.491076993805706</v>
      </c>
      <c r="K22" s="410"/>
      <c r="L22" s="410">
        <v>78.752689436052506</v>
      </c>
      <c r="M22" s="410"/>
      <c r="N22" s="410">
        <v>78.7956392381315</v>
      </c>
      <c r="O22" s="410"/>
      <c r="P22" s="4">
        <v>79.421869975658296</v>
      </c>
      <c r="Q22" s="408" t="s">
        <v>414</v>
      </c>
      <c r="R22" s="4">
        <v>79.154268468530105</v>
      </c>
      <c r="S22" s="442"/>
      <c r="T22" s="2"/>
      <c r="U22" s="2"/>
      <c r="V22" s="2"/>
      <c r="W22" s="2"/>
      <c r="X22" s="2"/>
      <c r="Y22" s="2"/>
      <c r="Z22" s="2"/>
    </row>
    <row r="23" spans="1:26" s="13" customFormat="1">
      <c r="A23" s="393" t="s">
        <v>114</v>
      </c>
      <c r="B23" s="423">
        <v>34.899673503897247</v>
      </c>
      <c r="C23" s="424"/>
      <c r="D23" s="423">
        <v>26.774031601136201</v>
      </c>
      <c r="E23" s="423"/>
      <c r="F23" s="423">
        <v>25.454804500362801</v>
      </c>
      <c r="G23" s="423"/>
      <c r="H23" s="423">
        <v>17.861242694567999</v>
      </c>
      <c r="I23" s="423"/>
      <c r="J23" s="423">
        <v>18.611032443182602</v>
      </c>
      <c r="K23" s="423"/>
      <c r="L23" s="423">
        <v>22.222855922879202</v>
      </c>
      <c r="M23" s="423"/>
      <c r="N23" s="423">
        <v>22.512065447819399</v>
      </c>
      <c r="O23" s="408" t="s">
        <v>408</v>
      </c>
      <c r="P23" s="425">
        <v>21.125507004254199</v>
      </c>
      <c r="Q23" s="408" t="s">
        <v>408</v>
      </c>
      <c r="R23" s="425">
        <v>21.807649038947002</v>
      </c>
      <c r="S23" s="442" t="s">
        <v>408</v>
      </c>
      <c r="T23" s="2"/>
      <c r="U23" s="2"/>
      <c r="V23" s="2"/>
      <c r="W23" s="2"/>
      <c r="X23" s="2"/>
      <c r="Y23" s="2"/>
      <c r="Z23" s="2"/>
    </row>
    <row r="24" spans="1:26" s="13" customFormat="1">
      <c r="A24" s="392" t="s">
        <v>346</v>
      </c>
      <c r="B24" s="410">
        <v>52.1771375251978</v>
      </c>
      <c r="C24" s="408"/>
      <c r="D24" s="410">
        <v>52.276166390874899</v>
      </c>
      <c r="E24" s="410"/>
      <c r="F24" s="410">
        <v>52.485408349458702</v>
      </c>
      <c r="G24" s="410"/>
      <c r="H24" s="410">
        <v>53.722601449127403</v>
      </c>
      <c r="I24" s="410"/>
      <c r="J24" s="410">
        <v>53.887445772406899</v>
      </c>
      <c r="K24" s="410"/>
      <c r="L24" s="410">
        <v>53.269565931220903</v>
      </c>
      <c r="M24" s="410"/>
      <c r="N24" s="410">
        <v>52.608411563514601</v>
      </c>
      <c r="O24" s="410"/>
      <c r="P24" s="4">
        <v>51.517716424534598</v>
      </c>
      <c r="Q24" s="95"/>
      <c r="R24" s="4">
        <v>52.992932540250699</v>
      </c>
      <c r="S24" s="96"/>
      <c r="T24" s="2"/>
      <c r="U24" s="2"/>
      <c r="V24" s="2"/>
      <c r="W24" s="2"/>
      <c r="X24" s="2"/>
      <c r="Y24" s="2"/>
      <c r="Z24" s="2"/>
    </row>
    <row r="25" spans="1:26" s="13" customFormat="1">
      <c r="A25" s="392" t="s">
        <v>418</v>
      </c>
      <c r="B25" s="410">
        <v>56.571873715524902</v>
      </c>
      <c r="C25" s="408" t="s">
        <v>414</v>
      </c>
      <c r="D25" s="410">
        <v>56.563886986411902</v>
      </c>
      <c r="E25" s="408" t="s">
        <v>414</v>
      </c>
      <c r="F25" s="410">
        <v>65.301966292134793</v>
      </c>
      <c r="G25" s="408" t="s">
        <v>414</v>
      </c>
      <c r="H25" s="410">
        <v>64.707091469681401</v>
      </c>
      <c r="I25" s="410"/>
      <c r="J25" s="410">
        <v>64.255807671528899</v>
      </c>
      <c r="K25" s="410"/>
      <c r="L25" s="410">
        <v>65.690843452576303</v>
      </c>
      <c r="M25" s="410"/>
      <c r="N25" s="410">
        <v>66.332939493812603</v>
      </c>
      <c r="O25" s="410"/>
      <c r="P25" s="4">
        <v>66.437114896701701</v>
      </c>
      <c r="Q25" s="408"/>
      <c r="R25" s="4">
        <v>67.604428212736806</v>
      </c>
      <c r="S25" s="442" t="s">
        <v>408</v>
      </c>
      <c r="T25" s="2"/>
      <c r="U25" s="2"/>
      <c r="V25" s="2"/>
      <c r="W25" s="2"/>
      <c r="X25" s="2"/>
      <c r="Y25" s="2"/>
      <c r="Z25" s="2"/>
    </row>
    <row r="26" spans="1:26" s="13" customFormat="1">
      <c r="A26" s="392" t="s">
        <v>349</v>
      </c>
      <c r="B26" s="410">
        <v>47.394090958097401</v>
      </c>
      <c r="C26" s="408"/>
      <c r="D26" s="410">
        <v>49.709749372966897</v>
      </c>
      <c r="E26" s="410"/>
      <c r="F26" s="410">
        <v>47.505975939639903</v>
      </c>
      <c r="G26" s="410"/>
      <c r="H26" s="410">
        <v>46.409080994507399</v>
      </c>
      <c r="I26" s="410"/>
      <c r="J26" s="410">
        <v>46.3903471672104</v>
      </c>
      <c r="K26" s="410"/>
      <c r="L26" s="410">
        <v>48.418755628610299</v>
      </c>
      <c r="M26" s="410"/>
      <c r="N26" s="410">
        <v>50.422970755017701</v>
      </c>
      <c r="O26" s="410"/>
      <c r="P26" s="4">
        <v>51.446023204233398</v>
      </c>
      <c r="Q26" s="95"/>
      <c r="R26" s="4">
        <v>52.4926932486052</v>
      </c>
      <c r="S26" s="96"/>
      <c r="T26" s="2"/>
      <c r="U26" s="2"/>
      <c r="V26" s="2"/>
      <c r="W26" s="2"/>
      <c r="X26" s="2"/>
      <c r="Y26" s="2"/>
      <c r="Z26" s="2"/>
    </row>
    <row r="27" spans="1:26" s="13" customFormat="1">
      <c r="A27" s="392" t="s">
        <v>107</v>
      </c>
      <c r="B27" s="410">
        <v>63.580682038152403</v>
      </c>
      <c r="C27" s="408"/>
      <c r="D27" s="410">
        <v>63.344071687773102</v>
      </c>
      <c r="E27" s="408" t="s">
        <v>408</v>
      </c>
      <c r="F27" s="410">
        <v>63.888263590429098</v>
      </c>
      <c r="G27" s="410"/>
      <c r="H27" s="410">
        <v>65.147583628544197</v>
      </c>
      <c r="I27" s="408" t="s">
        <v>408</v>
      </c>
      <c r="J27" s="410">
        <v>66.038069942452395</v>
      </c>
      <c r="K27" s="410"/>
      <c r="L27" s="410">
        <v>67.083514440258895</v>
      </c>
      <c r="M27" s="408" t="s">
        <v>408</v>
      </c>
      <c r="N27" s="410">
        <v>68.0429549019495</v>
      </c>
      <c r="O27" s="410"/>
      <c r="P27" s="4">
        <v>67.5668093623472</v>
      </c>
      <c r="Q27" s="95"/>
      <c r="R27" s="4">
        <v>68.022494414914107</v>
      </c>
      <c r="S27" s="442" t="s">
        <v>406</v>
      </c>
      <c r="T27" s="2"/>
      <c r="U27" s="2"/>
      <c r="V27" s="2"/>
      <c r="W27" s="2"/>
      <c r="X27" s="2"/>
      <c r="Y27" s="2"/>
      <c r="Z27" s="2"/>
    </row>
    <row r="28" spans="1:26" s="13" customFormat="1">
      <c r="A28" s="392" t="s">
        <v>111</v>
      </c>
      <c r="B28" s="410">
        <v>60.955541427005102</v>
      </c>
      <c r="C28" s="408"/>
      <c r="D28" s="410">
        <v>58.3371935751479</v>
      </c>
      <c r="E28" s="410"/>
      <c r="F28" s="410">
        <v>60.604261736767398</v>
      </c>
      <c r="G28" s="410"/>
      <c r="H28" s="410">
        <v>59.6099357306611</v>
      </c>
      <c r="I28" s="410"/>
      <c r="J28" s="410">
        <v>59.205356341435397</v>
      </c>
      <c r="K28" s="410"/>
      <c r="L28" s="410">
        <v>58.707848739880397</v>
      </c>
      <c r="M28" s="410"/>
      <c r="N28" s="410">
        <v>60.1441648962412</v>
      </c>
      <c r="O28" s="410"/>
      <c r="P28" s="4">
        <v>55.592942789265898</v>
      </c>
      <c r="Q28" s="95"/>
      <c r="R28" s="4">
        <v>60.6589326434651</v>
      </c>
      <c r="S28" s="96"/>
      <c r="T28" s="2"/>
      <c r="U28" s="2"/>
      <c r="V28" s="2"/>
      <c r="W28" s="2"/>
      <c r="X28" s="2"/>
      <c r="Y28" s="2"/>
      <c r="Z28" s="2"/>
    </row>
    <row r="29" spans="1:26" s="13" customFormat="1">
      <c r="A29" s="392" t="s">
        <v>419</v>
      </c>
      <c r="B29" s="410">
        <v>47.115725776966599</v>
      </c>
      <c r="C29" s="408"/>
      <c r="D29" s="410">
        <v>44.282304979900701</v>
      </c>
      <c r="E29" s="410"/>
      <c r="F29" s="410">
        <v>45.918101672943898</v>
      </c>
      <c r="G29" s="410"/>
      <c r="H29" s="410">
        <v>45.2920818441943</v>
      </c>
      <c r="I29" s="410"/>
      <c r="J29" s="410">
        <v>42.722367995798201</v>
      </c>
      <c r="K29" s="410"/>
      <c r="L29" s="410">
        <v>41.4122683955746</v>
      </c>
      <c r="M29" s="410"/>
      <c r="N29" s="410">
        <v>40.953783103659802</v>
      </c>
      <c r="O29" s="410"/>
      <c r="P29" s="410" t="s">
        <v>233</v>
      </c>
      <c r="Q29" s="95"/>
      <c r="R29" s="410" t="s">
        <v>233</v>
      </c>
      <c r="S29" s="96"/>
      <c r="T29" s="2"/>
      <c r="U29" s="2"/>
      <c r="V29" s="2"/>
      <c r="W29" s="2"/>
      <c r="X29" s="2"/>
      <c r="Y29" s="2"/>
      <c r="Z29" s="2"/>
    </row>
    <row r="30" spans="1:26" s="13" customFormat="1">
      <c r="A30" s="392" t="s">
        <v>420</v>
      </c>
      <c r="B30" s="410">
        <v>69.0738917085406</v>
      </c>
      <c r="C30" s="408"/>
      <c r="D30" s="410">
        <v>67.787877033520601</v>
      </c>
      <c r="E30" s="408" t="s">
        <v>408</v>
      </c>
      <c r="F30" s="410">
        <v>68.948529706743699</v>
      </c>
      <c r="G30" s="408" t="s">
        <v>408</v>
      </c>
      <c r="H30" s="410">
        <v>67.042665202506299</v>
      </c>
      <c r="I30" s="408" t="s">
        <v>408</v>
      </c>
      <c r="J30" s="410">
        <v>69.689236288335096</v>
      </c>
      <c r="K30" s="410"/>
      <c r="L30" s="410">
        <v>69.5819267360433</v>
      </c>
      <c r="M30" s="408" t="s">
        <v>408</v>
      </c>
      <c r="N30" s="410">
        <v>71.324872052053607</v>
      </c>
      <c r="O30" s="410"/>
      <c r="P30" s="4">
        <v>70.951225748514204</v>
      </c>
      <c r="Q30" s="408" t="s">
        <v>408</v>
      </c>
      <c r="R30" s="4">
        <v>71.700572898398207</v>
      </c>
      <c r="S30" s="442" t="s">
        <v>408</v>
      </c>
      <c r="T30" s="2"/>
      <c r="U30" s="2"/>
      <c r="V30" s="2"/>
      <c r="W30" s="2"/>
      <c r="X30" s="2"/>
      <c r="Y30" s="2"/>
      <c r="Z30" s="2"/>
    </row>
    <row r="31" spans="1:26" s="13" customFormat="1">
      <c r="A31" s="392" t="s">
        <v>421</v>
      </c>
      <c r="B31" s="410" t="s">
        <v>233</v>
      </c>
      <c r="C31" s="408"/>
      <c r="D31" s="410">
        <v>71.525146723793597</v>
      </c>
      <c r="E31" s="410"/>
      <c r="F31" s="410" t="s">
        <v>233</v>
      </c>
      <c r="G31" s="410"/>
      <c r="H31" s="410" t="s">
        <v>233</v>
      </c>
      <c r="I31" s="410"/>
      <c r="J31" s="410">
        <v>70.992095436513793</v>
      </c>
      <c r="K31" s="410"/>
      <c r="L31" s="410" t="s">
        <v>233</v>
      </c>
      <c r="M31" s="410"/>
      <c r="N31" s="410">
        <v>70.967914099100099</v>
      </c>
      <c r="O31" s="410"/>
      <c r="P31" s="410" t="s">
        <v>233</v>
      </c>
      <c r="Q31" s="95"/>
      <c r="R31" s="410" t="s">
        <v>233</v>
      </c>
      <c r="S31" s="96"/>
      <c r="T31" s="2"/>
      <c r="U31" s="2"/>
      <c r="V31" s="2"/>
      <c r="W31" s="2"/>
      <c r="X31" s="2"/>
      <c r="Y31" s="2"/>
      <c r="Z31" s="2"/>
    </row>
    <row r="32" spans="1:26" s="13" customFormat="1">
      <c r="A32" s="394" t="s">
        <v>112</v>
      </c>
      <c r="B32" s="426">
        <v>43.188167632674798</v>
      </c>
      <c r="C32" s="427"/>
      <c r="D32" s="426">
        <v>45.1010288186664</v>
      </c>
      <c r="E32" s="426"/>
      <c r="F32" s="426">
        <v>47.486770396429598</v>
      </c>
      <c r="G32" s="426"/>
      <c r="H32" s="426">
        <v>49.7781666072569</v>
      </c>
      <c r="I32" s="426"/>
      <c r="J32" s="426">
        <v>50.005403767153297</v>
      </c>
      <c r="K32" s="426"/>
      <c r="L32" s="426">
        <v>54.214014774898601</v>
      </c>
      <c r="M32" s="426"/>
      <c r="N32" s="426">
        <v>56.876784890196703</v>
      </c>
      <c r="O32" s="426"/>
      <c r="P32" s="428">
        <v>60.439013465366799</v>
      </c>
      <c r="Q32" s="142"/>
      <c r="R32" s="428">
        <v>64.196605960995399</v>
      </c>
      <c r="S32" s="144"/>
      <c r="T32" s="2"/>
      <c r="U32" s="2"/>
      <c r="V32" s="2"/>
      <c r="W32" s="2"/>
      <c r="X32" s="2"/>
      <c r="Y32" s="2"/>
      <c r="Z32" s="2"/>
    </row>
    <row r="33" spans="1:15">
      <c r="A33" s="23" t="s">
        <v>390</v>
      </c>
      <c r="B33" s="20"/>
      <c r="C33" s="20"/>
      <c r="D33" s="21"/>
      <c r="E33" s="21"/>
      <c r="F33" s="21"/>
      <c r="G33" s="21"/>
      <c r="H33" s="22"/>
      <c r="I33" s="22"/>
      <c r="J33" s="22"/>
      <c r="K33" s="22"/>
      <c r="L33" s="22"/>
      <c r="M33" s="22"/>
      <c r="N33" s="22"/>
      <c r="O33" s="22"/>
    </row>
    <row r="34" spans="1:15">
      <c r="A34" s="24" t="s">
        <v>391</v>
      </c>
      <c r="B34" s="20"/>
      <c r="C34" s="20"/>
      <c r="D34" s="21"/>
      <c r="E34" s="21"/>
      <c r="F34" s="21"/>
      <c r="G34" s="21"/>
      <c r="H34" s="22"/>
      <c r="I34" s="22"/>
      <c r="J34" s="22"/>
      <c r="K34" s="22"/>
      <c r="L34" s="22"/>
      <c r="M34" s="22"/>
      <c r="N34" s="22"/>
      <c r="O34" s="22"/>
    </row>
    <row r="35" spans="1:15">
      <c r="A35" s="24" t="s">
        <v>392</v>
      </c>
      <c r="B35" s="20"/>
      <c r="C35" s="20"/>
      <c r="D35" s="21"/>
      <c r="E35" s="21"/>
      <c r="F35" s="21"/>
      <c r="G35" s="21"/>
      <c r="H35" s="22"/>
      <c r="I35" s="22"/>
      <c r="J35" s="22"/>
      <c r="K35" s="22"/>
      <c r="L35" s="22"/>
      <c r="M35" s="22"/>
      <c r="N35" s="22"/>
      <c r="O35" s="22"/>
    </row>
    <row r="36" spans="1:15">
      <c r="A36" s="24" t="s">
        <v>318</v>
      </c>
      <c r="B36" s="20"/>
      <c r="C36" s="20"/>
      <c r="D36" s="21"/>
      <c r="E36" s="21"/>
      <c r="F36" s="21"/>
      <c r="G36" s="21"/>
      <c r="H36" s="22"/>
      <c r="I36" s="22"/>
      <c r="J36" s="22"/>
      <c r="K36" s="22"/>
      <c r="L36" s="22"/>
      <c r="M36" s="22"/>
      <c r="N36" s="22"/>
      <c r="O36" s="22"/>
    </row>
    <row r="37" spans="1:15">
      <c r="A37" s="24" t="s">
        <v>355</v>
      </c>
      <c r="B37" s="20"/>
      <c r="C37" s="20"/>
      <c r="D37" s="21"/>
      <c r="E37" s="21"/>
      <c r="F37" s="21"/>
      <c r="G37" s="21"/>
      <c r="H37" s="22"/>
      <c r="I37" s="22"/>
      <c r="J37" s="22"/>
      <c r="K37" s="22"/>
      <c r="L37" s="22"/>
      <c r="M37" s="22"/>
      <c r="N37" s="22"/>
      <c r="O37" s="22"/>
    </row>
    <row r="38" spans="1:15">
      <c r="A38" s="25" t="s">
        <v>393</v>
      </c>
      <c r="B38" s="22"/>
      <c r="C38" s="22"/>
      <c r="D38" s="22"/>
      <c r="E38" s="22"/>
      <c r="F38" s="22"/>
      <c r="G38" s="22"/>
      <c r="H38" s="22"/>
      <c r="I38" s="22"/>
      <c r="J38" s="22"/>
      <c r="K38" s="22"/>
      <c r="L38" s="22"/>
      <c r="M38" s="22"/>
      <c r="N38" s="22"/>
      <c r="O38" s="22"/>
    </row>
    <row r="39" spans="1:15">
      <c r="A39" s="26" t="s">
        <v>357</v>
      </c>
      <c r="B39" s="22"/>
      <c r="C39" s="22"/>
      <c r="D39" s="22"/>
      <c r="E39" s="22"/>
      <c r="F39" s="22"/>
      <c r="G39" s="22"/>
      <c r="H39" s="22"/>
      <c r="I39" s="22"/>
      <c r="J39" s="22"/>
      <c r="K39" s="22"/>
      <c r="L39" s="22"/>
      <c r="M39" s="22"/>
      <c r="N39" s="22"/>
      <c r="O39" s="22"/>
    </row>
    <row r="40" spans="1:15">
      <c r="A40" s="14" t="s">
        <v>358</v>
      </c>
      <c r="B40" s="22"/>
      <c r="C40" s="22"/>
      <c r="D40" s="22"/>
      <c r="E40" s="22"/>
      <c r="F40" s="22"/>
      <c r="G40" s="22"/>
      <c r="H40" s="22"/>
      <c r="I40" s="22"/>
      <c r="J40" s="22"/>
      <c r="K40" s="22"/>
      <c r="L40" s="22"/>
      <c r="M40" s="22"/>
      <c r="N40" s="22"/>
      <c r="O40" s="22"/>
    </row>
    <row r="41" spans="1:15">
      <c r="A41" s="14"/>
    </row>
  </sheetData>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44C49-0298-4CB7-B464-00DB4E71124E}">
  <dimension ref="A5:AA55"/>
  <sheetViews>
    <sheetView showGridLines="0" zoomScaleNormal="100" workbookViewId="0"/>
  </sheetViews>
  <sheetFormatPr baseColWidth="10" defaultRowHeight="18"/>
  <cols>
    <col min="1" max="1" width="30.140625" style="27" customWidth="1"/>
    <col min="2" max="2" width="10.7109375" style="27" customWidth="1"/>
    <col min="3" max="3" width="3.7109375" style="27" customWidth="1"/>
    <col min="4" max="4" width="10.7109375" style="27" customWidth="1"/>
    <col min="5" max="5" width="3.7109375" style="27" customWidth="1"/>
    <col min="6" max="6" width="10.7109375" style="27" customWidth="1"/>
    <col min="7" max="7" width="3.7109375" style="27" customWidth="1"/>
    <col min="8" max="8" width="10.7109375" style="27" customWidth="1"/>
    <col min="9" max="9" width="3.7109375" style="27" customWidth="1"/>
    <col min="10" max="10" width="10.7109375" style="27" customWidth="1"/>
    <col min="11" max="11" width="3.7109375" style="27" customWidth="1"/>
    <col min="12" max="12" width="10.7109375" style="27" customWidth="1"/>
    <col min="13" max="13" width="3.7109375" style="27" customWidth="1"/>
    <col min="14" max="14" width="10.7109375" style="27" customWidth="1"/>
    <col min="15" max="15" width="3.7109375" style="27" customWidth="1"/>
    <col min="16" max="16" width="10.7109375" style="27" customWidth="1"/>
    <col min="17" max="17" width="3.7109375" style="27" customWidth="1"/>
    <col min="18" max="18" width="10.7109375" style="27" customWidth="1"/>
    <col min="19" max="19" width="3.7109375" style="27" customWidth="1"/>
    <col min="20" max="20" width="5.7109375" style="27" customWidth="1"/>
    <col min="28" max="16384" width="11.42578125" style="27"/>
  </cols>
  <sheetData>
    <row r="5" spans="1:19" s="13" customFormat="1" ht="13.5">
      <c r="A5" s="294" t="s">
        <v>432</v>
      </c>
      <c r="B5" s="295"/>
      <c r="C5" s="295"/>
      <c r="D5" s="295"/>
      <c r="E5" s="295"/>
      <c r="F5" s="295"/>
      <c r="G5" s="295"/>
      <c r="H5" s="295"/>
      <c r="I5" s="295"/>
      <c r="J5" s="295"/>
      <c r="K5" s="295"/>
      <c r="L5" s="295"/>
      <c r="M5" s="295"/>
      <c r="N5" s="295"/>
      <c r="O5" s="295"/>
      <c r="P5" s="295"/>
      <c r="Q5" s="295"/>
      <c r="R5" s="295"/>
      <c r="S5" s="444"/>
    </row>
    <row r="6" spans="1:19" s="13" customFormat="1" ht="13.5">
      <c r="A6" s="321" t="s">
        <v>361</v>
      </c>
      <c r="B6" s="322"/>
      <c r="C6" s="322"/>
      <c r="D6" s="322"/>
      <c r="E6" s="322"/>
      <c r="F6" s="322"/>
      <c r="G6" s="322"/>
      <c r="H6" s="322"/>
      <c r="I6" s="322"/>
      <c r="J6" s="322"/>
      <c r="K6" s="322"/>
      <c r="L6" s="322"/>
      <c r="M6" s="322"/>
      <c r="N6" s="322"/>
      <c r="O6" s="322"/>
      <c r="P6" s="322"/>
      <c r="Q6" s="322"/>
      <c r="R6" s="322"/>
      <c r="S6" s="445"/>
    </row>
    <row r="7" spans="1:19" s="13" customFormat="1" ht="13.5">
      <c r="A7" s="391" t="s">
        <v>113</v>
      </c>
      <c r="B7" s="154">
        <v>2011</v>
      </c>
      <c r="C7" s="154"/>
      <c r="D7" s="154">
        <v>2012</v>
      </c>
      <c r="E7" s="154"/>
      <c r="F7" s="154">
        <v>2013</v>
      </c>
      <c r="G7" s="154"/>
      <c r="H7" s="154">
        <v>2014</v>
      </c>
      <c r="I7" s="154"/>
      <c r="J7" s="154">
        <v>2015</v>
      </c>
      <c r="K7" s="154"/>
      <c r="L7" s="154">
        <v>2016</v>
      </c>
      <c r="M7" s="154"/>
      <c r="N7" s="154">
        <v>2017</v>
      </c>
      <c r="O7" s="154"/>
      <c r="P7" s="154">
        <v>2018</v>
      </c>
      <c r="Q7" s="154"/>
      <c r="R7" s="154">
        <v>2019</v>
      </c>
      <c r="S7" s="155"/>
    </row>
    <row r="8" spans="1:19" s="13" customFormat="1" ht="15">
      <c r="A8" s="392" t="s">
        <v>104</v>
      </c>
      <c r="B8" s="410">
        <v>14.5222107945297</v>
      </c>
      <c r="C8" s="408" t="s">
        <v>415</v>
      </c>
      <c r="D8" s="410">
        <v>14.335093936727199</v>
      </c>
      <c r="E8" s="408" t="s">
        <v>415</v>
      </c>
      <c r="F8" s="410">
        <v>14.877346326726</v>
      </c>
      <c r="G8" s="408" t="s">
        <v>415</v>
      </c>
      <c r="H8" s="410">
        <v>14.623671132966701</v>
      </c>
      <c r="I8" s="408" t="s">
        <v>415</v>
      </c>
      <c r="J8" s="410">
        <v>14.0632475664866</v>
      </c>
      <c r="K8" s="408" t="s">
        <v>415</v>
      </c>
      <c r="L8" s="410">
        <v>13.8009875630707</v>
      </c>
      <c r="M8" s="408" t="s">
        <v>415</v>
      </c>
      <c r="N8" s="410">
        <v>13.54</v>
      </c>
      <c r="O8" s="408" t="s">
        <v>415</v>
      </c>
      <c r="P8" s="4">
        <v>13.5360229951463</v>
      </c>
      <c r="Q8" s="408" t="s">
        <v>415</v>
      </c>
      <c r="R8" s="4">
        <v>13.7133436305279</v>
      </c>
      <c r="S8" s="442" t="s">
        <v>415</v>
      </c>
    </row>
    <row r="9" spans="1:19" s="13" customFormat="1" ht="15">
      <c r="A9" s="392" t="s">
        <v>405</v>
      </c>
      <c r="B9" s="410">
        <v>40.605418848483403</v>
      </c>
      <c r="C9" s="408" t="s">
        <v>406</v>
      </c>
      <c r="D9" s="410">
        <v>43.351809876533402</v>
      </c>
      <c r="E9" s="408" t="s">
        <v>406</v>
      </c>
      <c r="F9" s="410">
        <v>44.972318106600603</v>
      </c>
      <c r="G9" s="408" t="s">
        <v>406</v>
      </c>
      <c r="H9" s="410">
        <v>47.7293745905937</v>
      </c>
      <c r="I9" s="408" t="s">
        <v>406</v>
      </c>
      <c r="J9" s="410">
        <v>51.166424891244503</v>
      </c>
      <c r="K9" s="410"/>
      <c r="L9" s="410">
        <v>49.531348155504602</v>
      </c>
      <c r="M9" s="410"/>
      <c r="N9" s="410">
        <v>46.81</v>
      </c>
      <c r="O9" s="410"/>
      <c r="P9" s="410" t="s">
        <v>233</v>
      </c>
      <c r="Q9" s="95"/>
      <c r="R9" s="410" t="s">
        <v>233</v>
      </c>
      <c r="S9" s="96"/>
    </row>
    <row r="10" spans="1:19" s="13" customFormat="1" ht="15">
      <c r="A10" s="392" t="s">
        <v>407</v>
      </c>
      <c r="B10" s="410">
        <v>11.1959367803401</v>
      </c>
      <c r="C10" s="408" t="s">
        <v>408</v>
      </c>
      <c r="D10" s="410" t="s">
        <v>233</v>
      </c>
      <c r="E10" s="410"/>
      <c r="F10" s="410">
        <v>11.208341424794201</v>
      </c>
      <c r="G10" s="408" t="s">
        <v>408</v>
      </c>
      <c r="H10" s="410" t="s">
        <v>233</v>
      </c>
      <c r="I10" s="410"/>
      <c r="J10" s="410">
        <v>12.6976490586613</v>
      </c>
      <c r="K10" s="408" t="s">
        <v>408</v>
      </c>
      <c r="L10" s="410" t="s">
        <v>233</v>
      </c>
      <c r="M10" s="410"/>
      <c r="N10" s="410">
        <v>10.07</v>
      </c>
      <c r="O10" s="408" t="s">
        <v>408</v>
      </c>
      <c r="P10" s="410" t="s">
        <v>233</v>
      </c>
      <c r="Q10" s="95"/>
      <c r="R10" s="410" t="s">
        <v>233</v>
      </c>
      <c r="S10" s="96"/>
    </row>
    <row r="11" spans="1:19" s="13" customFormat="1" ht="15">
      <c r="A11" s="392" t="s">
        <v>413</v>
      </c>
      <c r="B11" s="410">
        <v>8.9954265888661098</v>
      </c>
      <c r="C11" s="408"/>
      <c r="D11" s="410">
        <v>8.5721343873517792</v>
      </c>
      <c r="E11" s="408" t="s">
        <v>414</v>
      </c>
      <c r="F11" s="410">
        <v>8.8838198575876195</v>
      </c>
      <c r="G11" s="410"/>
      <c r="H11" s="410">
        <v>8.6091940577845403</v>
      </c>
      <c r="I11" s="408" t="s">
        <v>414</v>
      </c>
      <c r="J11" s="410">
        <v>6.9578375812242301</v>
      </c>
      <c r="K11" s="410"/>
      <c r="L11" s="410">
        <v>6.6455334704135298</v>
      </c>
      <c r="M11" s="410"/>
      <c r="N11" s="410">
        <v>7.07</v>
      </c>
      <c r="O11" s="410"/>
      <c r="P11" s="4">
        <v>6.89665093796755</v>
      </c>
      <c r="Q11" s="408" t="s">
        <v>406</v>
      </c>
      <c r="R11" s="4">
        <v>7.0313159449649696</v>
      </c>
      <c r="S11" s="442" t="s">
        <v>406</v>
      </c>
    </row>
    <row r="12" spans="1:19" s="13" customFormat="1" ht="15">
      <c r="A12" s="392" t="s">
        <v>103</v>
      </c>
      <c r="B12" s="410">
        <v>3.97490032632391</v>
      </c>
      <c r="C12" s="408"/>
      <c r="D12" s="410">
        <v>4.0765378118860802</v>
      </c>
      <c r="E12" s="410"/>
      <c r="F12" s="410">
        <v>8.3975438221523504</v>
      </c>
      <c r="G12" s="408" t="s">
        <v>414</v>
      </c>
      <c r="H12" s="410">
        <v>8.1434646936302304</v>
      </c>
      <c r="I12" s="408" t="s">
        <v>414</v>
      </c>
      <c r="J12" s="410">
        <v>7.8108892403483399</v>
      </c>
      <c r="K12" s="410"/>
      <c r="L12" s="410">
        <v>12.895051694705201</v>
      </c>
      <c r="M12" s="408" t="s">
        <v>414</v>
      </c>
      <c r="N12" s="410">
        <v>13.12</v>
      </c>
      <c r="O12" s="410"/>
      <c r="P12" s="4">
        <v>12.6296730181162</v>
      </c>
      <c r="Q12" s="408" t="s">
        <v>406</v>
      </c>
      <c r="R12" s="410" t="s">
        <v>233</v>
      </c>
      <c r="S12" s="442"/>
    </row>
    <row r="13" spans="1:19" s="13" customFormat="1" ht="15">
      <c r="A13" s="392" t="s">
        <v>109</v>
      </c>
      <c r="B13" s="410">
        <v>16.332716485062399</v>
      </c>
      <c r="C13" s="408"/>
      <c r="D13" s="410">
        <v>16.270592865364002</v>
      </c>
      <c r="E13" s="410"/>
      <c r="F13" s="410">
        <v>16.156863751757498</v>
      </c>
      <c r="G13" s="410"/>
      <c r="H13" s="410">
        <v>15.802915114898999</v>
      </c>
      <c r="I13" s="410"/>
      <c r="J13" s="410">
        <v>16.160656723936398</v>
      </c>
      <c r="K13" s="410"/>
      <c r="L13" s="410">
        <v>15.6955315965296</v>
      </c>
      <c r="M13" s="410"/>
      <c r="N13" s="410">
        <v>15.22</v>
      </c>
      <c r="O13" s="410"/>
      <c r="P13" s="4">
        <v>15.1760023824092</v>
      </c>
      <c r="Q13" s="95"/>
      <c r="R13" s="4">
        <v>15.4680088482306</v>
      </c>
      <c r="S13" s="96"/>
    </row>
    <row r="14" spans="1:19" s="13" customFormat="1" ht="15">
      <c r="A14" s="392" t="s">
        <v>342</v>
      </c>
      <c r="B14" s="410">
        <v>11.7284996461229</v>
      </c>
      <c r="C14" s="408"/>
      <c r="D14" s="410">
        <v>11.2536939318584</v>
      </c>
      <c r="E14" s="410"/>
      <c r="F14" s="410">
        <v>10.9136458743434</v>
      </c>
      <c r="G14" s="410"/>
      <c r="H14" s="410">
        <v>11.2128960662012</v>
      </c>
      <c r="I14" s="410"/>
      <c r="J14" s="410">
        <v>11.7425505204282</v>
      </c>
      <c r="K14" s="410"/>
      <c r="L14" s="410">
        <v>11.544508432072501</v>
      </c>
      <c r="M14" s="410"/>
      <c r="N14" s="410">
        <v>10.7</v>
      </c>
      <c r="O14" s="410"/>
      <c r="P14" s="4">
        <v>10.073872594914899</v>
      </c>
      <c r="Q14" s="95"/>
      <c r="R14" s="4">
        <v>9.9925997438509206</v>
      </c>
      <c r="S14" s="96"/>
    </row>
    <row r="15" spans="1:19" s="13" customFormat="1" ht="15">
      <c r="A15" s="392" t="s">
        <v>105</v>
      </c>
      <c r="B15" s="410">
        <v>19.474953657547399</v>
      </c>
      <c r="C15" s="408"/>
      <c r="D15" s="410">
        <v>19.091408806895402</v>
      </c>
      <c r="E15" s="410"/>
      <c r="F15" s="410">
        <v>18.724881834163099</v>
      </c>
      <c r="G15" s="410"/>
      <c r="H15" s="410">
        <v>18.7874617132574</v>
      </c>
      <c r="I15" s="410"/>
      <c r="J15" s="410">
        <v>19.1314910416034</v>
      </c>
      <c r="K15" s="410"/>
      <c r="L15" s="410">
        <v>18.499245852186998</v>
      </c>
      <c r="M15" s="410"/>
      <c r="N15" s="410">
        <v>17.739999999999998</v>
      </c>
      <c r="O15" s="410"/>
      <c r="P15" s="4">
        <v>16.827244747758598</v>
      </c>
      <c r="Q15" s="95"/>
      <c r="R15" s="4">
        <v>17.004880554842</v>
      </c>
      <c r="S15" s="442" t="s">
        <v>406</v>
      </c>
    </row>
    <row r="16" spans="1:19" s="13" customFormat="1" ht="15">
      <c r="A16" s="392" t="s">
        <v>116</v>
      </c>
      <c r="B16" s="410">
        <v>12.790838359020199</v>
      </c>
      <c r="C16" s="408" t="s">
        <v>415</v>
      </c>
      <c r="D16" s="410">
        <v>12.2809077492984</v>
      </c>
      <c r="E16" s="408" t="s">
        <v>415</v>
      </c>
      <c r="F16" s="410">
        <v>11.5070925102389</v>
      </c>
      <c r="G16" s="408" t="s">
        <v>415</v>
      </c>
      <c r="H16" s="410">
        <v>11.342905600174401</v>
      </c>
      <c r="I16" s="408" t="s">
        <v>415</v>
      </c>
      <c r="J16" s="410">
        <v>11.0237490749012</v>
      </c>
      <c r="K16" s="408" t="s">
        <v>415</v>
      </c>
      <c r="L16" s="410">
        <v>10.0447333981311</v>
      </c>
      <c r="M16" s="408" t="s">
        <v>415</v>
      </c>
      <c r="N16" s="410">
        <v>9.73</v>
      </c>
      <c r="O16" s="408" t="s">
        <v>415</v>
      </c>
      <c r="P16" s="4">
        <v>9.9138399338901806</v>
      </c>
      <c r="Q16" s="408" t="s">
        <v>415</v>
      </c>
      <c r="R16" s="4">
        <v>9.8806161296750101</v>
      </c>
      <c r="S16" s="442" t="s">
        <v>415</v>
      </c>
    </row>
    <row r="17" spans="1:19" s="13" customFormat="1" ht="15">
      <c r="A17" s="392" t="s">
        <v>343</v>
      </c>
      <c r="B17" s="410">
        <v>8.8461647988216203</v>
      </c>
      <c r="C17" s="408"/>
      <c r="D17" s="410">
        <v>9.0145505898223206</v>
      </c>
      <c r="E17" s="410"/>
      <c r="F17" s="410">
        <v>8.9226672252060908</v>
      </c>
      <c r="G17" s="410"/>
      <c r="H17" s="410">
        <v>8.6469802367899806</v>
      </c>
      <c r="I17" s="410"/>
      <c r="J17" s="410">
        <v>8.1734174504604002</v>
      </c>
      <c r="K17" s="410"/>
      <c r="L17" s="410">
        <v>8.1571353841480896</v>
      </c>
      <c r="M17" s="410"/>
      <c r="N17" s="410">
        <v>8.5399999999999991</v>
      </c>
      <c r="O17" s="410"/>
      <c r="P17" s="4">
        <v>8.3104214238004293</v>
      </c>
      <c r="Q17" s="95"/>
      <c r="R17" s="4">
        <v>8.0877425503715497</v>
      </c>
      <c r="S17" s="96"/>
    </row>
    <row r="18" spans="1:19" s="13" customFormat="1" ht="15">
      <c r="A18" s="392" t="s">
        <v>106</v>
      </c>
      <c r="B18" s="410">
        <v>13.8523171711772</v>
      </c>
      <c r="C18" s="408"/>
      <c r="D18" s="410">
        <v>13.155258577992999</v>
      </c>
      <c r="E18" s="410"/>
      <c r="F18" s="410">
        <v>13.059358705968201</v>
      </c>
      <c r="G18" s="410"/>
      <c r="H18" s="410">
        <v>12.737441151956199</v>
      </c>
      <c r="I18" s="408" t="s">
        <v>414</v>
      </c>
      <c r="J18" s="410">
        <v>12.7553189632323</v>
      </c>
      <c r="K18" s="410"/>
      <c r="L18" s="410">
        <v>12.7095542614585</v>
      </c>
      <c r="M18" s="410"/>
      <c r="N18" s="410">
        <v>12.49</v>
      </c>
      <c r="O18" s="408" t="s">
        <v>406</v>
      </c>
      <c r="P18" s="4">
        <v>12.456032369855</v>
      </c>
      <c r="Q18" s="408" t="s">
        <v>406</v>
      </c>
      <c r="R18" s="4">
        <v>12.426848253524801</v>
      </c>
      <c r="S18" s="442" t="s">
        <v>408</v>
      </c>
    </row>
    <row r="19" spans="1:19" s="13" customFormat="1" ht="15">
      <c r="A19" s="392" t="s">
        <v>389</v>
      </c>
      <c r="B19" s="410">
        <v>23.845406598424201</v>
      </c>
      <c r="C19" s="408"/>
      <c r="D19" s="410">
        <v>24.813098086124398</v>
      </c>
      <c r="E19" s="410"/>
      <c r="F19" s="410">
        <v>27.982424420230998</v>
      </c>
      <c r="G19" s="410"/>
      <c r="H19" s="410">
        <v>27.720764598456299</v>
      </c>
      <c r="I19" s="410"/>
      <c r="J19" s="410">
        <v>28.133840429153299</v>
      </c>
      <c r="K19" s="410"/>
      <c r="L19" s="410">
        <v>25.015676840461101</v>
      </c>
      <c r="M19" s="410"/>
      <c r="N19" s="410">
        <v>22.13</v>
      </c>
      <c r="O19" s="410"/>
      <c r="P19" s="4">
        <v>22.396538353882701</v>
      </c>
      <c r="Q19" s="95"/>
      <c r="R19" s="4">
        <v>22.556899399977699</v>
      </c>
      <c r="S19" s="442" t="s">
        <v>406</v>
      </c>
    </row>
    <row r="20" spans="1:19" s="13" customFormat="1" ht="15">
      <c r="A20" s="392" t="s">
        <v>402</v>
      </c>
      <c r="B20" s="410">
        <v>4.9476724558310501</v>
      </c>
      <c r="C20" s="408" t="s">
        <v>408</v>
      </c>
      <c r="D20" s="410">
        <v>4.8282814390619704</v>
      </c>
      <c r="E20" s="408" t="s">
        <v>408</v>
      </c>
      <c r="F20" s="410">
        <v>4.5856231826357803</v>
      </c>
      <c r="G20" s="408" t="s">
        <v>408</v>
      </c>
      <c r="H20" s="410">
        <v>4.3913453761121604</v>
      </c>
      <c r="I20" s="408" t="s">
        <v>408</v>
      </c>
      <c r="J20" s="410">
        <v>4.3812526136327099</v>
      </c>
      <c r="K20" s="408" t="s">
        <v>408</v>
      </c>
      <c r="L20" s="410">
        <v>4.2045919813549197</v>
      </c>
      <c r="M20" s="408" t="s">
        <v>408</v>
      </c>
      <c r="N20" s="410">
        <v>3.87</v>
      </c>
      <c r="O20" s="408" t="s">
        <v>408</v>
      </c>
      <c r="P20" s="4">
        <v>4.1602026050397898</v>
      </c>
      <c r="Q20" s="408" t="s">
        <v>408</v>
      </c>
      <c r="R20" s="4">
        <v>3.7609098785357502</v>
      </c>
      <c r="S20" s="442" t="s">
        <v>408</v>
      </c>
    </row>
    <row r="21" spans="1:19" s="13" customFormat="1" ht="15">
      <c r="A21" s="392" t="s">
        <v>417</v>
      </c>
      <c r="B21" s="410">
        <v>13.394849222133599</v>
      </c>
      <c r="C21" s="408"/>
      <c r="D21" s="410">
        <v>14.829411047433201</v>
      </c>
      <c r="E21" s="410"/>
      <c r="F21" s="410">
        <v>13.9988848168288</v>
      </c>
      <c r="G21" s="410"/>
      <c r="H21" s="410">
        <v>13.588658147881601</v>
      </c>
      <c r="I21" s="408" t="s">
        <v>408</v>
      </c>
      <c r="J21" s="410">
        <v>13.136254908155401</v>
      </c>
      <c r="K21" s="410"/>
      <c r="L21" s="410">
        <v>12.5641970873671</v>
      </c>
      <c r="M21" s="408" t="s">
        <v>414</v>
      </c>
      <c r="N21" s="410">
        <v>12.35</v>
      </c>
      <c r="O21" s="410"/>
      <c r="P21" s="4">
        <v>12.4299726685908</v>
      </c>
      <c r="Q21" s="95"/>
      <c r="R21" s="4">
        <v>12.6738668686308</v>
      </c>
      <c r="S21" s="442" t="s">
        <v>406</v>
      </c>
    </row>
    <row r="22" spans="1:19" s="13" customFormat="1" ht="15">
      <c r="A22" s="392" t="s">
        <v>108</v>
      </c>
      <c r="B22" s="410">
        <v>8.3754665552173009</v>
      </c>
      <c r="C22" s="408"/>
      <c r="D22" s="410">
        <v>8.6201597220578403</v>
      </c>
      <c r="E22" s="410"/>
      <c r="F22" s="410">
        <v>9.1684093153331698</v>
      </c>
      <c r="G22" s="408" t="s">
        <v>414</v>
      </c>
      <c r="H22" s="410">
        <v>8.3258040576762706</v>
      </c>
      <c r="I22" s="410"/>
      <c r="J22" s="410">
        <v>7.8987605680460202</v>
      </c>
      <c r="K22" s="410"/>
      <c r="L22" s="410">
        <v>7.5486688437207796</v>
      </c>
      <c r="M22" s="410"/>
      <c r="N22" s="410">
        <v>7.81</v>
      </c>
      <c r="O22" s="410"/>
      <c r="P22" s="4">
        <v>7.7522680656424496</v>
      </c>
      <c r="Q22" s="408" t="s">
        <v>414</v>
      </c>
      <c r="R22" s="4">
        <v>7.8112184900673904</v>
      </c>
      <c r="S22" s="442"/>
    </row>
    <row r="23" spans="1:19" s="13" customFormat="1" ht="15">
      <c r="A23" s="393" t="s">
        <v>114</v>
      </c>
      <c r="B23" s="423">
        <v>32.761315309921827</v>
      </c>
      <c r="C23" s="424"/>
      <c r="D23" s="423">
        <v>38.4698059141935</v>
      </c>
      <c r="E23" s="423"/>
      <c r="F23" s="423">
        <v>41.800100762029103</v>
      </c>
      <c r="G23" s="423"/>
      <c r="H23" s="423">
        <v>32.328685726081098</v>
      </c>
      <c r="I23" s="423"/>
      <c r="J23" s="423">
        <v>30.119493679984402</v>
      </c>
      <c r="K23" s="423"/>
      <c r="L23" s="423">
        <v>26.3818909332857</v>
      </c>
      <c r="M23" s="423"/>
      <c r="N23" s="423">
        <v>26.17</v>
      </c>
      <c r="O23" s="408" t="s">
        <v>408</v>
      </c>
      <c r="P23" s="425">
        <v>26.569108604165098</v>
      </c>
      <c r="Q23" s="408" t="s">
        <v>408</v>
      </c>
      <c r="R23" s="425">
        <v>26.1812400436968</v>
      </c>
      <c r="S23" s="442" t="s">
        <v>408</v>
      </c>
    </row>
    <row r="24" spans="1:19" s="13" customFormat="1" ht="15">
      <c r="A24" s="392" t="s">
        <v>346</v>
      </c>
      <c r="B24" s="410">
        <v>16.442416880133099</v>
      </c>
      <c r="C24" s="408"/>
      <c r="D24" s="410">
        <v>16.420951845723199</v>
      </c>
      <c r="E24" s="408" t="s">
        <v>414</v>
      </c>
      <c r="F24" s="410">
        <v>15.984015196598101</v>
      </c>
      <c r="G24" s="408"/>
      <c r="H24" s="410">
        <v>15.237929043624201</v>
      </c>
      <c r="I24" s="408"/>
      <c r="J24" s="410">
        <v>15.039728147857801</v>
      </c>
      <c r="K24" s="408"/>
      <c r="L24" s="410">
        <v>14.153174372639899</v>
      </c>
      <c r="M24" s="408"/>
      <c r="N24" s="410">
        <v>13.68</v>
      </c>
      <c r="O24" s="408"/>
      <c r="P24" s="4">
        <v>13.854632844672301</v>
      </c>
      <c r="Q24" s="408"/>
      <c r="R24" s="4">
        <v>12.7305384545301</v>
      </c>
      <c r="S24" s="442"/>
    </row>
    <row r="25" spans="1:19" s="13" customFormat="1" ht="15">
      <c r="A25" s="392" t="s">
        <v>418</v>
      </c>
      <c r="B25" s="410">
        <v>10.783446522360199</v>
      </c>
      <c r="C25" s="408" t="s">
        <v>433</v>
      </c>
      <c r="D25" s="410">
        <v>11.8411768905705</v>
      </c>
      <c r="E25" s="410"/>
      <c r="F25" s="410">
        <v>5.9550561797752799</v>
      </c>
      <c r="G25" s="408" t="s">
        <v>414</v>
      </c>
      <c r="H25" s="410">
        <v>6.0911270983213504</v>
      </c>
      <c r="I25" s="408" t="s">
        <v>414</v>
      </c>
      <c r="J25" s="410">
        <v>6.0777957860615901</v>
      </c>
      <c r="K25" s="408" t="s">
        <v>414</v>
      </c>
      <c r="L25" s="410">
        <v>6.0584181161798503</v>
      </c>
      <c r="M25" s="408" t="s">
        <v>415</v>
      </c>
      <c r="N25" s="410">
        <v>5.64</v>
      </c>
      <c r="O25" s="408" t="s">
        <v>415</v>
      </c>
      <c r="P25" s="4">
        <v>5.8656518062099803</v>
      </c>
      <c r="Q25" s="408" t="s">
        <v>415</v>
      </c>
      <c r="R25" s="4">
        <v>5.7178726318192199</v>
      </c>
      <c r="S25" s="442" t="s">
        <v>415</v>
      </c>
    </row>
    <row r="26" spans="1:19" s="13" customFormat="1" ht="15">
      <c r="A26" s="392" t="s">
        <v>349</v>
      </c>
      <c r="B26" s="410">
        <v>7.3771126410844801</v>
      </c>
      <c r="C26" s="408"/>
      <c r="D26" s="410">
        <v>5.3541892084797897</v>
      </c>
      <c r="E26" s="410"/>
      <c r="F26" s="410">
        <v>6.5154743456881397</v>
      </c>
      <c r="G26" s="410"/>
      <c r="H26" s="410">
        <v>6.2642342437709404</v>
      </c>
      <c r="I26" s="410"/>
      <c r="J26" s="410">
        <v>6.4839753487560303</v>
      </c>
      <c r="K26" s="410"/>
      <c r="L26" s="410">
        <v>5.2555467586531499</v>
      </c>
      <c r="M26" s="410"/>
      <c r="N26" s="410">
        <v>5.48</v>
      </c>
      <c r="O26" s="410"/>
      <c r="P26" s="4">
        <v>5.3099928304508301</v>
      </c>
      <c r="Q26" s="95"/>
      <c r="R26" s="4">
        <v>5.1328890504370799</v>
      </c>
      <c r="S26" s="96"/>
    </row>
    <row r="27" spans="1:19" s="13" customFormat="1" ht="15">
      <c r="A27" s="392" t="s">
        <v>107</v>
      </c>
      <c r="B27" s="410">
        <v>8.5786184655054694</v>
      </c>
      <c r="C27" s="408"/>
      <c r="D27" s="410">
        <v>8.0463600681330103</v>
      </c>
      <c r="E27" s="408" t="s">
        <v>408</v>
      </c>
      <c r="F27" s="410">
        <v>7.8991934227067597</v>
      </c>
      <c r="G27" s="410"/>
      <c r="H27" s="410">
        <v>7.2621864338095898</v>
      </c>
      <c r="I27" s="408" t="s">
        <v>408</v>
      </c>
      <c r="J27" s="410">
        <v>6.6309365711756199</v>
      </c>
      <c r="K27" s="410"/>
      <c r="L27" s="410">
        <v>6.55365594513668</v>
      </c>
      <c r="M27" s="408" t="s">
        <v>408</v>
      </c>
      <c r="N27" s="410">
        <v>6.31</v>
      </c>
      <c r="O27" s="410"/>
      <c r="P27" s="4">
        <v>6.6365630032450502</v>
      </c>
      <c r="Q27" s="95"/>
      <c r="R27" s="4">
        <v>6.58654957245205</v>
      </c>
      <c r="S27" s="442" t="s">
        <v>406</v>
      </c>
    </row>
    <row r="28" spans="1:19" s="13" customFormat="1" ht="15">
      <c r="A28" s="392" t="s">
        <v>111</v>
      </c>
      <c r="B28" s="410">
        <v>29.8373744136683</v>
      </c>
      <c r="C28" s="408"/>
      <c r="D28" s="410">
        <v>32.187001067912902</v>
      </c>
      <c r="E28" s="410"/>
      <c r="F28" s="410">
        <v>30.264660756449501</v>
      </c>
      <c r="G28" s="410"/>
      <c r="H28" s="410">
        <v>30.481789960673801</v>
      </c>
      <c r="I28" s="410"/>
      <c r="J28" s="410">
        <v>31.066349568384901</v>
      </c>
      <c r="K28" s="410"/>
      <c r="L28" s="410">
        <v>31.973981771007701</v>
      </c>
      <c r="M28" s="410"/>
      <c r="N28" s="410">
        <v>30.42</v>
      </c>
      <c r="O28" s="410"/>
      <c r="P28" s="4">
        <v>34.4311817503878</v>
      </c>
      <c r="Q28" s="95"/>
      <c r="R28" s="4">
        <v>28.286505296546</v>
      </c>
      <c r="S28" s="96"/>
    </row>
    <row r="29" spans="1:19" s="13" customFormat="1" ht="15">
      <c r="A29" s="392" t="s">
        <v>419</v>
      </c>
      <c r="B29" s="410">
        <v>22.357179855980402</v>
      </c>
      <c r="C29" s="408"/>
      <c r="D29" s="410">
        <v>22.887423553862099</v>
      </c>
      <c r="E29" s="410"/>
      <c r="F29" s="410">
        <v>23.388826897980799</v>
      </c>
      <c r="G29" s="410"/>
      <c r="H29" s="410">
        <v>23.505484430947099</v>
      </c>
      <c r="I29" s="410"/>
      <c r="J29" s="410">
        <v>23.978708512398601</v>
      </c>
      <c r="K29" s="410"/>
      <c r="L29" s="410">
        <v>23.071289468862101</v>
      </c>
      <c r="M29" s="410"/>
      <c r="N29" s="410">
        <v>22.31</v>
      </c>
      <c r="O29" s="410"/>
      <c r="P29" s="410" t="s">
        <v>233</v>
      </c>
      <c r="Q29" s="95"/>
      <c r="R29" s="410" t="s">
        <v>233</v>
      </c>
      <c r="S29" s="96"/>
    </row>
    <row r="30" spans="1:19" s="13" customFormat="1" ht="15">
      <c r="A30" s="392" t="s">
        <v>420</v>
      </c>
      <c r="B30" s="410">
        <v>4.3085961501233099</v>
      </c>
      <c r="C30" s="408"/>
      <c r="D30" s="410">
        <v>4.8027061226852803</v>
      </c>
      <c r="E30" s="408" t="s">
        <v>408</v>
      </c>
      <c r="F30" s="410">
        <v>3.6819512977895501</v>
      </c>
      <c r="G30" s="408" t="s">
        <v>408</v>
      </c>
      <c r="H30" s="410">
        <v>3.7465280020670502</v>
      </c>
      <c r="I30" s="408" t="s">
        <v>408</v>
      </c>
      <c r="J30" s="410">
        <v>3.4175258483659801</v>
      </c>
      <c r="K30" s="410"/>
      <c r="L30" s="410">
        <v>3.40443043272048</v>
      </c>
      <c r="M30" s="408" t="s">
        <v>408</v>
      </c>
      <c r="N30" s="410">
        <v>3.62</v>
      </c>
      <c r="O30" s="410"/>
      <c r="P30" s="4">
        <v>3.61644143160941</v>
      </c>
      <c r="Q30" s="408" t="s">
        <v>408</v>
      </c>
      <c r="R30" s="4">
        <v>4.5124517713083101</v>
      </c>
      <c r="S30" s="442" t="s">
        <v>414</v>
      </c>
    </row>
    <row r="31" spans="1:19" s="13" customFormat="1" ht="15">
      <c r="A31" s="392" t="s">
        <v>421</v>
      </c>
      <c r="B31" s="410" t="s">
        <v>233</v>
      </c>
      <c r="C31" s="408"/>
      <c r="D31" s="410">
        <v>0.69792024205462</v>
      </c>
      <c r="E31" s="408" t="s">
        <v>415</v>
      </c>
      <c r="F31" s="410" t="s">
        <v>233</v>
      </c>
      <c r="G31" s="410"/>
      <c r="H31" s="410" t="s">
        <v>233</v>
      </c>
      <c r="I31" s="410"/>
      <c r="J31" s="410">
        <v>0.87904815430798999</v>
      </c>
      <c r="K31" s="408" t="s">
        <v>415</v>
      </c>
      <c r="L31" s="410" t="s">
        <v>233</v>
      </c>
      <c r="M31" s="410"/>
      <c r="N31" s="410">
        <v>0.84</v>
      </c>
      <c r="O31" s="408" t="s">
        <v>415</v>
      </c>
      <c r="P31" s="410" t="s">
        <v>233</v>
      </c>
      <c r="Q31" s="95"/>
      <c r="R31" s="410" t="s">
        <v>233</v>
      </c>
      <c r="S31" s="96"/>
    </row>
    <row r="32" spans="1:19" s="13" customFormat="1" ht="15">
      <c r="A32" s="394" t="s">
        <v>112</v>
      </c>
      <c r="B32" s="426">
        <v>11.327658315514901</v>
      </c>
      <c r="C32" s="427"/>
      <c r="D32" s="426">
        <v>11.000567053350601</v>
      </c>
      <c r="E32" s="426"/>
      <c r="F32" s="426">
        <v>10.4238565217937</v>
      </c>
      <c r="G32" s="426"/>
      <c r="H32" s="426">
        <v>9.6908095337700093</v>
      </c>
      <c r="I32" s="426"/>
      <c r="J32" s="426">
        <v>10.3358785691057</v>
      </c>
      <c r="K32" s="426"/>
      <c r="L32" s="426">
        <v>9.4896679762862703</v>
      </c>
      <c r="M32" s="427" t="s">
        <v>415</v>
      </c>
      <c r="N32" s="426">
        <v>9.57</v>
      </c>
      <c r="O32" s="427" t="s">
        <v>415</v>
      </c>
      <c r="P32" s="428">
        <v>9.2366234516463201</v>
      </c>
      <c r="Q32" s="427" t="s">
        <v>415</v>
      </c>
      <c r="R32" s="428">
        <v>6.6251163445714996</v>
      </c>
      <c r="S32" s="446"/>
    </row>
    <row r="33" spans="1:15" s="46" customFormat="1" ht="12.75">
      <c r="A33" s="23" t="s">
        <v>390</v>
      </c>
      <c r="B33" s="443"/>
      <c r="C33" s="443"/>
      <c r="D33" s="395"/>
      <c r="E33" s="395"/>
      <c r="F33" s="395"/>
      <c r="G33" s="395"/>
      <c r="H33" s="25"/>
      <c r="I33" s="25"/>
      <c r="J33" s="25"/>
      <c r="K33" s="25"/>
      <c r="L33" s="25"/>
      <c r="M33" s="25"/>
      <c r="N33" s="25"/>
      <c r="O33" s="25"/>
    </row>
    <row r="34" spans="1:15" s="46" customFormat="1" ht="12.75">
      <c r="A34" s="24" t="s">
        <v>391</v>
      </c>
      <c r="B34" s="443"/>
      <c r="C34" s="443"/>
      <c r="D34" s="395"/>
      <c r="E34" s="395"/>
      <c r="F34" s="395"/>
      <c r="G34" s="395"/>
      <c r="H34" s="25"/>
      <c r="I34" s="25"/>
      <c r="J34" s="25"/>
      <c r="K34" s="25"/>
      <c r="L34" s="25"/>
      <c r="M34" s="25"/>
      <c r="N34" s="25"/>
      <c r="O34" s="25"/>
    </row>
    <row r="35" spans="1:15" s="46" customFormat="1" ht="12.75">
      <c r="A35" s="24" t="s">
        <v>392</v>
      </c>
      <c r="B35" s="443"/>
      <c r="C35" s="443"/>
      <c r="D35" s="395"/>
      <c r="E35" s="395"/>
      <c r="F35" s="395"/>
      <c r="G35" s="395"/>
      <c r="H35" s="25"/>
      <c r="I35" s="25"/>
      <c r="J35" s="25"/>
      <c r="K35" s="25"/>
      <c r="L35" s="25"/>
      <c r="M35" s="25"/>
      <c r="N35" s="25"/>
      <c r="O35" s="25"/>
    </row>
    <row r="36" spans="1:15" s="46" customFormat="1" ht="12.75">
      <c r="A36" s="24" t="s">
        <v>318</v>
      </c>
      <c r="B36" s="443"/>
      <c r="C36" s="443"/>
      <c r="D36" s="395"/>
      <c r="E36" s="395"/>
      <c r="F36" s="395"/>
      <c r="G36" s="395"/>
      <c r="H36" s="25"/>
      <c r="I36" s="25"/>
      <c r="J36" s="25"/>
      <c r="K36" s="25"/>
      <c r="L36" s="25"/>
      <c r="M36" s="25"/>
      <c r="N36" s="25"/>
      <c r="O36" s="25"/>
    </row>
    <row r="37" spans="1:15" s="46" customFormat="1" ht="12.75">
      <c r="A37" s="24" t="s">
        <v>355</v>
      </c>
      <c r="B37" s="443"/>
      <c r="C37" s="443"/>
      <c r="D37" s="395"/>
      <c r="E37" s="395"/>
      <c r="F37" s="395"/>
      <c r="G37" s="395"/>
      <c r="H37" s="25"/>
      <c r="I37" s="25"/>
      <c r="J37" s="25"/>
      <c r="K37" s="25"/>
      <c r="L37" s="25"/>
      <c r="M37" s="25"/>
      <c r="N37" s="25"/>
      <c r="O37" s="25"/>
    </row>
    <row r="38" spans="1:15" s="46" customFormat="1" ht="12.75">
      <c r="A38" s="25" t="s">
        <v>393</v>
      </c>
      <c r="B38" s="25"/>
      <c r="C38" s="25"/>
      <c r="D38" s="25"/>
      <c r="E38" s="25"/>
      <c r="F38" s="25"/>
      <c r="G38" s="25"/>
      <c r="H38" s="25"/>
      <c r="I38" s="25"/>
      <c r="J38" s="25"/>
      <c r="K38" s="25"/>
      <c r="L38" s="25"/>
      <c r="M38" s="25"/>
      <c r="N38" s="25"/>
      <c r="O38" s="25"/>
    </row>
    <row r="39" spans="1:15" s="46" customFormat="1" ht="12.75">
      <c r="A39" s="26" t="s">
        <v>357</v>
      </c>
      <c r="B39" s="25"/>
      <c r="C39" s="25"/>
      <c r="D39" s="25"/>
      <c r="E39" s="25"/>
      <c r="F39" s="25"/>
      <c r="G39" s="25"/>
      <c r="H39" s="25"/>
      <c r="I39" s="25"/>
      <c r="J39" s="25"/>
      <c r="K39" s="25"/>
      <c r="L39" s="25"/>
      <c r="M39" s="25"/>
      <c r="N39" s="25"/>
      <c r="O39" s="25"/>
    </row>
    <row r="40" spans="1:15" s="46" customFormat="1" ht="12.75">
      <c r="A40" s="109" t="s">
        <v>358</v>
      </c>
      <c r="B40" s="25"/>
      <c r="C40" s="25"/>
      <c r="D40" s="25"/>
      <c r="E40" s="25"/>
      <c r="F40" s="25"/>
      <c r="G40" s="25"/>
      <c r="H40" s="25"/>
      <c r="I40" s="25"/>
      <c r="J40" s="25"/>
      <c r="K40" s="25"/>
      <c r="L40" s="25"/>
      <c r="M40" s="25"/>
      <c r="N40" s="25"/>
      <c r="O40" s="25"/>
    </row>
    <row r="55" spans="4:5">
      <c r="D55" s="12"/>
      <c r="E55" s="12"/>
    </row>
  </sheetData>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39654-6953-45D6-9350-289DEECD3A83}">
  <dimension ref="A1:AA55"/>
  <sheetViews>
    <sheetView showGridLines="0" zoomScale="90" zoomScaleNormal="90" workbookViewId="0">
      <selection activeCell="W41" sqref="W41"/>
    </sheetView>
  </sheetViews>
  <sheetFormatPr baseColWidth="10" defaultRowHeight="18"/>
  <cols>
    <col min="1" max="1" width="29.140625" style="27" customWidth="1"/>
    <col min="2" max="2" width="10.7109375" style="27" customWidth="1"/>
    <col min="3" max="3" width="3.7109375" style="27" customWidth="1"/>
    <col min="4" max="4" width="10.7109375" style="27" customWidth="1"/>
    <col min="5" max="5" width="3.7109375" style="27" customWidth="1"/>
    <col min="6" max="6" width="10.7109375" style="27" customWidth="1"/>
    <col min="7" max="7" width="3.7109375" style="27" customWidth="1"/>
    <col min="8" max="8" width="10.7109375" style="27" customWidth="1"/>
    <col min="9" max="9" width="3.7109375" style="27" customWidth="1"/>
    <col min="10" max="10" width="10.7109375" style="27" customWidth="1"/>
    <col min="11" max="11" width="3.7109375" style="27" customWidth="1"/>
    <col min="12" max="12" width="10.7109375" style="27" customWidth="1"/>
    <col min="13" max="13" width="3.7109375" style="27" customWidth="1"/>
    <col min="14" max="14" width="10.7109375" style="27" customWidth="1"/>
    <col min="15" max="15" width="3.7109375" style="27" customWidth="1"/>
    <col min="16" max="16" width="10.7109375" style="27" customWidth="1"/>
    <col min="17" max="17" width="3.7109375" style="27" customWidth="1"/>
    <col min="18" max="18" width="10.7109375" style="27" customWidth="1"/>
    <col min="19" max="19" width="3.7109375" style="27" customWidth="1"/>
    <col min="20" max="20" width="5.7109375" style="27" customWidth="1"/>
    <col min="28" max="16384" width="11.42578125" style="27"/>
  </cols>
  <sheetData>
    <row r="1" spans="1:27" s="450" customFormat="1">
      <c r="U1" s="1"/>
      <c r="V1" s="1"/>
      <c r="W1" s="1"/>
      <c r="X1" s="1"/>
      <c r="Y1" s="1"/>
      <c r="Z1" s="1"/>
      <c r="AA1" s="1"/>
    </row>
    <row r="2" spans="1:27" s="450" customFormat="1">
      <c r="U2" s="1"/>
      <c r="V2" s="1"/>
      <c r="W2" s="1"/>
      <c r="X2" s="1"/>
      <c r="Y2" s="1"/>
      <c r="Z2" s="1"/>
      <c r="AA2" s="1"/>
    </row>
    <row r="3" spans="1:27" s="450" customFormat="1">
      <c r="U3" s="1"/>
      <c r="V3" s="1"/>
      <c r="W3" s="1"/>
      <c r="X3" s="1"/>
      <c r="Y3" s="1"/>
      <c r="Z3" s="1"/>
      <c r="AA3" s="1"/>
    </row>
    <row r="4" spans="1:27" s="450" customFormat="1">
      <c r="U4" s="1"/>
      <c r="V4" s="1"/>
      <c r="W4" s="1"/>
      <c r="X4" s="1"/>
      <c r="Y4" s="1"/>
      <c r="Z4" s="1"/>
      <c r="AA4" s="1"/>
    </row>
    <row r="5" spans="1:27" s="447" customFormat="1" ht="13.5">
      <c r="A5" s="294" t="s">
        <v>434</v>
      </c>
      <c r="B5" s="295"/>
      <c r="C5" s="295"/>
      <c r="D5" s="295"/>
      <c r="E5" s="295"/>
      <c r="F5" s="295"/>
      <c r="G5" s="295"/>
      <c r="H5" s="295"/>
      <c r="I5" s="295"/>
      <c r="J5" s="295"/>
      <c r="K5" s="295"/>
      <c r="L5" s="295"/>
      <c r="M5" s="295"/>
      <c r="N5" s="295"/>
      <c r="O5" s="295"/>
      <c r="P5" s="295"/>
      <c r="Q5" s="295"/>
      <c r="R5" s="295"/>
      <c r="S5" s="444"/>
    </row>
    <row r="6" spans="1:27" s="447" customFormat="1" ht="13.5">
      <c r="A6" s="321" t="s">
        <v>361</v>
      </c>
      <c r="B6" s="322"/>
      <c r="C6" s="322"/>
      <c r="D6" s="322"/>
      <c r="E6" s="322"/>
      <c r="F6" s="322"/>
      <c r="G6" s="322"/>
      <c r="H6" s="322"/>
      <c r="I6" s="322"/>
      <c r="J6" s="322"/>
      <c r="K6" s="322"/>
      <c r="L6" s="322"/>
      <c r="M6" s="322"/>
      <c r="N6" s="322"/>
      <c r="O6" s="322"/>
      <c r="P6" s="322"/>
      <c r="Q6" s="322"/>
      <c r="R6" s="322"/>
      <c r="S6" s="445"/>
    </row>
    <row r="7" spans="1:27" s="447" customFormat="1" ht="13.5">
      <c r="A7" s="391" t="s">
        <v>113</v>
      </c>
      <c r="B7" s="154">
        <v>2011</v>
      </c>
      <c r="C7" s="154"/>
      <c r="D7" s="154">
        <v>2012</v>
      </c>
      <c r="E7" s="154"/>
      <c r="F7" s="154">
        <v>2013</v>
      </c>
      <c r="G7" s="154"/>
      <c r="H7" s="154">
        <v>2014</v>
      </c>
      <c r="I7" s="154"/>
      <c r="J7" s="154">
        <v>2015</v>
      </c>
      <c r="K7" s="154"/>
      <c r="L7" s="154">
        <v>2016</v>
      </c>
      <c r="M7" s="154"/>
      <c r="N7" s="154">
        <v>2017</v>
      </c>
      <c r="O7" s="154"/>
      <c r="P7" s="154">
        <v>2018</v>
      </c>
      <c r="Q7" s="154"/>
      <c r="R7" s="154">
        <v>2019</v>
      </c>
      <c r="S7" s="155"/>
      <c r="T7" s="448"/>
    </row>
    <row r="8" spans="1:27" s="447" customFormat="1" ht="15">
      <c r="A8" s="392" t="s">
        <v>104</v>
      </c>
      <c r="B8" s="410">
        <v>17.8877046265583</v>
      </c>
      <c r="C8" s="408"/>
      <c r="D8" s="410">
        <v>17.671172061647798</v>
      </c>
      <c r="E8" s="410"/>
      <c r="F8" s="410">
        <v>17.937785137060601</v>
      </c>
      <c r="G8" s="410"/>
      <c r="H8" s="410">
        <v>17.722099860782802</v>
      </c>
      <c r="I8" s="410"/>
      <c r="J8" s="410">
        <v>17.283056568147099</v>
      </c>
      <c r="K8" s="410"/>
      <c r="L8" s="410">
        <v>18.038465392395199</v>
      </c>
      <c r="M8" s="408" t="s">
        <v>414</v>
      </c>
      <c r="N8" s="410">
        <v>17.359798362321701</v>
      </c>
      <c r="O8" s="410"/>
      <c r="P8" s="4">
        <v>17.57894991781</v>
      </c>
      <c r="Q8" s="95"/>
      <c r="R8" s="4">
        <v>17.306954988114398</v>
      </c>
      <c r="S8" s="442" t="s">
        <v>408</v>
      </c>
    </row>
    <row r="9" spans="1:27" s="447" customFormat="1" ht="15">
      <c r="A9" s="392" t="s">
        <v>405</v>
      </c>
      <c r="B9" s="410">
        <v>30.196501608048401</v>
      </c>
      <c r="C9" s="408" t="s">
        <v>406</v>
      </c>
      <c r="D9" s="410">
        <v>29.6413572940059</v>
      </c>
      <c r="E9" s="408" t="s">
        <v>406</v>
      </c>
      <c r="F9" s="410">
        <v>29.135135391411399</v>
      </c>
      <c r="G9" s="408" t="s">
        <v>406</v>
      </c>
      <c r="H9" s="410">
        <v>30.468554928068201</v>
      </c>
      <c r="I9" s="408" t="s">
        <v>406</v>
      </c>
      <c r="J9" s="410">
        <v>25.977390299200199</v>
      </c>
      <c r="K9" s="410"/>
      <c r="L9" s="410">
        <v>25.806407670943901</v>
      </c>
      <c r="M9" s="410"/>
      <c r="N9" s="410">
        <v>25.2232336696487</v>
      </c>
      <c r="O9" s="410"/>
      <c r="P9" s="410" t="s">
        <v>233</v>
      </c>
      <c r="Q9" s="95"/>
      <c r="R9" s="410" t="s">
        <v>233</v>
      </c>
      <c r="S9" s="96"/>
    </row>
    <row r="10" spans="1:27" s="447" customFormat="1" ht="15">
      <c r="A10" s="392" t="s">
        <v>407</v>
      </c>
      <c r="B10" s="410">
        <v>28.029275371462798</v>
      </c>
      <c r="C10" s="408" t="s">
        <v>408</v>
      </c>
      <c r="D10" s="410" t="s">
        <v>233</v>
      </c>
      <c r="E10" s="410"/>
      <c r="F10" s="410">
        <v>29.632971333821299</v>
      </c>
      <c r="G10" s="408"/>
      <c r="H10" s="410" t="s">
        <v>233</v>
      </c>
      <c r="I10" s="410"/>
      <c r="J10" s="410">
        <v>30.626383142499801</v>
      </c>
      <c r="K10" s="408" t="s">
        <v>408</v>
      </c>
      <c r="L10" s="410" t="s">
        <v>233</v>
      </c>
      <c r="M10" s="410"/>
      <c r="N10" s="410">
        <v>33.981610307906401</v>
      </c>
      <c r="O10" s="408" t="s">
        <v>408</v>
      </c>
      <c r="P10" s="410" t="s">
        <v>233</v>
      </c>
      <c r="Q10" s="95"/>
      <c r="R10" s="410" t="s">
        <v>233</v>
      </c>
      <c r="S10" s="96"/>
    </row>
    <row r="11" spans="1:27" s="447" customFormat="1" ht="15">
      <c r="A11" s="392" t="s">
        <v>413</v>
      </c>
      <c r="B11" s="410">
        <v>37.319034852546899</v>
      </c>
      <c r="C11" s="408"/>
      <c r="D11" s="410">
        <v>39.392910079051397</v>
      </c>
      <c r="E11" s="408" t="s">
        <v>414</v>
      </c>
      <c r="F11" s="410">
        <v>39.465491199408198</v>
      </c>
      <c r="G11" s="410"/>
      <c r="H11" s="410">
        <v>37.7003158264124</v>
      </c>
      <c r="I11" s="408" t="s">
        <v>414</v>
      </c>
      <c r="J11" s="410">
        <v>39.299172180518099</v>
      </c>
      <c r="K11" s="410"/>
      <c r="L11" s="410">
        <v>39.439113548092301</v>
      </c>
      <c r="M11" s="410"/>
      <c r="N11" s="410">
        <v>40.129295869248899</v>
      </c>
      <c r="O11" s="410"/>
      <c r="P11" s="4">
        <v>41.730924156980102</v>
      </c>
      <c r="Q11" s="408" t="s">
        <v>406</v>
      </c>
      <c r="R11" s="4">
        <v>41.211558481753499</v>
      </c>
      <c r="S11" s="442" t="s">
        <v>406</v>
      </c>
    </row>
    <row r="12" spans="1:27" s="447" customFormat="1" ht="15">
      <c r="A12" s="392" t="s">
        <v>103</v>
      </c>
      <c r="B12" s="410">
        <v>32.409969819677997</v>
      </c>
      <c r="C12" s="408"/>
      <c r="D12" s="410">
        <v>34.268236768464597</v>
      </c>
      <c r="E12" s="410"/>
      <c r="F12" s="410">
        <v>39.3234704916879</v>
      </c>
      <c r="G12" s="410"/>
      <c r="H12" s="410">
        <v>38.959030831464801</v>
      </c>
      <c r="I12" s="408" t="s">
        <v>414</v>
      </c>
      <c r="J12" s="410">
        <v>38.532538069245497</v>
      </c>
      <c r="K12" s="410"/>
      <c r="L12" s="410">
        <v>43.059262501286</v>
      </c>
      <c r="M12" s="408" t="s">
        <v>414</v>
      </c>
      <c r="N12" s="410">
        <v>45.8543466206714</v>
      </c>
      <c r="O12" s="410"/>
      <c r="P12" s="4">
        <v>47.3644530826977</v>
      </c>
      <c r="Q12" s="408" t="s">
        <v>406</v>
      </c>
      <c r="R12" s="410" t="s">
        <v>233</v>
      </c>
      <c r="S12" s="442"/>
    </row>
    <row r="13" spans="1:27" s="447" customFormat="1" ht="15">
      <c r="A13" s="392" t="s">
        <v>109</v>
      </c>
      <c r="B13" s="410">
        <v>7.9296691900629099</v>
      </c>
      <c r="C13" s="408"/>
      <c r="D13" s="410">
        <v>7.5793824075155696</v>
      </c>
      <c r="E13" s="410"/>
      <c r="F13" s="410">
        <v>7.2317298486524599</v>
      </c>
      <c r="G13" s="410"/>
      <c r="H13" s="410">
        <v>6.9005119389659804</v>
      </c>
      <c r="I13" s="410"/>
      <c r="J13" s="410">
        <v>7.0472587990961797</v>
      </c>
      <c r="K13" s="410"/>
      <c r="L13" s="410">
        <v>6.8396843015993802</v>
      </c>
      <c r="M13" s="410"/>
      <c r="N13" s="410">
        <v>7.19045665726272</v>
      </c>
      <c r="O13" s="410"/>
      <c r="P13" s="4">
        <v>7.4087166011613803</v>
      </c>
      <c r="Q13" s="95"/>
      <c r="R13" s="4">
        <v>8.1134881160229693</v>
      </c>
      <c r="S13" s="96"/>
    </row>
    <row r="14" spans="1:27" s="447" customFormat="1" ht="15">
      <c r="A14" s="392" t="s">
        <v>342</v>
      </c>
      <c r="B14" s="410">
        <v>10.089745898996901</v>
      </c>
      <c r="C14" s="408"/>
      <c r="D14" s="410">
        <v>9.5165327924706808</v>
      </c>
      <c r="E14" s="410"/>
      <c r="F14" s="410">
        <v>9.2415426598028194</v>
      </c>
      <c r="G14" s="410"/>
      <c r="H14" s="410">
        <v>9.0484661204041092</v>
      </c>
      <c r="I14" s="410"/>
      <c r="J14" s="410">
        <v>9.0947993013468995</v>
      </c>
      <c r="K14" s="410"/>
      <c r="L14" s="410">
        <v>9.1345573462292702</v>
      </c>
      <c r="M14" s="410"/>
      <c r="N14" s="410">
        <v>8.4815229571243496</v>
      </c>
      <c r="O14" s="410"/>
      <c r="P14" s="4">
        <v>8.2240997428619593</v>
      </c>
      <c r="Q14" s="95"/>
      <c r="R14" s="4">
        <v>8.2783727872746695</v>
      </c>
      <c r="S14" s="96"/>
    </row>
    <row r="15" spans="1:27" s="447" customFormat="1" ht="15">
      <c r="A15" s="392" t="s">
        <v>105</v>
      </c>
      <c r="B15" s="410">
        <v>28.214470390371101</v>
      </c>
      <c r="C15" s="408"/>
      <c r="D15" s="410">
        <v>27.745538347198199</v>
      </c>
      <c r="E15" s="410"/>
      <c r="F15" s="410">
        <v>28.0315372249093</v>
      </c>
      <c r="G15" s="410"/>
      <c r="H15" s="410">
        <v>28.127596278172799</v>
      </c>
      <c r="I15" s="410"/>
      <c r="J15" s="410">
        <v>28.1202550865472</v>
      </c>
      <c r="K15" s="410"/>
      <c r="L15" s="410">
        <v>27.518853695324299</v>
      </c>
      <c r="M15" s="410"/>
      <c r="N15" s="410">
        <v>27.084107370256501</v>
      </c>
      <c r="O15" s="410"/>
      <c r="P15" s="4">
        <v>26.401712832865002</v>
      </c>
      <c r="Q15" s="95"/>
      <c r="R15" s="4">
        <v>26.5926021063447</v>
      </c>
      <c r="S15" s="442" t="s">
        <v>406</v>
      </c>
    </row>
    <row r="16" spans="1:27" s="447" customFormat="1" ht="15">
      <c r="A16" s="392" t="s">
        <v>116</v>
      </c>
      <c r="B16" s="410">
        <v>14.526794356339799</v>
      </c>
      <c r="C16" s="408" t="s">
        <v>415</v>
      </c>
      <c r="D16" s="410">
        <v>14.0200622080401</v>
      </c>
      <c r="E16" s="408" t="s">
        <v>415</v>
      </c>
      <c r="F16" s="410">
        <v>13.523228630187599</v>
      </c>
      <c r="G16" s="408" t="s">
        <v>415</v>
      </c>
      <c r="H16" s="410">
        <v>13.071615901786799</v>
      </c>
      <c r="I16" s="408" t="s">
        <v>415</v>
      </c>
      <c r="J16" s="410">
        <v>13.031238593809601</v>
      </c>
      <c r="K16" s="408" t="s">
        <v>415</v>
      </c>
      <c r="L16" s="410">
        <v>12.967328164821</v>
      </c>
      <c r="M16" s="408" t="s">
        <v>415</v>
      </c>
      <c r="N16" s="410">
        <v>12.7813237517143</v>
      </c>
      <c r="O16" s="408" t="s">
        <v>415</v>
      </c>
      <c r="P16" s="4">
        <v>12.329251951523901</v>
      </c>
      <c r="Q16" s="408" t="s">
        <v>415</v>
      </c>
      <c r="R16" s="410" t="s">
        <v>233</v>
      </c>
      <c r="S16" s="442"/>
    </row>
    <row r="17" spans="1:19" s="447" customFormat="1" ht="15">
      <c r="A17" s="392" t="s">
        <v>343</v>
      </c>
      <c r="B17" s="410">
        <v>19.987472939930999</v>
      </c>
      <c r="C17" s="408"/>
      <c r="D17" s="410">
        <v>21.584692254908202</v>
      </c>
      <c r="E17" s="410"/>
      <c r="F17" s="410">
        <v>21.515237653536001</v>
      </c>
      <c r="G17" s="410"/>
      <c r="H17" s="410">
        <v>22.873266688165099</v>
      </c>
      <c r="I17" s="410"/>
      <c r="J17" s="410">
        <v>24.386828970992799</v>
      </c>
      <c r="K17" s="410"/>
      <c r="L17" s="410">
        <v>25.139636523177099</v>
      </c>
      <c r="M17" s="410"/>
      <c r="N17" s="410">
        <v>25.387157390008401</v>
      </c>
      <c r="O17" s="410"/>
      <c r="P17" s="4">
        <v>25.2232940335834</v>
      </c>
      <c r="Q17" s="95"/>
      <c r="R17" s="4">
        <v>25.384581018897698</v>
      </c>
      <c r="S17" s="96"/>
    </row>
    <row r="18" spans="1:19" s="447" customFormat="1" ht="15">
      <c r="A18" s="392" t="s">
        <v>106</v>
      </c>
      <c r="B18" s="410">
        <v>20.9467166187329</v>
      </c>
      <c r="C18" s="408"/>
      <c r="D18" s="410">
        <v>20.828439279916399</v>
      </c>
      <c r="E18" s="410"/>
      <c r="F18" s="410">
        <v>20.879797221615199</v>
      </c>
      <c r="G18" s="410"/>
      <c r="H18" s="410">
        <v>22.121305148133398</v>
      </c>
      <c r="I18" s="408" t="s">
        <v>414</v>
      </c>
      <c r="J18" s="410">
        <v>21.986158265603802</v>
      </c>
      <c r="K18" s="410"/>
      <c r="L18" s="410">
        <v>20.541420750627299</v>
      </c>
      <c r="M18" s="410"/>
      <c r="N18" s="410">
        <v>20.6748046378802</v>
      </c>
      <c r="O18" s="408" t="s">
        <v>406</v>
      </c>
      <c r="P18" s="4">
        <v>20.4792023198547</v>
      </c>
      <c r="Q18" s="408" t="s">
        <v>406</v>
      </c>
      <c r="R18" s="4">
        <v>20.318740779443299</v>
      </c>
      <c r="S18" s="442" t="s">
        <v>408</v>
      </c>
    </row>
    <row r="19" spans="1:19" s="447" customFormat="1" ht="15">
      <c r="A19" s="392" t="s">
        <v>389</v>
      </c>
      <c r="B19" s="410">
        <v>40.220337555144802</v>
      </c>
      <c r="C19" s="408"/>
      <c r="D19" s="410">
        <v>39.944677033492802</v>
      </c>
      <c r="E19" s="410"/>
      <c r="F19" s="410">
        <v>37.429980827880797</v>
      </c>
      <c r="G19" s="410"/>
      <c r="H19" s="410">
        <v>37.158922276266502</v>
      </c>
      <c r="I19" s="410"/>
      <c r="J19" s="410">
        <v>37.783920836708099</v>
      </c>
      <c r="K19" s="410"/>
      <c r="L19" s="410">
        <v>31.886693497816701</v>
      </c>
      <c r="M19" s="410"/>
      <c r="N19" s="410">
        <v>28.298739716350301</v>
      </c>
      <c r="O19" s="410"/>
      <c r="P19" s="4">
        <v>28.384213351932502</v>
      </c>
      <c r="Q19" s="95"/>
      <c r="R19" s="4">
        <v>30.666615309554999</v>
      </c>
      <c r="S19" s="442" t="s">
        <v>406</v>
      </c>
    </row>
    <row r="20" spans="1:19" s="447" customFormat="1" ht="15">
      <c r="A20" s="392" t="s">
        <v>402</v>
      </c>
      <c r="B20" s="410">
        <v>25.297272965977701</v>
      </c>
      <c r="C20" s="408" t="s">
        <v>408</v>
      </c>
      <c r="D20" s="410">
        <v>23.417164979450501</v>
      </c>
      <c r="E20" s="408" t="s">
        <v>408</v>
      </c>
      <c r="F20" s="410">
        <v>23.540954236191599</v>
      </c>
      <c r="G20" s="408" t="s">
        <v>408</v>
      </c>
      <c r="H20" s="410">
        <v>24.605688864923199</v>
      </c>
      <c r="I20" s="408" t="s">
        <v>408</v>
      </c>
      <c r="J20" s="410">
        <v>23.7848618393541</v>
      </c>
      <c r="K20" s="408" t="s">
        <v>408</v>
      </c>
      <c r="L20" s="410">
        <v>23.583509180813198</v>
      </c>
      <c r="M20" s="408" t="s">
        <v>408</v>
      </c>
      <c r="N20" s="410">
        <v>20.752047451908702</v>
      </c>
      <c r="O20" s="408" t="s">
        <v>408</v>
      </c>
      <c r="P20" s="4">
        <v>22.979529521000099</v>
      </c>
      <c r="Q20" s="408" t="s">
        <v>408</v>
      </c>
      <c r="R20" s="4">
        <v>21.778045916981799</v>
      </c>
      <c r="S20" s="442" t="s">
        <v>408</v>
      </c>
    </row>
    <row r="21" spans="1:19" s="447" customFormat="1" ht="15">
      <c r="A21" s="392" t="s">
        <v>417</v>
      </c>
      <c r="B21" s="410">
        <v>28.617003018586001</v>
      </c>
      <c r="C21" s="408"/>
      <c r="D21" s="410">
        <v>28.034629923180098</v>
      </c>
      <c r="E21" s="410"/>
      <c r="F21" s="410">
        <v>28.299917552697199</v>
      </c>
      <c r="G21" s="410"/>
      <c r="H21" s="410">
        <v>26.701471791711</v>
      </c>
      <c r="I21" s="408" t="s">
        <v>408</v>
      </c>
      <c r="J21" s="410">
        <v>25.5133817755111</v>
      </c>
      <c r="K21" s="408" t="s">
        <v>408</v>
      </c>
      <c r="L21" s="410">
        <v>24.154176239443299</v>
      </c>
      <c r="M21" s="408" t="s">
        <v>406</v>
      </c>
      <c r="N21" s="410">
        <v>23.571814328612898</v>
      </c>
      <c r="O21" s="408" t="s">
        <v>408</v>
      </c>
      <c r="P21" s="4">
        <v>22.843104990067602</v>
      </c>
      <c r="Q21" s="408" t="s">
        <v>408</v>
      </c>
      <c r="R21" s="4">
        <v>23.019001757305599</v>
      </c>
      <c r="S21" s="442" t="s">
        <v>408</v>
      </c>
    </row>
    <row r="22" spans="1:19" s="447" customFormat="1" ht="15">
      <c r="A22" s="392" t="s">
        <v>108</v>
      </c>
      <c r="B22" s="410">
        <v>13.210858185652301</v>
      </c>
      <c r="C22" s="408"/>
      <c r="D22" s="410">
        <v>13.356185427074699</v>
      </c>
      <c r="E22" s="410"/>
      <c r="F22" s="410">
        <v>13.465819595830199</v>
      </c>
      <c r="G22" s="408" t="s">
        <v>414</v>
      </c>
      <c r="H22" s="410">
        <v>12.5781187984346</v>
      </c>
      <c r="I22" s="410"/>
      <c r="J22" s="410">
        <v>12.2780604233114</v>
      </c>
      <c r="K22" s="410"/>
      <c r="L22" s="410">
        <v>12.3176082506511</v>
      </c>
      <c r="M22" s="410"/>
      <c r="N22" s="410">
        <v>12.012583640684699</v>
      </c>
      <c r="O22" s="410"/>
      <c r="P22" s="4">
        <v>11.5596817994562</v>
      </c>
      <c r="Q22" s="408" t="s">
        <v>414</v>
      </c>
      <c r="R22" s="4">
        <v>11.6924221329293</v>
      </c>
      <c r="S22" s="442"/>
    </row>
    <row r="23" spans="1:19" s="447" customFormat="1" ht="15">
      <c r="A23" s="393" t="s">
        <v>114</v>
      </c>
      <c r="B23" s="423">
        <v>30.90159884715829</v>
      </c>
      <c r="C23" s="424"/>
      <c r="D23" s="423">
        <v>33.749635650058003</v>
      </c>
      <c r="E23" s="423"/>
      <c r="F23" s="423">
        <v>31.771867809604501</v>
      </c>
      <c r="G23" s="423"/>
      <c r="H23" s="423">
        <v>48.810328324994103</v>
      </c>
      <c r="I23" s="423"/>
      <c r="J23" s="423">
        <v>50.337638512384302</v>
      </c>
      <c r="K23" s="423"/>
      <c r="L23" s="423">
        <v>50.405844972269897</v>
      </c>
      <c r="M23" s="423"/>
      <c r="N23" s="423">
        <v>50.221509075007297</v>
      </c>
      <c r="O23" s="408" t="s">
        <v>408</v>
      </c>
      <c r="P23" s="425">
        <v>51.1898533161092</v>
      </c>
      <c r="Q23" s="408" t="s">
        <v>408</v>
      </c>
      <c r="R23" s="425">
        <v>50.782640788915799</v>
      </c>
      <c r="S23" s="442" t="s">
        <v>408</v>
      </c>
    </row>
    <row r="24" spans="1:19" s="447" customFormat="1" ht="15">
      <c r="A24" s="392" t="s">
        <v>346</v>
      </c>
      <c r="B24" s="410">
        <v>31.380445594669101</v>
      </c>
      <c r="C24" s="408"/>
      <c r="D24" s="410">
        <v>31.302881763401899</v>
      </c>
      <c r="E24" s="410"/>
      <c r="F24" s="410">
        <v>31.530576453943201</v>
      </c>
      <c r="G24" s="410"/>
      <c r="H24" s="410">
        <v>31.039469507248398</v>
      </c>
      <c r="I24" s="410"/>
      <c r="J24" s="410">
        <v>31.0728260797353</v>
      </c>
      <c r="K24" s="410"/>
      <c r="L24" s="410">
        <v>32.577259696139201</v>
      </c>
      <c r="M24" s="410"/>
      <c r="N24" s="410">
        <v>33.713907384331598</v>
      </c>
      <c r="O24" s="410"/>
      <c r="P24" s="4">
        <v>34.6276507307931</v>
      </c>
      <c r="Q24" s="95"/>
      <c r="R24" s="4">
        <v>34.276529005219302</v>
      </c>
      <c r="S24" s="96"/>
    </row>
    <row r="25" spans="1:19" s="447" customFormat="1" ht="15">
      <c r="A25" s="392" t="s">
        <v>418</v>
      </c>
      <c r="B25" s="410">
        <v>32.644677269327502</v>
      </c>
      <c r="C25" s="408" t="s">
        <v>414</v>
      </c>
      <c r="D25" s="410">
        <v>31.594937337791599</v>
      </c>
      <c r="E25" s="410"/>
      <c r="F25" s="410">
        <v>28.735955056179801</v>
      </c>
      <c r="G25" s="408" t="s">
        <v>414</v>
      </c>
      <c r="H25" s="410">
        <v>29.201781431997301</v>
      </c>
      <c r="I25" s="410"/>
      <c r="J25" s="410">
        <v>29.666396542409501</v>
      </c>
      <c r="K25" s="410"/>
      <c r="L25" s="410">
        <v>28.2507384312438</v>
      </c>
      <c r="M25" s="410"/>
      <c r="N25" s="410">
        <v>28.020645482246099</v>
      </c>
      <c r="O25" s="410"/>
      <c r="P25" s="4">
        <v>27.6972332970883</v>
      </c>
      <c r="Q25" s="95"/>
      <c r="R25" s="4">
        <v>26.677699155444</v>
      </c>
      <c r="S25" s="442" t="s">
        <v>406</v>
      </c>
    </row>
    <row r="26" spans="1:19" s="447" customFormat="1" ht="15">
      <c r="A26" s="392" t="s">
        <v>349</v>
      </c>
      <c r="B26" s="410">
        <v>36.385366416075399</v>
      </c>
      <c r="C26" s="408"/>
      <c r="D26" s="410">
        <v>36.463455884939002</v>
      </c>
      <c r="E26" s="410"/>
      <c r="F26" s="410">
        <v>44.643779433574601</v>
      </c>
      <c r="G26" s="408" t="s">
        <v>414</v>
      </c>
      <c r="H26" s="410">
        <v>45.605335498205399</v>
      </c>
      <c r="I26" s="410"/>
      <c r="J26" s="410">
        <v>45.543173243464601</v>
      </c>
      <c r="K26" s="410"/>
      <c r="L26" s="410">
        <v>44.720735099124298</v>
      </c>
      <c r="M26" s="410"/>
      <c r="N26" s="410">
        <v>42.537986535473898</v>
      </c>
      <c r="O26" s="410"/>
      <c r="P26" s="4">
        <v>41.628432959298301</v>
      </c>
      <c r="Q26" s="95"/>
      <c r="R26" s="4">
        <v>40.464839883606999</v>
      </c>
      <c r="S26" s="96"/>
    </row>
    <row r="27" spans="1:19" s="447" customFormat="1" ht="15">
      <c r="A27" s="392" t="s">
        <v>107</v>
      </c>
      <c r="B27" s="410">
        <v>26.0287731421455</v>
      </c>
      <c r="C27" s="408"/>
      <c r="D27" s="410">
        <v>26.7033251869955</v>
      </c>
      <c r="E27" s="408" t="s">
        <v>408</v>
      </c>
      <c r="F27" s="410">
        <v>26.418263486533402</v>
      </c>
      <c r="G27" s="410"/>
      <c r="H27" s="410">
        <v>25.779748754885699</v>
      </c>
      <c r="I27" s="408" t="s">
        <v>408</v>
      </c>
      <c r="J27" s="410">
        <v>25.324732814772702</v>
      </c>
      <c r="K27" s="410"/>
      <c r="L27" s="410">
        <v>24.253839466821201</v>
      </c>
      <c r="M27" s="408" t="s">
        <v>408</v>
      </c>
      <c r="N27" s="410">
        <v>23.480404267910799</v>
      </c>
      <c r="O27" s="410"/>
      <c r="P27" s="4">
        <v>23.5758080918432</v>
      </c>
      <c r="Q27" s="95"/>
      <c r="R27" s="4">
        <v>23.079885987212101</v>
      </c>
      <c r="S27" s="442" t="s">
        <v>406</v>
      </c>
    </row>
    <row r="28" spans="1:19" s="447" customFormat="1" ht="15">
      <c r="A28" s="392" t="s">
        <v>111</v>
      </c>
      <c r="B28" s="410">
        <v>9.0321901057080307</v>
      </c>
      <c r="C28" s="408"/>
      <c r="D28" s="410">
        <v>9.2944859172377505</v>
      </c>
      <c r="E28" s="410"/>
      <c r="F28" s="410">
        <v>9.0058036995583901</v>
      </c>
      <c r="G28" s="410"/>
      <c r="H28" s="410">
        <v>9.78030198447955</v>
      </c>
      <c r="I28" s="410"/>
      <c r="J28" s="410">
        <v>9.5915342499271095</v>
      </c>
      <c r="K28" s="410"/>
      <c r="L28" s="410">
        <v>9.1048544248916592</v>
      </c>
      <c r="M28" s="410"/>
      <c r="N28" s="410">
        <v>9.0206920966874105</v>
      </c>
      <c r="O28" s="410"/>
      <c r="P28" s="4">
        <v>9.6764631398118492</v>
      </c>
      <c r="Q28" s="95"/>
      <c r="R28" s="4">
        <v>10.6261203096582</v>
      </c>
      <c r="S28" s="96"/>
    </row>
    <row r="29" spans="1:19" s="447" customFormat="1" ht="15">
      <c r="A29" s="392" t="s">
        <v>419</v>
      </c>
      <c r="B29" s="410">
        <v>29.758921441176302</v>
      </c>
      <c r="C29" s="408"/>
      <c r="D29" s="410">
        <v>30.719641925282499</v>
      </c>
      <c r="E29" s="410"/>
      <c r="F29" s="410">
        <v>28.4204604472394</v>
      </c>
      <c r="G29" s="410"/>
      <c r="H29" s="410">
        <v>28.548582607510699</v>
      </c>
      <c r="I29" s="410"/>
      <c r="J29" s="410">
        <v>30.5430962777594</v>
      </c>
      <c r="K29" s="410"/>
      <c r="L29" s="410">
        <v>32.665414633554299</v>
      </c>
      <c r="M29" s="410"/>
      <c r="N29" s="410">
        <v>33.5959041101232</v>
      </c>
      <c r="O29" s="410"/>
      <c r="P29" s="410" t="s">
        <v>233</v>
      </c>
      <c r="Q29" s="95"/>
      <c r="R29" s="410" t="s">
        <v>233</v>
      </c>
      <c r="S29" s="96"/>
    </row>
    <row r="30" spans="1:19" s="447" customFormat="1" ht="15">
      <c r="A30" s="392" t="s">
        <v>420</v>
      </c>
      <c r="B30" s="410">
        <v>26.3001961130891</v>
      </c>
      <c r="C30" s="408"/>
      <c r="D30" s="410">
        <v>27.116639511707</v>
      </c>
      <c r="E30" s="408" t="s">
        <v>408</v>
      </c>
      <c r="F30" s="410">
        <v>27.1440606571188</v>
      </c>
      <c r="G30" s="408" t="s">
        <v>408</v>
      </c>
      <c r="H30" s="410">
        <v>28.9701892642594</v>
      </c>
      <c r="I30" s="408" t="s">
        <v>408</v>
      </c>
      <c r="J30" s="410">
        <v>26.708033774225999</v>
      </c>
      <c r="K30" s="408"/>
      <c r="L30" s="410">
        <v>26.819741651089501</v>
      </c>
      <c r="M30" s="408" t="s">
        <v>408</v>
      </c>
      <c r="N30" s="410">
        <v>24.934418640537</v>
      </c>
      <c r="O30" s="410"/>
      <c r="P30" s="4">
        <v>25.319455444618399</v>
      </c>
      <c r="Q30" s="408" t="s">
        <v>408</v>
      </c>
      <c r="R30" s="4">
        <v>23.670641880042101</v>
      </c>
      <c r="S30" s="442" t="s">
        <v>414</v>
      </c>
    </row>
    <row r="31" spans="1:19" s="447" customFormat="1" ht="15">
      <c r="A31" s="392" t="s">
        <v>421</v>
      </c>
      <c r="B31" s="410" t="s">
        <v>233</v>
      </c>
      <c r="C31" s="408"/>
      <c r="D31" s="410">
        <v>26.073442084543299</v>
      </c>
      <c r="E31" s="410"/>
      <c r="F31" s="410" t="s">
        <v>233</v>
      </c>
      <c r="G31" s="410"/>
      <c r="H31" s="410" t="s">
        <v>233</v>
      </c>
      <c r="I31" s="410"/>
      <c r="J31" s="410">
        <v>26.676703619624998</v>
      </c>
      <c r="K31" s="410"/>
      <c r="L31" s="410" t="s">
        <v>233</v>
      </c>
      <c r="M31" s="410"/>
      <c r="N31" s="410">
        <v>28.195533283015699</v>
      </c>
      <c r="O31" s="410"/>
      <c r="P31" s="410" t="s">
        <v>233</v>
      </c>
      <c r="Q31" s="95"/>
      <c r="R31" s="410" t="s">
        <v>233</v>
      </c>
      <c r="S31" s="96"/>
    </row>
    <row r="32" spans="1:19" s="447" customFormat="1" ht="15">
      <c r="A32" s="394" t="s">
        <v>112</v>
      </c>
      <c r="B32" s="426">
        <v>45.484183017083303</v>
      </c>
      <c r="C32" s="427"/>
      <c r="D32" s="426">
        <v>43.898404127983</v>
      </c>
      <c r="E32" s="426"/>
      <c r="F32" s="426">
        <v>42.089373081776699</v>
      </c>
      <c r="G32" s="426"/>
      <c r="H32" s="426">
        <v>40.531029541399199</v>
      </c>
      <c r="I32" s="426"/>
      <c r="J32" s="426">
        <v>39.658722514519397</v>
      </c>
      <c r="K32" s="426"/>
      <c r="L32" s="426">
        <v>36.296321307050498</v>
      </c>
      <c r="M32" s="426"/>
      <c r="N32" s="426">
        <v>33.548975501246403</v>
      </c>
      <c r="O32" s="426"/>
      <c r="P32" s="428">
        <v>30.324363082986899</v>
      </c>
      <c r="Q32" s="142"/>
      <c r="R32" s="428">
        <v>29.178276171160501</v>
      </c>
      <c r="S32" s="144"/>
    </row>
    <row r="33" spans="1:15" s="454" customFormat="1" ht="12.75">
      <c r="A33" s="23" t="s">
        <v>390</v>
      </c>
      <c r="B33" s="451"/>
      <c r="C33" s="451"/>
      <c r="D33" s="452"/>
      <c r="E33" s="452"/>
      <c r="F33" s="452"/>
      <c r="G33" s="452"/>
      <c r="H33" s="453"/>
      <c r="I33" s="453"/>
      <c r="J33" s="453"/>
      <c r="K33" s="453"/>
      <c r="L33" s="453"/>
      <c r="M33" s="453"/>
      <c r="N33" s="453"/>
      <c r="O33" s="453"/>
    </row>
    <row r="34" spans="1:15" s="46" customFormat="1" ht="12.75">
      <c r="A34" s="24" t="s">
        <v>391</v>
      </c>
      <c r="B34" s="443"/>
      <c r="C34" s="443"/>
      <c r="D34" s="395"/>
      <c r="E34" s="395"/>
      <c r="F34" s="395"/>
      <c r="G34" s="395"/>
      <c r="H34" s="25"/>
      <c r="I34" s="25"/>
      <c r="J34" s="25"/>
      <c r="K34" s="25"/>
      <c r="L34" s="25"/>
      <c r="M34" s="25"/>
      <c r="N34" s="25"/>
      <c r="O34" s="25"/>
    </row>
    <row r="35" spans="1:15" s="46" customFormat="1" ht="12.75">
      <c r="A35" s="24" t="s">
        <v>392</v>
      </c>
      <c r="B35" s="443"/>
      <c r="C35" s="443"/>
      <c r="D35" s="395"/>
      <c r="E35" s="395"/>
      <c r="F35" s="395"/>
      <c r="G35" s="395"/>
      <c r="H35" s="25"/>
      <c r="I35" s="25"/>
      <c r="J35" s="25"/>
      <c r="K35" s="25"/>
      <c r="L35" s="25"/>
      <c r="M35" s="25"/>
      <c r="N35" s="25"/>
      <c r="O35" s="25"/>
    </row>
    <row r="36" spans="1:15" s="46" customFormat="1" ht="12.75">
      <c r="A36" s="24" t="s">
        <v>318</v>
      </c>
      <c r="B36" s="443"/>
      <c r="C36" s="443"/>
      <c r="D36" s="395"/>
      <c r="E36" s="395"/>
      <c r="F36" s="395"/>
      <c r="G36" s="395"/>
      <c r="H36" s="25"/>
      <c r="I36" s="25"/>
      <c r="J36" s="25"/>
      <c r="K36" s="25"/>
      <c r="L36" s="25"/>
      <c r="M36" s="25"/>
      <c r="N36" s="25"/>
      <c r="O36" s="25"/>
    </row>
    <row r="37" spans="1:15" s="46" customFormat="1" ht="12.75">
      <c r="A37" s="24" t="s">
        <v>355</v>
      </c>
      <c r="B37" s="443"/>
      <c r="C37" s="443"/>
      <c r="D37" s="395"/>
      <c r="E37" s="395"/>
      <c r="F37" s="395"/>
      <c r="G37" s="395"/>
      <c r="H37" s="25"/>
      <c r="I37" s="25"/>
      <c r="J37" s="25"/>
      <c r="K37" s="25"/>
      <c r="L37" s="25"/>
      <c r="M37" s="25"/>
      <c r="N37" s="25"/>
      <c r="O37" s="25"/>
    </row>
    <row r="38" spans="1:15" s="46" customFormat="1" ht="12.75">
      <c r="A38" s="25" t="s">
        <v>393</v>
      </c>
      <c r="B38" s="25"/>
      <c r="C38" s="25"/>
      <c r="D38" s="25"/>
      <c r="E38" s="25"/>
      <c r="F38" s="25"/>
      <c r="G38" s="25"/>
      <c r="H38" s="449"/>
      <c r="I38" s="449"/>
      <c r="J38" s="25"/>
      <c r="K38" s="25"/>
      <c r="L38" s="25"/>
      <c r="M38" s="25"/>
      <c r="N38" s="25"/>
      <c r="O38" s="25"/>
    </row>
    <row r="39" spans="1:15" s="46" customFormat="1" ht="12.75">
      <c r="A39" s="26" t="s">
        <v>357</v>
      </c>
      <c r="B39" s="25"/>
      <c r="C39" s="25"/>
      <c r="D39" s="25"/>
      <c r="E39" s="25"/>
      <c r="F39" s="25"/>
      <c r="G39" s="25"/>
      <c r="H39" s="25"/>
      <c r="I39" s="25"/>
      <c r="J39" s="25"/>
      <c r="K39" s="25"/>
      <c r="L39" s="25"/>
      <c r="M39" s="25"/>
      <c r="N39" s="25"/>
      <c r="O39" s="25"/>
    </row>
    <row r="40" spans="1:15" s="46" customFormat="1" ht="12.75">
      <c r="A40" s="109" t="s">
        <v>358</v>
      </c>
      <c r="B40" s="25"/>
      <c r="C40" s="25"/>
      <c r="D40" s="25"/>
      <c r="E40" s="25"/>
      <c r="F40" s="25"/>
      <c r="G40" s="25"/>
      <c r="H40" s="25"/>
      <c r="I40" s="25"/>
      <c r="J40" s="25"/>
      <c r="K40" s="25"/>
      <c r="L40" s="25"/>
      <c r="M40" s="25"/>
      <c r="N40" s="25"/>
      <c r="O40" s="25"/>
    </row>
    <row r="41" spans="1:15" s="46" customFormat="1" ht="12.75"/>
    <row r="42" spans="1:15" s="12" customFormat="1" ht="15"/>
    <row r="43" spans="1:15" s="12" customFormat="1" ht="15"/>
    <row r="44" spans="1:15" s="12" customFormat="1" ht="15"/>
    <row r="45" spans="1:15" s="12" customFormat="1" ht="15"/>
    <row r="46" spans="1:15" s="12" customFormat="1" ht="15"/>
    <row r="47" spans="1:15" s="12" customFormat="1" ht="15"/>
    <row r="48" spans="1:15" s="12" customFormat="1" ht="15"/>
    <row r="55" spans="4:5">
      <c r="D55" s="12"/>
      <c r="E55" s="12"/>
    </row>
  </sheetData>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2CBBD-F11F-4A7C-A55F-E789F38365F6}">
  <dimension ref="A5:U55"/>
  <sheetViews>
    <sheetView showGridLines="0" zoomScale="90" zoomScaleNormal="90" workbookViewId="0"/>
  </sheetViews>
  <sheetFormatPr baseColWidth="10" defaultRowHeight="18"/>
  <cols>
    <col min="1" max="1" width="28.42578125" style="27" customWidth="1"/>
    <col min="2" max="2" width="10.7109375" style="27" customWidth="1"/>
    <col min="3" max="3" width="3.7109375" style="27" customWidth="1"/>
    <col min="4" max="4" width="10.7109375" style="27" customWidth="1"/>
    <col min="5" max="5" width="3.7109375" style="27" customWidth="1"/>
    <col min="6" max="6" width="10.7109375" style="27" customWidth="1"/>
    <col min="7" max="7" width="3.7109375" style="27" customWidth="1"/>
    <col min="8" max="8" width="10.7109375" style="27" customWidth="1"/>
    <col min="9" max="9" width="3.7109375" style="27" customWidth="1"/>
    <col min="10" max="10" width="10.7109375" style="27" customWidth="1"/>
    <col min="11" max="11" width="3.7109375" style="27" customWidth="1"/>
    <col min="12" max="12" width="10.7109375" style="27" customWidth="1"/>
    <col min="13" max="13" width="3.7109375" style="27" customWidth="1"/>
    <col min="14" max="14" width="10.7109375" style="27" customWidth="1"/>
    <col min="15" max="15" width="3.7109375" style="27" customWidth="1"/>
    <col min="16" max="16" width="10.7109375" style="27" customWidth="1"/>
    <col min="17" max="17" width="3.7109375" style="27" customWidth="1"/>
    <col min="18" max="18" width="10.7109375" style="27" customWidth="1"/>
    <col min="19" max="19" width="3.7109375" style="27" customWidth="1"/>
    <col min="22" max="16384" width="11.42578125" style="27"/>
  </cols>
  <sheetData>
    <row r="5" spans="1:19" s="13" customFormat="1" ht="13.5">
      <c r="A5" s="294" t="s">
        <v>435</v>
      </c>
      <c r="B5" s="295"/>
      <c r="C5" s="295"/>
      <c r="D5" s="295"/>
      <c r="E5" s="295"/>
      <c r="F5" s="295"/>
      <c r="G5" s="295"/>
      <c r="H5" s="295"/>
      <c r="I5" s="295"/>
      <c r="J5" s="295"/>
      <c r="K5" s="295"/>
      <c r="L5" s="295"/>
      <c r="M5" s="295"/>
      <c r="N5" s="295"/>
      <c r="O5" s="295"/>
      <c r="P5" s="295"/>
      <c r="Q5" s="295"/>
      <c r="R5" s="295"/>
      <c r="S5" s="444"/>
    </row>
    <row r="6" spans="1:19" s="13" customFormat="1" ht="13.5">
      <c r="A6" s="321" t="s">
        <v>436</v>
      </c>
      <c r="B6" s="322"/>
      <c r="C6" s="322"/>
      <c r="D6" s="322"/>
      <c r="E6" s="322"/>
      <c r="F6" s="322"/>
      <c r="G6" s="322"/>
      <c r="H6" s="322"/>
      <c r="I6" s="322"/>
      <c r="J6" s="322"/>
      <c r="K6" s="322"/>
      <c r="L6" s="322"/>
      <c r="M6" s="322"/>
      <c r="N6" s="322"/>
      <c r="O6" s="322"/>
      <c r="P6" s="322"/>
      <c r="Q6" s="322"/>
      <c r="R6" s="322"/>
      <c r="S6" s="445"/>
    </row>
    <row r="7" spans="1:19" s="13" customFormat="1" ht="13.5">
      <c r="A7" s="391" t="s">
        <v>113</v>
      </c>
      <c r="B7" s="154">
        <v>2011</v>
      </c>
      <c r="C7" s="154"/>
      <c r="D7" s="154">
        <v>2012</v>
      </c>
      <c r="E7" s="154"/>
      <c r="F7" s="154">
        <v>2013</v>
      </c>
      <c r="G7" s="455"/>
      <c r="H7" s="154">
        <v>2014</v>
      </c>
      <c r="I7" s="455"/>
      <c r="J7" s="154">
        <v>2015</v>
      </c>
      <c r="K7" s="455"/>
      <c r="L7" s="154">
        <v>2016</v>
      </c>
      <c r="M7" s="455"/>
      <c r="N7" s="154">
        <v>2017</v>
      </c>
      <c r="O7" s="455"/>
      <c r="P7" s="154">
        <v>2018</v>
      </c>
      <c r="Q7" s="455"/>
      <c r="R7" s="154">
        <v>2019</v>
      </c>
      <c r="S7" s="456"/>
    </row>
    <row r="8" spans="1:19" s="13" customFormat="1" ht="15">
      <c r="A8" s="392" t="s">
        <v>104</v>
      </c>
      <c r="B8" s="410" t="s">
        <v>233</v>
      </c>
      <c r="C8" s="408"/>
      <c r="D8" s="410" t="s">
        <v>233</v>
      </c>
      <c r="E8" s="410"/>
      <c r="F8" s="410" t="s">
        <v>233</v>
      </c>
      <c r="G8" s="410"/>
      <c r="H8" s="410" t="s">
        <v>233</v>
      </c>
      <c r="I8" s="410"/>
      <c r="J8" s="410" t="s">
        <v>233</v>
      </c>
      <c r="K8" s="410"/>
      <c r="L8" s="410" t="s">
        <v>233</v>
      </c>
      <c r="M8" s="410"/>
      <c r="N8" s="410" t="s">
        <v>233</v>
      </c>
      <c r="O8" s="410"/>
      <c r="P8" s="410" t="s">
        <v>233</v>
      </c>
      <c r="Q8" s="95"/>
      <c r="R8" s="410" t="s">
        <v>233</v>
      </c>
      <c r="S8" s="96"/>
    </row>
    <row r="9" spans="1:19" s="13" customFormat="1" ht="15">
      <c r="A9" s="392" t="s">
        <v>407</v>
      </c>
      <c r="B9" s="410" t="s">
        <v>233</v>
      </c>
      <c r="C9" s="408"/>
      <c r="D9" s="410" t="s">
        <v>233</v>
      </c>
      <c r="E9" s="410"/>
      <c r="F9" s="410" t="s">
        <v>233</v>
      </c>
      <c r="G9" s="410"/>
      <c r="H9" s="410" t="s">
        <v>233</v>
      </c>
      <c r="I9" s="410"/>
      <c r="J9" s="410" t="s">
        <v>233</v>
      </c>
      <c r="K9" s="410"/>
      <c r="L9" s="410" t="s">
        <v>233</v>
      </c>
      <c r="M9" s="410"/>
      <c r="N9" s="410" t="s">
        <v>233</v>
      </c>
      <c r="O9" s="410"/>
      <c r="P9" s="410" t="s">
        <v>233</v>
      </c>
      <c r="Q9" s="95"/>
      <c r="R9" s="410" t="s">
        <v>233</v>
      </c>
      <c r="S9" s="96"/>
    </row>
    <row r="10" spans="1:19" s="13" customFormat="1" ht="15">
      <c r="A10" s="392" t="s">
        <v>413</v>
      </c>
      <c r="B10" s="410" t="s">
        <v>233</v>
      </c>
      <c r="C10" s="408"/>
      <c r="D10" s="410" t="s">
        <v>233</v>
      </c>
      <c r="E10" s="410"/>
      <c r="F10" s="410" t="s">
        <v>233</v>
      </c>
      <c r="G10" s="410"/>
      <c r="H10" s="410" t="s">
        <v>233</v>
      </c>
      <c r="I10" s="410"/>
      <c r="J10" s="410" t="s">
        <v>233</v>
      </c>
      <c r="K10" s="410"/>
      <c r="L10" s="410" t="s">
        <v>233</v>
      </c>
      <c r="M10" s="410"/>
      <c r="N10" s="410" t="s">
        <v>233</v>
      </c>
      <c r="O10" s="410"/>
      <c r="P10" s="410" t="s">
        <v>233</v>
      </c>
      <c r="Q10" s="95"/>
      <c r="R10" s="410" t="s">
        <v>233</v>
      </c>
      <c r="S10" s="96"/>
    </row>
    <row r="11" spans="1:19" s="13" customFormat="1" ht="15">
      <c r="A11" s="392" t="s">
        <v>103</v>
      </c>
      <c r="B11" s="410">
        <v>7.8577175848920003E-2</v>
      </c>
      <c r="C11" s="408" t="s">
        <v>437</v>
      </c>
      <c r="D11" s="410">
        <v>8.8775778681440001E-2</v>
      </c>
      <c r="E11" s="408" t="s">
        <v>437</v>
      </c>
      <c r="F11" s="410">
        <v>0.10969619553854</v>
      </c>
      <c r="G11" s="408" t="s">
        <v>437</v>
      </c>
      <c r="H11" s="410">
        <v>0.11493722836537</v>
      </c>
      <c r="I11" s="408" t="s">
        <v>414</v>
      </c>
      <c r="J11" s="410">
        <v>0.12587601709933999</v>
      </c>
      <c r="K11" s="408" t="s">
        <v>437</v>
      </c>
      <c r="L11" s="410">
        <v>0.11062986313529</v>
      </c>
      <c r="M11" s="408" t="s">
        <v>414</v>
      </c>
      <c r="N11" s="410">
        <v>0.10516477764628999</v>
      </c>
      <c r="O11" s="408" t="s">
        <v>437</v>
      </c>
      <c r="P11" s="4">
        <v>0.11568017077954</v>
      </c>
      <c r="Q11" s="408" t="s">
        <v>437</v>
      </c>
      <c r="R11" s="409" t="s">
        <v>233</v>
      </c>
      <c r="S11" s="442"/>
    </row>
    <row r="12" spans="1:19" s="13" customFormat="1" ht="15">
      <c r="A12" s="392" t="s">
        <v>109</v>
      </c>
      <c r="B12" s="410">
        <v>8.4163865729979997E-2</v>
      </c>
      <c r="C12" s="408"/>
      <c r="D12" s="410">
        <v>9.2615136098629994E-2</v>
      </c>
      <c r="E12" s="410"/>
      <c r="F12" s="410">
        <v>9.3589490882399998E-2</v>
      </c>
      <c r="G12" s="410"/>
      <c r="H12" s="410">
        <v>9.5335305893079994E-2</v>
      </c>
      <c r="I12" s="410"/>
      <c r="J12" s="410">
        <v>0.10395796406285</v>
      </c>
      <c r="K12" s="410"/>
      <c r="L12" s="410">
        <v>0.11024883871825999</v>
      </c>
      <c r="M12" s="410"/>
      <c r="N12" s="410">
        <v>0.11724124196549</v>
      </c>
      <c r="O12" s="410"/>
      <c r="P12" s="4">
        <v>0.11861126482422001</v>
      </c>
      <c r="Q12" s="95"/>
      <c r="R12" s="4">
        <v>0.13478839248652999</v>
      </c>
      <c r="S12" s="96"/>
    </row>
    <row r="13" spans="1:19" s="13" customFormat="1" ht="15">
      <c r="A13" s="392" t="s">
        <v>342</v>
      </c>
      <c r="B13" s="410">
        <v>0.67632174092675001</v>
      </c>
      <c r="C13" s="408"/>
      <c r="D13" s="410">
        <v>0.70503653578465997</v>
      </c>
      <c r="E13" s="410"/>
      <c r="F13" s="410">
        <v>0.71066295205065</v>
      </c>
      <c r="G13" s="410"/>
      <c r="H13" s="410">
        <v>0.71932896589217998</v>
      </c>
      <c r="I13" s="410"/>
      <c r="J13" s="410">
        <v>0.68525440766590995</v>
      </c>
      <c r="K13" s="410"/>
      <c r="L13" s="410">
        <v>0.63687860285942999</v>
      </c>
      <c r="M13" s="410"/>
      <c r="N13" s="410">
        <v>0.62053246502366</v>
      </c>
      <c r="O13" s="410"/>
      <c r="P13" s="4">
        <v>0.64168761597784996</v>
      </c>
      <c r="Q13" s="95"/>
      <c r="R13" s="4">
        <v>0.68066857359765998</v>
      </c>
      <c r="S13" s="96"/>
    </row>
    <row r="14" spans="1:19" s="13" customFormat="1" ht="15">
      <c r="A14" s="392" t="s">
        <v>105</v>
      </c>
      <c r="B14" s="410">
        <v>0.26563661603681998</v>
      </c>
      <c r="C14" s="408" t="s">
        <v>437</v>
      </c>
      <c r="D14" s="410">
        <v>0.26835526947461003</v>
      </c>
      <c r="E14" s="408" t="s">
        <v>437</v>
      </c>
      <c r="F14" s="410">
        <v>0.29342870275631</v>
      </c>
      <c r="G14" s="408" t="s">
        <v>408</v>
      </c>
      <c r="H14" s="410">
        <v>0.28209891315088997</v>
      </c>
      <c r="I14" s="408" t="s">
        <v>408</v>
      </c>
      <c r="J14" s="410">
        <v>0.26937167197171002</v>
      </c>
      <c r="K14" s="408" t="s">
        <v>408</v>
      </c>
      <c r="L14" s="410">
        <v>0.25682097967391998</v>
      </c>
      <c r="M14" s="408" t="s">
        <v>408</v>
      </c>
      <c r="N14" s="410">
        <v>0.25741473851999003</v>
      </c>
      <c r="O14" s="410"/>
      <c r="P14" s="4">
        <v>0.26124338898941002</v>
      </c>
      <c r="Q14" s="95"/>
      <c r="R14" s="409" t="s">
        <v>233</v>
      </c>
      <c r="S14" s="96"/>
    </row>
    <row r="15" spans="1:19" s="13" customFormat="1" ht="15">
      <c r="A15" s="392" t="s">
        <v>116</v>
      </c>
      <c r="B15" s="410">
        <v>0.48094969034103002</v>
      </c>
      <c r="C15" s="408" t="s">
        <v>415</v>
      </c>
      <c r="D15" s="410">
        <v>0.45246013661660001</v>
      </c>
      <c r="E15" s="408" t="s">
        <v>415</v>
      </c>
      <c r="F15" s="410">
        <v>0.47125232151301</v>
      </c>
      <c r="G15" s="408" t="s">
        <v>415</v>
      </c>
      <c r="H15" s="410">
        <v>0.47202477421168998</v>
      </c>
      <c r="I15" s="408" t="s">
        <v>415</v>
      </c>
      <c r="J15" s="410">
        <v>0.46182481580932</v>
      </c>
      <c r="K15" s="408" t="s">
        <v>415</v>
      </c>
      <c r="L15" s="410">
        <v>0.48006743104521998</v>
      </c>
      <c r="M15" s="408" t="s">
        <v>415</v>
      </c>
      <c r="N15" s="410">
        <v>0.47827404009009999</v>
      </c>
      <c r="O15" s="408" t="s">
        <v>415</v>
      </c>
      <c r="P15" s="4">
        <v>0.49060587008616002</v>
      </c>
      <c r="Q15" s="408" t="s">
        <v>415</v>
      </c>
      <c r="R15" s="409" t="s">
        <v>233</v>
      </c>
      <c r="S15" s="442"/>
    </row>
    <row r="16" spans="1:19" s="13" customFormat="1" ht="15">
      <c r="A16" s="392" t="s">
        <v>343</v>
      </c>
      <c r="B16" s="410" t="s">
        <v>233</v>
      </c>
      <c r="C16" s="408"/>
      <c r="D16" s="410" t="s">
        <v>233</v>
      </c>
      <c r="E16" s="410"/>
      <c r="F16" s="410" t="s">
        <v>233</v>
      </c>
      <c r="G16" s="410"/>
      <c r="H16" s="410" t="s">
        <v>233</v>
      </c>
      <c r="I16" s="410"/>
      <c r="J16" s="410" t="s">
        <v>233</v>
      </c>
      <c r="K16" s="410"/>
      <c r="L16" s="410" t="s">
        <v>233</v>
      </c>
      <c r="M16" s="410"/>
      <c r="N16" s="410" t="s">
        <v>233</v>
      </c>
      <c r="O16" s="410"/>
      <c r="P16" s="410" t="s">
        <v>233</v>
      </c>
      <c r="Q16" s="95"/>
      <c r="R16" s="410" t="s">
        <v>233</v>
      </c>
      <c r="S16" s="96"/>
    </row>
    <row r="17" spans="1:19" s="13" customFormat="1" ht="15">
      <c r="A17" s="392" t="s">
        <v>106</v>
      </c>
      <c r="B17" s="410">
        <v>0.53333050036217999</v>
      </c>
      <c r="C17" s="408"/>
      <c r="D17" s="410">
        <v>0.53713656235816998</v>
      </c>
      <c r="E17" s="410"/>
      <c r="F17" s="410">
        <v>0.54394529727860996</v>
      </c>
      <c r="G17" s="410"/>
      <c r="H17" s="410">
        <v>0.54395247852672002</v>
      </c>
      <c r="I17" s="410"/>
      <c r="J17" s="410">
        <v>0.53881357258263995</v>
      </c>
      <c r="K17" s="410"/>
      <c r="L17" s="410">
        <v>0.49565736803917998</v>
      </c>
      <c r="M17" s="408"/>
      <c r="N17" s="410">
        <v>0.50109065566448996</v>
      </c>
      <c r="O17" s="408"/>
      <c r="P17" s="410">
        <v>0.49778233933427002</v>
      </c>
      <c r="Q17" s="408" t="s">
        <v>408</v>
      </c>
      <c r="R17" s="409" t="s">
        <v>233</v>
      </c>
      <c r="S17" s="96"/>
    </row>
    <row r="18" spans="1:19" s="13" customFormat="1" ht="15">
      <c r="A18" s="392" t="s">
        <v>389</v>
      </c>
      <c r="B18" s="410">
        <v>0.19924781990806001</v>
      </c>
      <c r="C18" s="408"/>
      <c r="D18" s="410" t="s">
        <v>233</v>
      </c>
      <c r="E18" s="410"/>
      <c r="F18" s="410">
        <v>0.28254650119257002</v>
      </c>
      <c r="G18" s="410"/>
      <c r="H18" s="410" t="s">
        <v>233</v>
      </c>
      <c r="I18" s="410"/>
      <c r="J18" s="410">
        <v>0.34704967856488</v>
      </c>
      <c r="K18" s="410"/>
      <c r="L18" s="410" t="s">
        <v>233</v>
      </c>
      <c r="M18" s="410"/>
      <c r="N18" s="410">
        <v>0.36017680456751999</v>
      </c>
      <c r="O18" s="410"/>
      <c r="P18" s="410" t="s">
        <v>233</v>
      </c>
      <c r="Q18" s="95"/>
      <c r="R18" s="410" t="s">
        <v>233</v>
      </c>
      <c r="S18" s="96"/>
    </row>
    <row r="19" spans="1:19" s="13" customFormat="1" ht="15">
      <c r="A19" s="392" t="s">
        <v>402</v>
      </c>
      <c r="B19" s="410">
        <v>0.26825964656501</v>
      </c>
      <c r="C19" s="408" t="s">
        <v>408</v>
      </c>
      <c r="D19" s="410" t="s">
        <v>233</v>
      </c>
      <c r="E19" s="410"/>
      <c r="F19" s="410">
        <v>0.29658391767161002</v>
      </c>
      <c r="G19" s="408" t="s">
        <v>408</v>
      </c>
      <c r="H19" s="410" t="s">
        <v>233</v>
      </c>
      <c r="I19" s="410"/>
      <c r="J19" s="410">
        <v>0.21753801602332001</v>
      </c>
      <c r="K19" s="408" t="s">
        <v>408</v>
      </c>
      <c r="L19" s="410" t="s">
        <v>233</v>
      </c>
      <c r="M19" s="410"/>
      <c r="N19" s="410">
        <v>0.19826001038328001</v>
      </c>
      <c r="O19" s="408" t="s">
        <v>408</v>
      </c>
      <c r="P19" s="410" t="s">
        <v>233</v>
      </c>
      <c r="Q19" s="95"/>
      <c r="R19" s="410" t="s">
        <v>233</v>
      </c>
      <c r="S19" s="96"/>
    </row>
    <row r="20" spans="1:19" s="13" customFormat="1" ht="15">
      <c r="A20" s="392" t="s">
        <v>417</v>
      </c>
      <c r="B20" s="410">
        <v>0.29060811087688998</v>
      </c>
      <c r="C20" s="408"/>
      <c r="D20" s="410">
        <v>0.31989239815073001</v>
      </c>
      <c r="E20" s="410"/>
      <c r="F20" s="410">
        <v>0.33015629874239999</v>
      </c>
      <c r="G20" s="410"/>
      <c r="H20" s="410">
        <v>0.32334594399823002</v>
      </c>
      <c r="I20" s="408" t="s">
        <v>408</v>
      </c>
      <c r="J20" s="410">
        <v>0.32608715351088002</v>
      </c>
      <c r="K20" s="410"/>
      <c r="L20" s="410">
        <v>0.31741560908482003</v>
      </c>
      <c r="M20" s="408" t="s">
        <v>414</v>
      </c>
      <c r="N20" s="410">
        <v>0.30395812996575999</v>
      </c>
      <c r="O20" s="410"/>
      <c r="P20" s="4">
        <v>0.30912280878078002</v>
      </c>
      <c r="Q20" s="95"/>
      <c r="R20" s="410" t="s">
        <v>233</v>
      </c>
      <c r="S20" s="96"/>
    </row>
    <row r="21" spans="1:19" s="13" customFormat="1" ht="15">
      <c r="A21" s="392" t="s">
        <v>108</v>
      </c>
      <c r="B21" s="410">
        <v>0.39780752673183001</v>
      </c>
      <c r="C21" s="408"/>
      <c r="D21" s="410">
        <v>0.39981598408912999</v>
      </c>
      <c r="E21" s="410"/>
      <c r="F21" s="410">
        <v>0.41852506361595998</v>
      </c>
      <c r="G21" s="408" t="s">
        <v>414</v>
      </c>
      <c r="H21" s="410">
        <v>0.41676046361378999</v>
      </c>
      <c r="I21" s="410"/>
      <c r="J21" s="410">
        <v>0.39090035793884997</v>
      </c>
      <c r="K21" s="410"/>
      <c r="L21" s="410">
        <v>0.39699090931497999</v>
      </c>
      <c r="M21" s="410"/>
      <c r="N21" s="410">
        <v>0.42069059130892</v>
      </c>
      <c r="O21" s="410"/>
      <c r="P21" s="4">
        <v>0.41181758115825001</v>
      </c>
      <c r="Q21" s="408" t="s">
        <v>414</v>
      </c>
      <c r="R21" s="4">
        <v>0.40497789050171001</v>
      </c>
      <c r="S21" s="96"/>
    </row>
    <row r="22" spans="1:19" s="13" customFormat="1" ht="15">
      <c r="A22" s="393" t="s">
        <v>114</v>
      </c>
      <c r="B22" s="423">
        <v>0.14322728457023146</v>
      </c>
      <c r="C22" s="424"/>
      <c r="D22" s="423">
        <v>0.13026549177944</v>
      </c>
      <c r="E22" s="423"/>
      <c r="F22" s="423">
        <v>0.13104519539028001</v>
      </c>
      <c r="G22" s="423"/>
      <c r="H22" s="423">
        <v>0.13935671316685999</v>
      </c>
      <c r="I22" s="423"/>
      <c r="J22" s="423">
        <v>0.13698687142148999</v>
      </c>
      <c r="K22" s="423"/>
      <c r="L22" s="423">
        <v>0.11835812782837001</v>
      </c>
      <c r="M22" s="423"/>
      <c r="N22" s="423">
        <v>9.9809896162199999E-2</v>
      </c>
      <c r="O22" s="408" t="s">
        <v>408</v>
      </c>
      <c r="P22" s="425">
        <v>9.4712455037129994E-2</v>
      </c>
      <c r="Q22" s="408" t="s">
        <v>408</v>
      </c>
      <c r="R22" s="425">
        <v>8.6866405744700004E-2</v>
      </c>
      <c r="S22" s="442" t="s">
        <v>408</v>
      </c>
    </row>
    <row r="23" spans="1:19" s="13" customFormat="1" ht="15">
      <c r="A23" s="392" t="s">
        <v>346</v>
      </c>
      <c r="B23" s="410">
        <v>0.29240759651685999</v>
      </c>
      <c r="C23" s="408" t="s">
        <v>437</v>
      </c>
      <c r="D23" s="410" t="s">
        <v>233</v>
      </c>
      <c r="E23" s="410"/>
      <c r="F23" s="410">
        <v>0.29338791309263001</v>
      </c>
      <c r="G23" s="408"/>
      <c r="H23" s="410" t="s">
        <v>233</v>
      </c>
      <c r="I23" s="410"/>
      <c r="J23" s="410">
        <v>0.36140864138484002</v>
      </c>
      <c r="K23" s="410"/>
      <c r="L23" s="410" t="s">
        <v>233</v>
      </c>
      <c r="M23" s="410"/>
      <c r="N23" s="410">
        <v>0.37857492697355999</v>
      </c>
      <c r="O23" s="410"/>
      <c r="P23" s="410" t="s">
        <v>233</v>
      </c>
      <c r="Q23" s="95"/>
      <c r="R23" s="410" t="s">
        <v>233</v>
      </c>
      <c r="S23" s="96"/>
    </row>
    <row r="24" spans="1:19" s="13" customFormat="1" ht="15">
      <c r="A24" s="392" t="s">
        <v>418</v>
      </c>
      <c r="B24" s="410">
        <v>0.55889810097192005</v>
      </c>
      <c r="C24" s="408" t="s">
        <v>414</v>
      </c>
      <c r="D24" s="410">
        <v>0.53267200796059999</v>
      </c>
      <c r="E24" s="408" t="s">
        <v>414</v>
      </c>
      <c r="F24" s="410">
        <v>0.54569221976099003</v>
      </c>
      <c r="G24" s="408" t="s">
        <v>414</v>
      </c>
      <c r="H24" s="410">
        <v>0.54200255484245996</v>
      </c>
      <c r="I24" s="410"/>
      <c r="J24" s="410">
        <v>0.53588798970447005</v>
      </c>
      <c r="K24" s="410"/>
      <c r="L24" s="410">
        <v>0.52899862636005002</v>
      </c>
      <c r="M24" s="410"/>
      <c r="N24" s="410">
        <v>0.51656447369490999</v>
      </c>
      <c r="O24" s="410"/>
      <c r="P24" s="410" t="s">
        <v>233</v>
      </c>
      <c r="Q24" s="95"/>
      <c r="R24" s="410" t="s">
        <v>233</v>
      </c>
      <c r="S24" s="96"/>
    </row>
    <row r="25" spans="1:19" s="13" customFormat="1" ht="15">
      <c r="A25" s="392" t="s">
        <v>349</v>
      </c>
      <c r="B25" s="410">
        <v>0.29536357344695002</v>
      </c>
      <c r="C25" s="408"/>
      <c r="D25" s="410">
        <v>0.28913042862109001</v>
      </c>
      <c r="E25" s="410"/>
      <c r="F25" s="410">
        <v>0.30148971692082999</v>
      </c>
      <c r="G25" s="410"/>
      <c r="H25" s="410">
        <v>0.29939807679108998</v>
      </c>
      <c r="I25" s="410"/>
      <c r="J25" s="410">
        <v>0.28740744577306998</v>
      </c>
      <c r="K25" s="410"/>
      <c r="L25" s="410">
        <v>0.29260043595626001</v>
      </c>
      <c r="M25" s="410"/>
      <c r="N25" s="410">
        <v>0.28930346596923001</v>
      </c>
      <c r="O25" s="410"/>
      <c r="P25" s="4">
        <v>0.28927732011078999</v>
      </c>
      <c r="Q25" s="95"/>
      <c r="R25" s="457"/>
      <c r="S25" s="96"/>
    </row>
    <row r="26" spans="1:19" s="13" customFormat="1" ht="15">
      <c r="A26" s="392" t="s">
        <v>107</v>
      </c>
      <c r="B26" s="410">
        <v>0.27260411080017999</v>
      </c>
      <c r="C26" s="408" t="s">
        <v>408</v>
      </c>
      <c r="D26" s="410">
        <v>0.26455904003981001</v>
      </c>
      <c r="E26" s="408" t="s">
        <v>408</v>
      </c>
      <c r="F26" s="410">
        <v>0.27275750195469001</v>
      </c>
      <c r="G26" s="408" t="s">
        <v>408</v>
      </c>
      <c r="H26" s="410">
        <v>0.27774437898281001</v>
      </c>
      <c r="I26" s="408" t="s">
        <v>408</v>
      </c>
      <c r="J26" s="410">
        <v>0.27441068408102998</v>
      </c>
      <c r="K26" s="408" t="s">
        <v>408</v>
      </c>
      <c r="L26" s="410">
        <v>0.30059978583373997</v>
      </c>
      <c r="M26" s="408" t="s">
        <v>408</v>
      </c>
      <c r="N26" s="410">
        <v>0.29203526562085003</v>
      </c>
      <c r="O26" s="408" t="s">
        <v>408</v>
      </c>
      <c r="P26" s="4">
        <v>0.31638459757062998</v>
      </c>
      <c r="Q26" s="408" t="s">
        <v>408</v>
      </c>
      <c r="R26" s="410" t="s">
        <v>233</v>
      </c>
      <c r="S26" s="442"/>
    </row>
    <row r="27" spans="1:19" s="13" customFormat="1" ht="15">
      <c r="A27" s="392" t="s">
        <v>111</v>
      </c>
      <c r="B27" s="410">
        <v>0.17737142345116</v>
      </c>
      <c r="C27" s="408" t="s">
        <v>437</v>
      </c>
      <c r="D27" s="410">
        <v>0.15881853362095</v>
      </c>
      <c r="E27" s="408" t="s">
        <v>437</v>
      </c>
      <c r="F27" s="410">
        <v>0.15733095424084001</v>
      </c>
      <c r="G27" s="408" t="s">
        <v>437</v>
      </c>
      <c r="H27" s="410">
        <v>0.16527639342549</v>
      </c>
      <c r="I27" s="408" t="s">
        <v>437</v>
      </c>
      <c r="J27" s="410">
        <v>0.15894704061008999</v>
      </c>
      <c r="K27" s="408" t="s">
        <v>437</v>
      </c>
      <c r="L27" s="410">
        <v>0.15483667801213</v>
      </c>
      <c r="M27" s="408" t="s">
        <v>415</v>
      </c>
      <c r="N27" s="410" t="s">
        <v>233</v>
      </c>
      <c r="O27" s="410"/>
      <c r="P27" s="410" t="s">
        <v>233</v>
      </c>
      <c r="Q27" s="95"/>
      <c r="R27" s="410" t="s">
        <v>233</v>
      </c>
      <c r="S27" s="96"/>
    </row>
    <row r="28" spans="1:19" s="13" customFormat="1" ht="15">
      <c r="A28" s="392" t="s">
        <v>419</v>
      </c>
      <c r="B28" s="410">
        <v>0.17989996987368001</v>
      </c>
      <c r="C28" s="408"/>
      <c r="D28" s="410">
        <v>0.18534424024209001</v>
      </c>
      <c r="E28" s="410"/>
      <c r="F28" s="410">
        <v>0.17237639910175001</v>
      </c>
      <c r="G28" s="410"/>
      <c r="H28" s="410">
        <v>0.18745223945641001</v>
      </c>
      <c r="I28" s="410"/>
      <c r="J28" s="410">
        <v>0.20271349999227001</v>
      </c>
      <c r="K28" s="410"/>
      <c r="L28" s="410">
        <v>0.21891514944088999</v>
      </c>
      <c r="M28" s="410"/>
      <c r="N28" s="410">
        <v>0.21970092888519999</v>
      </c>
      <c r="O28" s="410"/>
      <c r="P28" s="410" t="s">
        <v>233</v>
      </c>
      <c r="Q28" s="95"/>
      <c r="R28" s="410" t="s">
        <v>233</v>
      </c>
      <c r="S28" s="96"/>
    </row>
    <row r="29" spans="1:19" s="13" customFormat="1" ht="15">
      <c r="A29" s="392" t="s">
        <v>420</v>
      </c>
      <c r="B29" s="410" t="s">
        <v>233</v>
      </c>
      <c r="C29" s="408"/>
      <c r="D29" s="410" t="s">
        <v>233</v>
      </c>
      <c r="E29" s="410"/>
      <c r="F29" s="410" t="s">
        <v>233</v>
      </c>
      <c r="G29" s="410"/>
      <c r="H29" s="410" t="s">
        <v>233</v>
      </c>
      <c r="I29" s="410"/>
      <c r="J29" s="410" t="s">
        <v>233</v>
      </c>
      <c r="K29" s="410"/>
      <c r="L29" s="410" t="s">
        <v>233</v>
      </c>
      <c r="M29" s="410"/>
      <c r="N29" s="410" t="s">
        <v>233</v>
      </c>
      <c r="O29" s="410"/>
      <c r="P29" s="410" t="s">
        <v>233</v>
      </c>
      <c r="Q29" s="95"/>
      <c r="R29" s="410" t="s">
        <v>233</v>
      </c>
      <c r="S29" s="96"/>
    </row>
    <row r="30" spans="1:19" s="13" customFormat="1" ht="15">
      <c r="A30" s="392" t="s">
        <v>421</v>
      </c>
      <c r="B30" s="410" t="s">
        <v>233</v>
      </c>
      <c r="C30" s="408"/>
      <c r="D30" s="410">
        <v>0.93613433935099999</v>
      </c>
      <c r="E30" s="410"/>
      <c r="F30" s="410" t="s">
        <v>233</v>
      </c>
      <c r="G30" s="410"/>
      <c r="H30" s="410" t="s">
        <v>233</v>
      </c>
      <c r="I30" s="410"/>
      <c r="J30" s="410">
        <v>1.2460471307276</v>
      </c>
      <c r="K30" s="410"/>
      <c r="L30" s="410" t="s">
        <v>233</v>
      </c>
      <c r="M30" s="410"/>
      <c r="N30" s="410">
        <v>1.3552724370067599</v>
      </c>
      <c r="O30" s="410"/>
      <c r="P30" s="410" t="s">
        <v>233</v>
      </c>
      <c r="Q30" s="95"/>
      <c r="R30" s="410" t="s">
        <v>233</v>
      </c>
      <c r="S30" s="96"/>
    </row>
    <row r="31" spans="1:19" s="13" customFormat="1" ht="15">
      <c r="A31" s="394" t="s">
        <v>112</v>
      </c>
      <c r="B31" s="426" t="s">
        <v>233</v>
      </c>
      <c r="C31" s="427"/>
      <c r="D31" s="426" t="s">
        <v>233</v>
      </c>
      <c r="E31" s="426"/>
      <c r="F31" s="426" t="s">
        <v>233</v>
      </c>
      <c r="G31" s="426"/>
      <c r="H31" s="426" t="s">
        <v>233</v>
      </c>
      <c r="I31" s="426"/>
      <c r="J31" s="426" t="s">
        <v>233</v>
      </c>
      <c r="K31" s="426"/>
      <c r="L31" s="426" t="s">
        <v>233</v>
      </c>
      <c r="M31" s="426"/>
      <c r="N31" s="426" t="s">
        <v>233</v>
      </c>
      <c r="O31" s="426"/>
      <c r="P31" s="426" t="s">
        <v>233</v>
      </c>
      <c r="Q31" s="142"/>
      <c r="R31" s="426" t="s">
        <v>233</v>
      </c>
      <c r="S31" s="144"/>
    </row>
    <row r="32" spans="1:19" s="46" customFormat="1" ht="12.75">
      <c r="A32" s="23" t="s">
        <v>390</v>
      </c>
      <c r="B32" s="443"/>
      <c r="C32" s="443"/>
      <c r="D32" s="395"/>
      <c r="E32" s="395"/>
      <c r="F32" s="395"/>
      <c r="G32" s="395"/>
      <c r="H32" s="25"/>
      <c r="I32" s="25"/>
      <c r="J32" s="25"/>
      <c r="K32" s="25"/>
      <c r="L32" s="25"/>
      <c r="M32" s="25"/>
      <c r="N32" s="25"/>
      <c r="O32" s="25"/>
    </row>
    <row r="33" spans="1:15" s="46" customFormat="1" ht="12.75">
      <c r="A33" s="24" t="s">
        <v>391</v>
      </c>
      <c r="B33" s="443"/>
      <c r="C33" s="443"/>
      <c r="D33" s="395"/>
      <c r="E33" s="395"/>
      <c r="F33" s="395"/>
      <c r="G33" s="395"/>
      <c r="H33" s="25"/>
      <c r="I33" s="25"/>
      <c r="J33" s="25"/>
      <c r="K33" s="25"/>
      <c r="L33" s="25"/>
      <c r="M33" s="25"/>
      <c r="N33" s="25"/>
      <c r="O33" s="25"/>
    </row>
    <row r="34" spans="1:15" s="46" customFormat="1" ht="12.75">
      <c r="A34" s="24" t="s">
        <v>392</v>
      </c>
      <c r="B34" s="443"/>
      <c r="C34" s="443"/>
      <c r="D34" s="395"/>
      <c r="E34" s="395"/>
      <c r="F34" s="395"/>
      <c r="G34" s="395"/>
      <c r="H34" s="25"/>
      <c r="I34" s="25"/>
      <c r="J34" s="25"/>
      <c r="K34" s="25"/>
      <c r="L34" s="25"/>
      <c r="M34" s="25"/>
      <c r="N34" s="25"/>
      <c r="O34" s="25"/>
    </row>
    <row r="35" spans="1:15" s="46" customFormat="1" ht="12.75">
      <c r="A35" s="24" t="s">
        <v>318</v>
      </c>
      <c r="B35" s="443"/>
      <c r="C35" s="443"/>
      <c r="D35" s="395"/>
      <c r="E35" s="395"/>
      <c r="F35" s="395"/>
      <c r="G35" s="395"/>
      <c r="H35" s="25"/>
      <c r="I35" s="25"/>
      <c r="J35" s="25"/>
      <c r="K35" s="25"/>
      <c r="L35" s="25"/>
      <c r="M35" s="25"/>
      <c r="N35" s="25"/>
      <c r="O35" s="25"/>
    </row>
    <row r="36" spans="1:15" s="46" customFormat="1" ht="12.75">
      <c r="A36" s="24" t="s">
        <v>438</v>
      </c>
      <c r="B36" s="443"/>
      <c r="C36" s="443"/>
      <c r="D36" s="395"/>
      <c r="E36" s="395"/>
      <c r="F36" s="395"/>
      <c r="G36" s="395"/>
      <c r="H36" s="25"/>
      <c r="I36" s="25"/>
      <c r="J36" s="25"/>
      <c r="K36" s="25"/>
      <c r="L36" s="25"/>
      <c r="M36" s="25"/>
      <c r="N36" s="25"/>
      <c r="O36" s="25"/>
    </row>
    <row r="37" spans="1:15" s="46" customFormat="1" ht="12.75">
      <c r="A37" s="24" t="s">
        <v>355</v>
      </c>
      <c r="B37" s="285"/>
      <c r="C37" s="285"/>
      <c r="D37" s="25"/>
      <c r="E37" s="25"/>
      <c r="F37" s="25"/>
      <c r="G37" s="25"/>
      <c r="H37" s="449"/>
      <c r="I37" s="449"/>
      <c r="J37" s="25"/>
      <c r="K37" s="25"/>
      <c r="L37" s="25"/>
      <c r="M37" s="25"/>
      <c r="N37" s="25"/>
      <c r="O37" s="25"/>
    </row>
    <row r="38" spans="1:15" s="46" customFormat="1" ht="12.75">
      <c r="A38" s="25" t="s">
        <v>393</v>
      </c>
      <c r="B38" s="25"/>
      <c r="C38" s="25"/>
      <c r="D38" s="25"/>
      <c r="E38" s="25"/>
      <c r="F38" s="25"/>
      <c r="G38" s="25"/>
      <c r="H38" s="25"/>
      <c r="I38" s="25"/>
      <c r="J38" s="25"/>
      <c r="K38" s="25"/>
      <c r="L38" s="25"/>
      <c r="M38" s="25"/>
      <c r="N38" s="25"/>
      <c r="O38" s="25"/>
    </row>
    <row r="39" spans="1:15" s="46" customFormat="1" ht="12.75">
      <c r="A39" s="26" t="s">
        <v>357</v>
      </c>
      <c r="B39" s="25"/>
      <c r="C39" s="25"/>
      <c r="D39" s="25"/>
      <c r="E39" s="25"/>
      <c r="F39" s="25"/>
      <c r="G39" s="25"/>
      <c r="H39" s="25"/>
      <c r="I39" s="25"/>
      <c r="J39" s="25"/>
      <c r="K39" s="25"/>
      <c r="L39" s="25"/>
      <c r="M39" s="25"/>
      <c r="N39" s="25"/>
      <c r="O39" s="25"/>
    </row>
    <row r="40" spans="1:15" s="46" customFormat="1" ht="12.75">
      <c r="A40" s="109" t="s">
        <v>358</v>
      </c>
      <c r="B40" s="25"/>
      <c r="C40" s="25"/>
      <c r="D40" s="25"/>
      <c r="E40" s="25"/>
      <c r="F40" s="25"/>
      <c r="G40" s="25"/>
      <c r="H40" s="25"/>
      <c r="I40" s="25"/>
      <c r="J40" s="25"/>
      <c r="K40" s="25"/>
      <c r="L40" s="25"/>
      <c r="M40" s="25"/>
      <c r="N40" s="25"/>
      <c r="O40" s="25"/>
    </row>
    <row r="41" spans="1:15" s="12" customFormat="1" ht="15"/>
    <row r="42" spans="1:15" s="12" customFormat="1" ht="15"/>
    <row r="43" spans="1:15" s="12" customFormat="1" ht="15"/>
    <row r="44" spans="1:15" s="12" customFormat="1" ht="15"/>
    <row r="45" spans="1:15" s="12" customFormat="1" ht="15"/>
    <row r="46" spans="1:15" s="12" customFormat="1" ht="15"/>
    <row r="47" spans="1:15" s="12" customFormat="1" ht="15">
      <c r="K47" s="12" t="s">
        <v>54</v>
      </c>
    </row>
    <row r="48" spans="1:15" s="12" customFormat="1" ht="15"/>
    <row r="49" spans="4:5" s="12" customFormat="1" ht="15"/>
    <row r="55" spans="4:5">
      <c r="D55" s="12"/>
      <c r="E55" s="12"/>
    </row>
  </sheetData>
  <pageMargins left="0.70866141732283472" right="0.70866141732283472" top="0.74803149606299213" bottom="0.74803149606299213" header="0.31496062992125984" footer="0.31496062992125984"/>
  <pageSetup scale="70"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5:N46"/>
  <sheetViews>
    <sheetView showGridLines="0" zoomScale="80" zoomScaleNormal="80" zoomScaleSheetLayoutView="110" zoomScalePageLayoutView="77" workbookViewId="0">
      <selection activeCell="P17" sqref="P17"/>
    </sheetView>
  </sheetViews>
  <sheetFormatPr baseColWidth="10" defaultColWidth="10.85546875" defaultRowHeight="18.75"/>
  <cols>
    <col min="1" max="1" width="11.28515625" style="651" customWidth="1"/>
    <col min="2" max="3" width="12.7109375" style="651" customWidth="1"/>
    <col min="4" max="5" width="15.42578125" style="651" customWidth="1"/>
    <col min="6" max="6" width="15.7109375" style="1134" customWidth="1"/>
    <col min="7" max="7" width="14.42578125" style="651" customWidth="1"/>
    <col min="8" max="8" width="14" style="651" customWidth="1"/>
    <col min="9" max="9" width="17.28515625" style="1134" customWidth="1"/>
    <col min="10" max="10" width="14" style="1134" customWidth="1"/>
    <col min="11" max="11" width="13.140625" style="1134" bestFit="1" customWidth="1"/>
    <col min="12" max="12" width="17.28515625" style="1134" customWidth="1"/>
    <col min="13" max="16384" width="10.85546875" style="651"/>
  </cols>
  <sheetData>
    <row r="5" spans="1:14" s="653" customFormat="1" ht="13.5">
      <c r="A5" s="1067" t="s">
        <v>499</v>
      </c>
      <c r="B5" s="1067"/>
      <c r="C5" s="1068"/>
      <c r="D5" s="1068"/>
      <c r="E5" s="1068"/>
      <c r="F5" s="1069"/>
      <c r="G5" s="1068"/>
      <c r="H5" s="1068"/>
      <c r="I5" s="1069"/>
      <c r="J5" s="1069"/>
      <c r="K5" s="1069"/>
      <c r="L5" s="1069"/>
      <c r="N5" s="861"/>
    </row>
    <row r="6" spans="1:14" s="653" customFormat="1" ht="13.5">
      <c r="A6" s="1157" t="s">
        <v>0</v>
      </c>
      <c r="B6" s="1157"/>
      <c r="C6" s="1157"/>
      <c r="D6" s="1157"/>
      <c r="E6" s="1157"/>
      <c r="F6" s="1158"/>
      <c r="G6" s="1157"/>
      <c r="H6" s="1157"/>
      <c r="I6" s="1158"/>
      <c r="J6" s="1158"/>
      <c r="K6" s="1158"/>
      <c r="L6" s="1158"/>
      <c r="N6" s="861"/>
    </row>
    <row r="7" spans="1:14" s="653" customFormat="1" ht="21.6" customHeight="1">
      <c r="A7" s="1076"/>
      <c r="B7" s="1077" t="s">
        <v>1</v>
      </c>
      <c r="C7" s="1077"/>
      <c r="D7" s="1077" t="s">
        <v>2</v>
      </c>
      <c r="E7" s="1077"/>
      <c r="F7" s="1078"/>
      <c r="G7" s="1077" t="s">
        <v>3</v>
      </c>
      <c r="H7" s="1077"/>
      <c r="I7" s="1078"/>
      <c r="J7" s="1077" t="s">
        <v>4</v>
      </c>
      <c r="K7" s="1077"/>
      <c r="L7" s="1079"/>
      <c r="N7" s="861"/>
    </row>
    <row r="8" spans="1:14" s="1087" customFormat="1" ht="47.25" customHeight="1">
      <c r="A8" s="1083" t="s">
        <v>5</v>
      </c>
      <c r="B8" s="1084" t="s">
        <v>7</v>
      </c>
      <c r="C8" s="1084" t="s">
        <v>155</v>
      </c>
      <c r="D8" s="1084" t="s">
        <v>675</v>
      </c>
      <c r="E8" s="1084" t="s">
        <v>155</v>
      </c>
      <c r="F8" s="1085" t="s">
        <v>6</v>
      </c>
      <c r="G8" s="1084" t="s">
        <v>7</v>
      </c>
      <c r="H8" s="1084" t="s">
        <v>155</v>
      </c>
      <c r="I8" s="1085" t="s">
        <v>8</v>
      </c>
      <c r="J8" s="1084" t="s">
        <v>676</v>
      </c>
      <c r="K8" s="1084" t="s">
        <v>155</v>
      </c>
      <c r="L8" s="1086" t="s">
        <v>9</v>
      </c>
      <c r="N8" s="1247"/>
    </row>
    <row r="9" spans="1:14" s="1092" customFormat="1" ht="24" customHeight="1">
      <c r="A9" s="1088">
        <v>2011</v>
      </c>
      <c r="B9" s="1029">
        <v>58809.884061879995</v>
      </c>
      <c r="C9" s="1089">
        <v>84558.207733499046</v>
      </c>
      <c r="D9" s="1089">
        <v>14665576.472000001</v>
      </c>
      <c r="E9" s="1089">
        <v>21086504.107813906</v>
      </c>
      <c r="F9" s="1090">
        <v>0.40100628962088025</v>
      </c>
      <c r="G9" s="1029">
        <v>2884915.8</v>
      </c>
      <c r="H9" s="1089">
        <v>4147998.4768100455</v>
      </c>
      <c r="I9" s="1090">
        <v>2.0385303467740723</v>
      </c>
      <c r="J9" s="1089">
        <v>752993.21525000001</v>
      </c>
      <c r="K9" s="1089">
        <v>1082671.0124105872</v>
      </c>
      <c r="L9" s="1091">
        <v>7.8101479363734541</v>
      </c>
      <c r="N9" s="1248"/>
    </row>
    <row r="10" spans="1:14" s="1092" customFormat="1" ht="24" customHeight="1">
      <c r="A10" s="1088">
        <v>2012</v>
      </c>
      <c r="B10" s="1029">
        <v>62671.084719359998</v>
      </c>
      <c r="C10" s="1089">
        <v>86547.221199717009</v>
      </c>
      <c r="D10" s="1089">
        <v>15817754.584000001</v>
      </c>
      <c r="E10" s="1089">
        <v>21843928.679303478</v>
      </c>
      <c r="F10" s="1090">
        <v>0.39620721377706264</v>
      </c>
      <c r="G10" s="1029">
        <v>3122058.3</v>
      </c>
      <c r="H10" s="1089">
        <v>4311485.4561475636</v>
      </c>
      <c r="I10" s="1090">
        <v>2.0073643313886866</v>
      </c>
      <c r="J10" s="1089">
        <v>723168.68925000005</v>
      </c>
      <c r="K10" s="1089">
        <v>998678.11118154717</v>
      </c>
      <c r="L10" s="1091">
        <v>8.6661778435618295</v>
      </c>
    </row>
    <row r="11" spans="1:14" s="653" customFormat="1" ht="24" customHeight="1">
      <c r="A11" s="1088">
        <v>2013</v>
      </c>
      <c r="B11" s="1029">
        <v>68316.518014970003</v>
      </c>
      <c r="C11" s="1089">
        <v>92924.972897303378</v>
      </c>
      <c r="D11" s="1089">
        <v>16277187.078</v>
      </c>
      <c r="E11" s="1089">
        <v>22140431.216591634</v>
      </c>
      <c r="F11" s="1090">
        <v>0.41970715018263549</v>
      </c>
      <c r="G11" s="1089">
        <v>3343528.7</v>
      </c>
      <c r="H11" s="1089">
        <v>4547909.0980716236</v>
      </c>
      <c r="I11" s="1090">
        <v>2.043246047655281</v>
      </c>
      <c r="J11" s="1089">
        <v>717644.11600000004</v>
      </c>
      <c r="K11" s="1089">
        <v>976148.40403013956</v>
      </c>
      <c r="L11" s="1091">
        <v>9.5195538417777534</v>
      </c>
    </row>
    <row r="12" spans="1:14" s="653" customFormat="1" ht="24" customHeight="1">
      <c r="A12" s="1088">
        <v>2014</v>
      </c>
      <c r="B12" s="1029">
        <v>83550.517418139978</v>
      </c>
      <c r="C12" s="1089">
        <v>108825.58445994061</v>
      </c>
      <c r="D12" s="1089">
        <v>17484305.607000001</v>
      </c>
      <c r="E12" s="1089">
        <v>22773524.753119968</v>
      </c>
      <c r="F12" s="1090">
        <v>0.47786008375814348</v>
      </c>
      <c r="G12" s="1089">
        <v>3612054.6</v>
      </c>
      <c r="H12" s="1089">
        <v>4704745.8842052966</v>
      </c>
      <c r="I12" s="1090">
        <v>2.3131022830646017</v>
      </c>
      <c r="J12" s="1089">
        <v>722763.57900000003</v>
      </c>
      <c r="K12" s="1089">
        <v>941408.51955940528</v>
      </c>
      <c r="L12" s="1091">
        <v>11.559868239866024</v>
      </c>
    </row>
    <row r="13" spans="1:14" s="653" customFormat="1" ht="24" customHeight="1">
      <c r="A13" s="1088">
        <v>2015</v>
      </c>
      <c r="B13" s="1029">
        <v>85155.995990380005</v>
      </c>
      <c r="C13" s="1089">
        <v>107862.47251494796</v>
      </c>
      <c r="D13" s="1089">
        <v>18572109.414999999</v>
      </c>
      <c r="E13" s="1089">
        <v>23524281.737557825</v>
      </c>
      <c r="F13" s="1090">
        <v>0.45851547655433633</v>
      </c>
      <c r="G13" s="1089">
        <v>3853981.9</v>
      </c>
      <c r="H13" s="1089">
        <v>4881629.4369784389</v>
      </c>
      <c r="I13" s="1090">
        <v>2.2095587939938173</v>
      </c>
      <c r="J13" s="1089">
        <v>675661.88100000005</v>
      </c>
      <c r="K13" s="1089">
        <v>855824.18737717031</v>
      </c>
      <c r="L13" s="1091">
        <v>12.603344717974405</v>
      </c>
    </row>
    <row r="14" spans="1:14" s="653" customFormat="1" ht="24" customHeight="1">
      <c r="A14" s="1088">
        <v>2016</v>
      </c>
      <c r="B14" s="1029">
        <v>84184.292558339992</v>
      </c>
      <c r="C14" s="1089">
        <v>101000.46917425074</v>
      </c>
      <c r="D14" s="1089">
        <v>20129057.370999999</v>
      </c>
      <c r="E14" s="1089">
        <v>24149923.658234745</v>
      </c>
      <c r="F14" s="1090">
        <v>0.41822272651288972</v>
      </c>
      <c r="G14" s="1089">
        <v>4190237.6</v>
      </c>
      <c r="H14" s="1089">
        <v>5027255.6873753658</v>
      </c>
      <c r="I14" s="1090">
        <v>2.0090577335838899</v>
      </c>
      <c r="J14" s="1089">
        <v>712574.12999999989</v>
      </c>
      <c r="K14" s="1089">
        <v>854913.89503045194</v>
      </c>
      <c r="L14" s="1091">
        <v>11.814110141542749</v>
      </c>
    </row>
    <row r="15" spans="1:14" s="653" customFormat="1" ht="24" customHeight="1">
      <c r="A15" s="1088">
        <v>2017</v>
      </c>
      <c r="B15" s="1029">
        <v>86214.028496686093</v>
      </c>
      <c r="C15" s="1089">
        <v>96898.398102417239</v>
      </c>
      <c r="D15" s="1089">
        <v>21934167.572000001</v>
      </c>
      <c r="E15" s="1089">
        <v>24652434.626906253</v>
      </c>
      <c r="F15" s="1090">
        <v>0.39305812820880592</v>
      </c>
      <c r="G15" s="1089">
        <v>3931021.6</v>
      </c>
      <c r="H15" s="1089">
        <v>4418186.9538858477</v>
      </c>
      <c r="I15" s="1090">
        <v>2.1931710702552762</v>
      </c>
      <c r="J15" s="1089">
        <v>674442.77025000006</v>
      </c>
      <c r="K15" s="1089">
        <v>758025.4071005818</v>
      </c>
      <c r="L15" s="1091">
        <v>12.78300136047549</v>
      </c>
    </row>
    <row r="16" spans="1:14" s="653" customFormat="1" ht="24" customHeight="1">
      <c r="A16" s="1088">
        <v>2018</v>
      </c>
      <c r="B16" s="1029">
        <v>88389.010798955438</v>
      </c>
      <c r="C16" s="1089">
        <v>94663.477364969774</v>
      </c>
      <c r="D16" s="1089">
        <v>23524390.183249999</v>
      </c>
      <c r="E16" s="1089">
        <v>25194314.966393091</v>
      </c>
      <c r="F16" s="1090">
        <v>0.37573348388810007</v>
      </c>
      <c r="G16" s="1089">
        <v>4091257.3</v>
      </c>
      <c r="H16" s="1089">
        <v>4381683.1901618503</v>
      </c>
      <c r="I16" s="1090">
        <v>2.1604363724314148</v>
      </c>
      <c r="J16" s="1089">
        <v>714039.12699999998</v>
      </c>
      <c r="K16" s="1089">
        <v>764726.58903504873</v>
      </c>
      <c r="L16" s="1091">
        <v>12.378734925958119</v>
      </c>
    </row>
    <row r="17" spans="1:12" s="653" customFormat="1" ht="24" customHeight="1">
      <c r="A17" s="1088">
        <v>2019</v>
      </c>
      <c r="B17" s="1029">
        <v>88688.270726578601</v>
      </c>
      <c r="C17" s="1089">
        <v>91200.685101726427</v>
      </c>
      <c r="D17" s="1089">
        <v>24453867.508249998</v>
      </c>
      <c r="E17" s="1089">
        <v>25146611.292206489</v>
      </c>
      <c r="F17" s="1090">
        <v>0.36267584543286602</v>
      </c>
      <c r="G17" s="1089">
        <v>4257377.9000000004</v>
      </c>
      <c r="H17" s="1089">
        <v>4377983.4473713413</v>
      </c>
      <c r="I17" s="1090">
        <v>2.0831665125752306</v>
      </c>
      <c r="J17" s="1089">
        <v>637360.68099999998</v>
      </c>
      <c r="K17" s="1089">
        <v>655416.21555918851</v>
      </c>
      <c r="L17" s="1091">
        <v>13.91492656676426</v>
      </c>
    </row>
    <row r="18" spans="1:12" s="653" customFormat="1" ht="24" customHeight="1">
      <c r="A18" s="1093">
        <v>2020</v>
      </c>
      <c r="B18" s="1094">
        <v>98147.583749461701</v>
      </c>
      <c r="C18" s="1095">
        <v>98147.583749461701</v>
      </c>
      <c r="D18" s="1095">
        <v>23073727.048500001</v>
      </c>
      <c r="E18" s="1095">
        <v>23073727.048500001</v>
      </c>
      <c r="F18" s="1097">
        <v>0.42536510700312791</v>
      </c>
      <c r="G18" s="1095">
        <v>4463821.3</v>
      </c>
      <c r="H18" s="1095">
        <v>4463821.3</v>
      </c>
      <c r="I18" s="1097">
        <v>2.1987346077107008</v>
      </c>
      <c r="J18" s="1095">
        <v>604465.83799999999</v>
      </c>
      <c r="K18" s="1095">
        <v>604465.83799999999</v>
      </c>
      <c r="L18" s="1098">
        <v>16.237077032211321</v>
      </c>
    </row>
    <row r="19" spans="1:12" s="167" customFormat="1" ht="12.75">
      <c r="A19" s="1101" t="s">
        <v>134</v>
      </c>
      <c r="B19" s="1102"/>
      <c r="C19" s="1103"/>
      <c r="D19" s="1103"/>
      <c r="E19" s="1103"/>
      <c r="F19" s="1104"/>
      <c r="G19" s="1105"/>
      <c r="H19" s="1103"/>
      <c r="I19" s="1104"/>
      <c r="J19" s="1110"/>
      <c r="K19" s="1110"/>
      <c r="L19" s="1104"/>
    </row>
    <row r="20" spans="1:12" s="167" customFormat="1" ht="15" customHeight="1">
      <c r="A20" s="1101" t="s">
        <v>160</v>
      </c>
      <c r="B20" s="1102"/>
      <c r="C20" s="1103"/>
      <c r="D20" s="1102"/>
      <c r="E20" s="1103"/>
      <c r="F20" s="1104"/>
      <c r="G20" s="1105"/>
      <c r="H20" s="1103"/>
      <c r="I20" s="1104"/>
      <c r="J20" s="1110"/>
      <c r="K20" s="1110"/>
      <c r="L20" s="1104"/>
    </row>
    <row r="21" spans="1:12" s="167" customFormat="1" ht="15" customHeight="1">
      <c r="A21" s="1101" t="s">
        <v>156</v>
      </c>
      <c r="B21" s="1102"/>
      <c r="C21" s="1103"/>
      <c r="D21" s="1102"/>
      <c r="E21" s="1103"/>
      <c r="F21" s="1104"/>
      <c r="G21" s="1105"/>
      <c r="H21" s="1159"/>
      <c r="I21" s="1104"/>
      <c r="J21" s="1110"/>
      <c r="K21" s="1110"/>
      <c r="L21" s="1104"/>
    </row>
    <row r="22" spans="1:12" s="167" customFormat="1" ht="15" customHeight="1">
      <c r="A22" s="167" t="s">
        <v>171</v>
      </c>
      <c r="B22" s="1102"/>
      <c r="C22" s="1103"/>
      <c r="D22" s="1102"/>
      <c r="E22" s="1103"/>
      <c r="F22" s="1104"/>
      <c r="G22" s="1105"/>
      <c r="H22" s="1103"/>
      <c r="I22" s="1104"/>
      <c r="J22" s="1110"/>
      <c r="K22" s="1110"/>
      <c r="L22" s="1104"/>
    </row>
    <row r="23" spans="1:12" s="167" customFormat="1" ht="15" customHeight="1">
      <c r="A23" s="1475" t="s">
        <v>488</v>
      </c>
      <c r="B23" s="1475"/>
      <c r="C23" s="1475"/>
      <c r="D23" s="1475"/>
      <c r="E23" s="1475"/>
      <c r="F23" s="1475"/>
      <c r="G23" s="1112"/>
      <c r="I23" s="1106"/>
      <c r="J23" s="1110"/>
      <c r="K23" s="1110"/>
      <c r="L23" s="1114"/>
    </row>
    <row r="24" spans="1:12" ht="15" customHeight="1">
      <c r="A24" s="1160"/>
      <c r="B24" s="754"/>
      <c r="C24" s="1161"/>
      <c r="D24" s="1161"/>
      <c r="E24" s="1131"/>
      <c r="F24" s="1162"/>
      <c r="G24" s="1163"/>
    </row>
    <row r="25" spans="1:12" ht="15" customHeight="1">
      <c r="A25" s="1164"/>
      <c r="B25" s="1126"/>
      <c r="C25" s="1126"/>
      <c r="D25" s="1165"/>
      <c r="E25" s="1166"/>
      <c r="F25" s="1167"/>
      <c r="G25" s="638"/>
      <c r="H25" s="638"/>
    </row>
    <row r="26" spans="1:12" s="618" customFormat="1" ht="13.35" customHeight="1">
      <c r="A26" s="1124"/>
      <c r="B26" s="1126"/>
      <c r="C26" s="1126"/>
      <c r="D26" s="1165"/>
      <c r="E26" s="1166"/>
      <c r="F26" s="692"/>
    </row>
    <row r="27" spans="1:12" ht="15" customHeight="1">
      <c r="A27" s="1130"/>
      <c r="B27" s="1126"/>
      <c r="C27" s="1126"/>
      <c r="D27" s="1165"/>
      <c r="E27" s="1166"/>
      <c r="F27" s="1132"/>
      <c r="G27" s="1133"/>
    </row>
    <row r="28" spans="1:12" ht="15" customHeight="1">
      <c r="A28" s="1136"/>
      <c r="B28" s="1126"/>
      <c r="C28" s="1126"/>
      <c r="D28" s="1165"/>
      <c r="E28" s="1166"/>
      <c r="F28" s="1137"/>
    </row>
    <row r="29" spans="1:12">
      <c r="A29" s="1131"/>
      <c r="B29" s="1126"/>
      <c r="C29" s="1126"/>
      <c r="D29" s="1165"/>
      <c r="E29" s="1166"/>
      <c r="F29" s="1138"/>
      <c r="G29" s="638"/>
      <c r="I29" s="1139"/>
    </row>
    <row r="30" spans="1:12">
      <c r="A30" s="1131"/>
      <c r="B30" s="1126"/>
      <c r="C30" s="1126"/>
      <c r="D30" s="1165"/>
      <c r="E30" s="1166"/>
      <c r="F30" s="1140"/>
    </row>
    <row r="31" spans="1:12">
      <c r="B31" s="1126"/>
      <c r="C31" s="1126"/>
      <c r="D31" s="1165"/>
      <c r="E31" s="1166"/>
      <c r="L31" s="1142"/>
    </row>
    <row r="32" spans="1:12">
      <c r="A32" s="889"/>
      <c r="B32" s="1126"/>
      <c r="C32" s="1126"/>
      <c r="D32" s="1165"/>
      <c r="E32" s="1166"/>
      <c r="F32" s="604"/>
      <c r="H32" s="604"/>
      <c r="I32" s="604"/>
      <c r="J32" s="1135"/>
      <c r="K32" s="1143"/>
      <c r="L32" s="1143"/>
    </row>
    <row r="33" spans="1:12">
      <c r="B33" s="1126"/>
      <c r="C33" s="1126"/>
      <c r="D33" s="1165"/>
      <c r="E33" s="1166"/>
      <c r="F33" s="604"/>
      <c r="I33" s="651"/>
      <c r="J33" s="651"/>
      <c r="K33" s="1143"/>
      <c r="L33" s="1144"/>
    </row>
    <row r="34" spans="1:12">
      <c r="A34" s="1146"/>
      <c r="B34" s="1126"/>
      <c r="C34" s="1126"/>
      <c r="D34" s="1165"/>
      <c r="E34" s="1166"/>
      <c r="F34" s="604"/>
      <c r="G34" s="604"/>
      <c r="I34" s="651"/>
      <c r="J34" s="651"/>
      <c r="K34" s="1143"/>
      <c r="L34" s="1144"/>
    </row>
    <row r="35" spans="1:12">
      <c r="A35" s="1146"/>
      <c r="B35" s="1126"/>
      <c r="C35" s="1126"/>
      <c r="D35" s="1168"/>
      <c r="E35" s="1166"/>
      <c r="G35" s="1134"/>
      <c r="I35" s="651"/>
      <c r="J35" s="651"/>
      <c r="K35" s="1143"/>
      <c r="L35" s="1144"/>
    </row>
    <row r="36" spans="1:12">
      <c r="A36" s="1146"/>
      <c r="B36" s="1126"/>
      <c r="C36" s="1126"/>
      <c r="D36" s="1141"/>
      <c r="E36" s="1169"/>
      <c r="G36" s="1134"/>
      <c r="I36" s="651"/>
      <c r="J36" s="651"/>
      <c r="K36" s="1143"/>
    </row>
    <row r="37" spans="1:12">
      <c r="A37" s="1145"/>
      <c r="B37" s="1146"/>
      <c r="C37" s="1146"/>
      <c r="D37" s="1141"/>
      <c r="E37" s="1141"/>
      <c r="F37" s="1149"/>
      <c r="G37" s="1150"/>
      <c r="H37" s="1150"/>
      <c r="I37" s="1149"/>
      <c r="J37" s="1150"/>
      <c r="K37" s="1143"/>
    </row>
    <row r="38" spans="1:12">
      <c r="A38" s="1145"/>
      <c r="B38" s="1146"/>
      <c r="C38" s="1146"/>
      <c r="D38" s="889"/>
      <c r="E38" s="1133"/>
      <c r="G38" s="1133"/>
      <c r="H38" s="1133"/>
      <c r="I38" s="651"/>
      <c r="J38" s="651"/>
      <c r="K38" s="1143"/>
    </row>
    <row r="39" spans="1:12">
      <c r="A39" s="1145"/>
      <c r="B39" s="1146"/>
      <c r="C39" s="1146"/>
      <c r="D39" s="889"/>
      <c r="E39" s="1142"/>
      <c r="G39" s="1134"/>
      <c r="H39" s="1142"/>
      <c r="I39" s="651"/>
      <c r="J39" s="651"/>
      <c r="K39" s="1143"/>
    </row>
    <row r="40" spans="1:12">
      <c r="A40" s="1145"/>
      <c r="B40" s="1146"/>
      <c r="C40" s="1146"/>
      <c r="K40" s="1143"/>
    </row>
    <row r="41" spans="1:12">
      <c r="A41" s="1145"/>
      <c r="B41" s="1146"/>
      <c r="C41" s="1146"/>
      <c r="D41" s="889"/>
      <c r="K41" s="1143"/>
    </row>
    <row r="42" spans="1:12">
      <c r="A42" s="1145"/>
      <c r="B42" s="1146"/>
      <c r="C42" s="1146"/>
      <c r="D42" s="1151"/>
      <c r="E42" s="1141"/>
      <c r="K42" s="1143"/>
    </row>
    <row r="43" spans="1:12">
      <c r="A43" s="1145"/>
      <c r="B43" s="1153"/>
      <c r="C43" s="1153"/>
      <c r="D43" s="889"/>
      <c r="K43" s="1143"/>
    </row>
    <row r="44" spans="1:12">
      <c r="C44" s="1154"/>
      <c r="D44" s="889"/>
      <c r="K44" s="1143"/>
    </row>
    <row r="45" spans="1:12">
      <c r="A45" s="889"/>
      <c r="D45" s="889"/>
      <c r="K45" s="1143"/>
    </row>
    <row r="46" spans="1:12">
      <c r="D46" s="889"/>
    </row>
  </sheetData>
  <mergeCells count="1">
    <mergeCell ref="A23:F23"/>
  </mergeCells>
  <phoneticPr fontId="8" type="noConversion"/>
  <printOptions horizontalCentered="1" gridLinesSet="0"/>
  <pageMargins left="0.59055118110236227" right="0.59055118110236227" top="0.91" bottom="0.59055118110236227" header="0.51181102362204722" footer="0.51181102362204722"/>
  <pageSetup scale="72" firstPageNumber="25" orientation="landscape"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5:V45"/>
  <sheetViews>
    <sheetView showGridLines="0" zoomScale="80" zoomScaleNormal="80" zoomScaleSheetLayoutView="110" zoomScalePageLayoutView="77" workbookViewId="0">
      <selection activeCell="P17" sqref="P17"/>
    </sheetView>
  </sheetViews>
  <sheetFormatPr baseColWidth="10" defaultColWidth="10.85546875" defaultRowHeight="18.75"/>
  <cols>
    <col min="1" max="1" width="11.28515625" style="651" customWidth="1"/>
    <col min="2" max="3" width="12.7109375" style="651" customWidth="1"/>
    <col min="4" max="4" width="14.85546875" style="651" bestFit="1" customWidth="1"/>
    <col min="5" max="5" width="15.42578125" style="651" customWidth="1"/>
    <col min="6" max="6" width="12.7109375" style="1134" customWidth="1"/>
    <col min="7" max="7" width="14.42578125" style="651" customWidth="1"/>
    <col min="8" max="8" width="14" style="651" customWidth="1"/>
    <col min="9" max="9" width="17.28515625" style="1134" customWidth="1"/>
    <col min="10" max="10" width="14.7109375" style="1134" bestFit="1" customWidth="1"/>
    <col min="11" max="11" width="11.7109375" style="1134" customWidth="1"/>
    <col min="12" max="15" width="17.28515625" style="1134" customWidth="1"/>
    <col min="16" max="16" width="26.7109375" style="651" customWidth="1"/>
    <col min="17" max="17" width="16.7109375" style="651" customWidth="1"/>
    <col min="18" max="18" width="20.42578125" style="651" customWidth="1"/>
    <col min="19" max="19" width="18.28515625" style="651" customWidth="1"/>
    <col min="20" max="22" width="11.85546875" style="651" bestFit="1" customWidth="1"/>
    <col min="23" max="16384" width="10.85546875" style="651"/>
  </cols>
  <sheetData>
    <row r="5" spans="1:17" s="653" customFormat="1" ht="13.5">
      <c r="A5" s="1067" t="s">
        <v>500</v>
      </c>
      <c r="B5" s="1067"/>
      <c r="C5" s="1068"/>
      <c r="D5" s="1068"/>
      <c r="E5" s="1068"/>
      <c r="F5" s="1069"/>
      <c r="G5" s="1068"/>
      <c r="H5" s="1068"/>
      <c r="I5" s="1069"/>
      <c r="J5" s="1069"/>
      <c r="K5" s="1069"/>
      <c r="L5" s="1069"/>
      <c r="M5" s="1070"/>
      <c r="N5" s="1070"/>
      <c r="O5" s="1070"/>
    </row>
    <row r="6" spans="1:17" s="653" customFormat="1" ht="13.5">
      <c r="A6" s="1071" t="s">
        <v>0</v>
      </c>
      <c r="B6" s="1072"/>
      <c r="C6" s="1072"/>
      <c r="D6" s="1072"/>
      <c r="E6" s="1072"/>
      <c r="F6" s="1073"/>
      <c r="G6" s="1072"/>
      <c r="H6" s="1072"/>
      <c r="I6" s="1073"/>
      <c r="J6" s="1073"/>
      <c r="K6" s="1073"/>
      <c r="L6" s="1074"/>
      <c r="M6" s="1075"/>
      <c r="N6" s="1075"/>
      <c r="O6" s="1075"/>
    </row>
    <row r="7" spans="1:17" s="653" customFormat="1" ht="21.6" customHeight="1">
      <c r="A7" s="1076"/>
      <c r="B7" s="1077" t="s">
        <v>1</v>
      </c>
      <c r="C7" s="1077"/>
      <c r="D7" s="1077" t="s">
        <v>2</v>
      </c>
      <c r="E7" s="1077"/>
      <c r="F7" s="1078"/>
      <c r="G7" s="1077" t="s">
        <v>3</v>
      </c>
      <c r="H7" s="1077"/>
      <c r="I7" s="1078"/>
      <c r="J7" s="1077" t="s">
        <v>4</v>
      </c>
      <c r="K7" s="1077"/>
      <c r="L7" s="1079"/>
      <c r="M7" s="1080"/>
      <c r="N7" s="1080"/>
      <c r="O7" s="1080"/>
      <c r="P7" s="1081"/>
      <c r="Q7" s="1082"/>
    </row>
    <row r="8" spans="1:17" s="1087" customFormat="1" ht="55.5" customHeight="1">
      <c r="A8" s="1083" t="s">
        <v>5</v>
      </c>
      <c r="B8" s="1084" t="s">
        <v>7</v>
      </c>
      <c r="C8" s="1084" t="s">
        <v>135</v>
      </c>
      <c r="D8" s="1084" t="s">
        <v>675</v>
      </c>
      <c r="E8" s="1084" t="s">
        <v>135</v>
      </c>
      <c r="F8" s="1085" t="s">
        <v>6</v>
      </c>
      <c r="G8" s="1084" t="s">
        <v>7</v>
      </c>
      <c r="H8" s="1084" t="s">
        <v>135</v>
      </c>
      <c r="I8" s="1085" t="s">
        <v>8</v>
      </c>
      <c r="J8" s="1084" t="s">
        <v>676</v>
      </c>
      <c r="K8" s="1084" t="s">
        <v>135</v>
      </c>
      <c r="L8" s="1086" t="s">
        <v>9</v>
      </c>
      <c r="N8" s="1247"/>
    </row>
    <row r="9" spans="1:17" s="1092" customFormat="1" ht="24" customHeight="1">
      <c r="A9" s="1088">
        <v>2011</v>
      </c>
      <c r="B9" s="1029">
        <v>58809.884061879995</v>
      </c>
      <c r="C9" s="1089">
        <v>62166.023287547068</v>
      </c>
      <c r="D9" s="1089">
        <v>14665576.472000001</v>
      </c>
      <c r="E9" s="1089">
        <v>15495333.601</v>
      </c>
      <c r="F9" s="1090">
        <v>0.40100628962088025</v>
      </c>
      <c r="G9" s="1029">
        <v>2884915.8</v>
      </c>
      <c r="H9" s="1089">
        <v>3049551.0349366833</v>
      </c>
      <c r="I9" s="1090">
        <v>2.0385303467740723</v>
      </c>
      <c r="J9" s="1089">
        <v>752993.21525000001</v>
      </c>
      <c r="K9" s="1089">
        <v>795964.73452221311</v>
      </c>
      <c r="L9" s="1091">
        <v>7.8101479363734541</v>
      </c>
      <c r="N9" s="1248"/>
    </row>
    <row r="10" spans="1:17" s="1092" customFormat="1" ht="24" customHeight="1">
      <c r="A10" s="1088">
        <v>2012</v>
      </c>
      <c r="B10" s="1029">
        <v>62671.084719359998</v>
      </c>
      <c r="C10" s="1089">
        <v>63628.318442262913</v>
      </c>
      <c r="D10" s="1089">
        <v>15817754.584000001</v>
      </c>
      <c r="E10" s="1089">
        <v>16059723.651000001</v>
      </c>
      <c r="F10" s="1090">
        <v>0.39620721377706264</v>
      </c>
      <c r="G10" s="1029">
        <v>3122058.3</v>
      </c>
      <c r="H10" s="1089">
        <v>3169744.398030879</v>
      </c>
      <c r="I10" s="1090">
        <v>2.0073643313886866</v>
      </c>
      <c r="J10" s="1089">
        <v>723168.68925000005</v>
      </c>
      <c r="K10" s="1089">
        <v>734214.31674787158</v>
      </c>
      <c r="L10" s="1091">
        <v>8.6661778435618295</v>
      </c>
    </row>
    <row r="11" spans="1:17" s="653" customFormat="1" ht="24" customHeight="1">
      <c r="A11" s="1088">
        <v>2013</v>
      </c>
      <c r="B11" s="1029">
        <v>68316.518014970003</v>
      </c>
      <c r="C11" s="1089">
        <v>68317.153165486059</v>
      </c>
      <c r="D11" s="1089">
        <v>16277187.078</v>
      </c>
      <c r="E11" s="1089">
        <v>16277187.078249998</v>
      </c>
      <c r="F11" s="1090">
        <v>0.41970715018263549</v>
      </c>
      <c r="G11" s="1089">
        <v>3343528.7</v>
      </c>
      <c r="H11" s="1089">
        <v>3343559.7853661892</v>
      </c>
      <c r="I11" s="1090">
        <v>2.043246047655281</v>
      </c>
      <c r="J11" s="1089">
        <v>717644.11600000004</v>
      </c>
      <c r="K11" s="1089">
        <v>717650.78806180682</v>
      </c>
      <c r="L11" s="1091">
        <v>9.5195538417777534</v>
      </c>
      <c r="M11" s="1081"/>
      <c r="N11" s="1081"/>
      <c r="O11" s="1081"/>
    </row>
    <row r="12" spans="1:17" s="653" customFormat="1" ht="24" customHeight="1">
      <c r="A12" s="1088">
        <v>2014</v>
      </c>
      <c r="B12" s="1029">
        <v>83550.517418139978</v>
      </c>
      <c r="C12" s="1089">
        <v>80007.062580365324</v>
      </c>
      <c r="D12" s="1089">
        <v>17484305.607000001</v>
      </c>
      <c r="E12" s="1089">
        <v>16741050.002</v>
      </c>
      <c r="F12" s="1090">
        <v>0.47786008375814348</v>
      </c>
      <c r="G12" s="1089">
        <v>3612054.6</v>
      </c>
      <c r="H12" s="1089">
        <v>3458864.0185147757</v>
      </c>
      <c r="I12" s="1090">
        <v>2.3131022830646017</v>
      </c>
      <c r="J12" s="1089">
        <v>722763.57900000003</v>
      </c>
      <c r="K12" s="1089">
        <v>692110.50610809203</v>
      </c>
      <c r="L12" s="1091">
        <v>11.559868239866024</v>
      </c>
      <c r="M12" s="1081"/>
      <c r="N12" s="1081"/>
      <c r="O12" s="1081"/>
    </row>
    <row r="13" spans="1:17" s="653" customFormat="1" ht="24" customHeight="1">
      <c r="A13" s="1088">
        <v>2015</v>
      </c>
      <c r="B13" s="1029">
        <v>85155.995990380005</v>
      </c>
      <c r="C13" s="1089">
        <v>79298.996016447272</v>
      </c>
      <c r="D13" s="1089">
        <v>18572109.414999999</v>
      </c>
      <c r="E13" s="1089">
        <v>17292358.145750001</v>
      </c>
      <c r="F13" s="1090">
        <v>0.45851547655433633</v>
      </c>
      <c r="G13" s="1089">
        <v>3853981.9</v>
      </c>
      <c r="H13" s="1089">
        <v>3588906.3568710438</v>
      </c>
      <c r="I13" s="1090">
        <v>2.2095587939938173</v>
      </c>
      <c r="J13" s="1089">
        <v>675661.88100000005</v>
      </c>
      <c r="K13" s="1089">
        <v>629190.09033652872</v>
      </c>
      <c r="L13" s="1091">
        <v>12.603344717974405</v>
      </c>
      <c r="M13" s="1081"/>
      <c r="N13" s="1081"/>
      <c r="O13" s="1081"/>
    </row>
    <row r="14" spans="1:17" s="653" customFormat="1" ht="24" customHeight="1">
      <c r="A14" s="1088">
        <v>2016</v>
      </c>
      <c r="B14" s="1029">
        <v>84184.292558339992</v>
      </c>
      <c r="C14" s="1089">
        <v>74254.146191561362</v>
      </c>
      <c r="D14" s="1089">
        <v>20129057.370999999</v>
      </c>
      <c r="E14" s="1089">
        <v>17747239.233999997</v>
      </c>
      <c r="F14" s="1090">
        <v>0.41822272651288972</v>
      </c>
      <c r="G14" s="1089">
        <v>4190237.6</v>
      </c>
      <c r="H14" s="1089">
        <v>3695968.7593995566</v>
      </c>
      <c r="I14" s="1090">
        <v>2.0090577335838899</v>
      </c>
      <c r="J14" s="1089">
        <v>712574.12999999989</v>
      </c>
      <c r="K14" s="1089">
        <v>628520.85600976855</v>
      </c>
      <c r="L14" s="1091">
        <v>11.814110141542749</v>
      </c>
      <c r="M14" s="1081"/>
      <c r="N14" s="1081"/>
      <c r="O14" s="1081"/>
    </row>
    <row r="15" spans="1:17" s="653" customFormat="1" ht="24" customHeight="1">
      <c r="A15" s="1088">
        <v>2017</v>
      </c>
      <c r="B15" s="1029">
        <v>86214.028496686093</v>
      </c>
      <c r="C15" s="1089">
        <v>71238.36034871942</v>
      </c>
      <c r="D15" s="1089">
        <v>21934167.572000001</v>
      </c>
      <c r="E15" s="1089">
        <v>18122261.317000002</v>
      </c>
      <c r="F15" s="1090">
        <v>0.39305812820880592</v>
      </c>
      <c r="G15" s="1089">
        <v>3931021.6</v>
      </c>
      <c r="H15" s="1089">
        <v>3248189.8614697461</v>
      </c>
      <c r="I15" s="1090">
        <v>2.1931710702552762</v>
      </c>
      <c r="J15" s="1089">
        <v>674442.77025000006</v>
      </c>
      <c r="K15" s="1089">
        <v>557289.78148266079</v>
      </c>
      <c r="L15" s="1091">
        <v>12.78300136047549</v>
      </c>
      <c r="M15" s="1081"/>
      <c r="N15" s="1081"/>
      <c r="O15" s="1081"/>
    </row>
    <row r="16" spans="1:17" s="653" customFormat="1" ht="24" customHeight="1">
      <c r="A16" s="1088">
        <v>2018</v>
      </c>
      <c r="B16" s="1029">
        <v>88389.010798955438</v>
      </c>
      <c r="C16" s="1089">
        <v>69595.277573740721</v>
      </c>
      <c r="D16" s="1089">
        <v>23524390.183249999</v>
      </c>
      <c r="E16" s="1089">
        <v>18520043.996999998</v>
      </c>
      <c r="F16" s="1090">
        <v>0.37573348388810007</v>
      </c>
      <c r="G16" s="1089">
        <v>4091257.3</v>
      </c>
      <c r="H16" s="1089">
        <v>3221352.7999168187</v>
      </c>
      <c r="I16" s="1090">
        <v>2.1604363724314148</v>
      </c>
      <c r="J16" s="1089">
        <v>714039.12699999998</v>
      </c>
      <c r="K16" s="1089">
        <v>562216.39763688552</v>
      </c>
      <c r="L16" s="1091">
        <v>12.378734925958119</v>
      </c>
      <c r="M16" s="1081"/>
      <c r="N16" s="1081"/>
      <c r="O16" s="1081"/>
    </row>
    <row r="17" spans="1:22" s="653" customFormat="1" ht="24" customHeight="1">
      <c r="A17" s="1088">
        <v>2019</v>
      </c>
      <c r="B17" s="1029">
        <v>88688.270726578601</v>
      </c>
      <c r="C17" s="1089">
        <v>67049.480657666281</v>
      </c>
      <c r="D17" s="1089">
        <v>24453867.508249998</v>
      </c>
      <c r="E17" s="1089">
        <v>18487337.699999999</v>
      </c>
      <c r="F17" s="1090">
        <v>0.36267584543286602</v>
      </c>
      <c r="G17" s="1089">
        <v>4257377.9000000004</v>
      </c>
      <c r="H17" s="1089">
        <v>3218632.800254602</v>
      </c>
      <c r="I17" s="1090">
        <v>2.0831665125752306</v>
      </c>
      <c r="J17" s="1089">
        <v>637360.68099999998</v>
      </c>
      <c r="K17" s="1089">
        <v>481852.92488581053</v>
      </c>
      <c r="L17" s="1091">
        <v>13.91492656676426</v>
      </c>
      <c r="M17" s="1081"/>
      <c r="N17" s="1081"/>
      <c r="O17" s="1081"/>
    </row>
    <row r="18" spans="1:22" s="653" customFormat="1" ht="13.5">
      <c r="A18" s="1093">
        <v>2020</v>
      </c>
      <c r="B18" s="1094">
        <v>98147.583749461701</v>
      </c>
      <c r="C18" s="1095">
        <v>72156.744336579999</v>
      </c>
      <c r="D18" s="1096">
        <v>23073727.048500001</v>
      </c>
      <c r="E18" s="1095">
        <v>16951218.4025</v>
      </c>
      <c r="F18" s="1097">
        <v>0.42536510700312791</v>
      </c>
      <c r="G18" s="1095">
        <v>4463821.3</v>
      </c>
      <c r="H18" s="1096">
        <v>3281739.6007473972</v>
      </c>
      <c r="I18" s="1097">
        <v>2.1987346077107008</v>
      </c>
      <c r="J18" s="1096">
        <v>604465.83799999999</v>
      </c>
      <c r="K18" s="1096">
        <v>444394.9129109538</v>
      </c>
      <c r="L18" s="1098">
        <v>16.237077032211321</v>
      </c>
      <c r="M18" s="1099"/>
      <c r="N18" s="1099"/>
      <c r="O18" s="1099"/>
      <c r="R18" s="861"/>
      <c r="S18" s="1100"/>
    </row>
    <row r="19" spans="1:22" s="167" customFormat="1" ht="15" customHeight="1">
      <c r="A19" s="1101" t="s">
        <v>134</v>
      </c>
      <c r="B19" s="1102"/>
      <c r="C19" s="1103"/>
      <c r="D19" s="1102"/>
      <c r="E19" s="1103"/>
      <c r="F19" s="1104"/>
      <c r="G19" s="1105"/>
      <c r="H19" s="1103"/>
      <c r="I19" s="1104"/>
      <c r="J19" s="1103"/>
      <c r="K19" s="1106"/>
      <c r="L19" s="1104"/>
      <c r="M19" s="1104"/>
      <c r="N19" s="1104"/>
      <c r="O19" s="1104"/>
      <c r="P19" s="1107"/>
      <c r="Q19" s="1107"/>
      <c r="R19" s="1108"/>
      <c r="S19" s="1109"/>
    </row>
    <row r="20" spans="1:22" s="167" customFormat="1" ht="15" customHeight="1">
      <c r="A20" s="1101" t="s">
        <v>160</v>
      </c>
      <c r="B20" s="1102"/>
      <c r="C20" s="1103"/>
      <c r="D20" s="1102"/>
      <c r="E20" s="1103"/>
      <c r="F20" s="1104"/>
      <c r="G20" s="1105"/>
      <c r="H20" s="1103"/>
      <c r="I20" s="1104"/>
      <c r="J20" s="1103"/>
      <c r="K20" s="1106"/>
      <c r="L20" s="1104"/>
      <c r="M20" s="1104"/>
      <c r="N20" s="1104"/>
      <c r="O20" s="1104"/>
      <c r="P20" s="1107"/>
      <c r="Q20" s="1107"/>
      <c r="R20" s="1107"/>
    </row>
    <row r="21" spans="1:22" s="167" customFormat="1" ht="15" customHeight="1">
      <c r="A21" s="1101" t="s">
        <v>157</v>
      </c>
      <c r="B21" s="1102"/>
      <c r="C21" s="1103"/>
      <c r="D21" s="1102"/>
      <c r="E21" s="1103"/>
      <c r="F21" s="1104"/>
      <c r="G21" s="1105"/>
      <c r="H21" s="1103"/>
      <c r="I21" s="1104"/>
      <c r="J21" s="1103"/>
      <c r="K21" s="1110"/>
      <c r="L21" s="1104"/>
      <c r="M21" s="1104"/>
      <c r="N21" s="1104"/>
      <c r="O21" s="1104"/>
    </row>
    <row r="22" spans="1:22" s="167" customFormat="1" ht="15" customHeight="1">
      <c r="A22" s="167" t="s">
        <v>171</v>
      </c>
      <c r="D22" s="1111"/>
      <c r="F22" s="1110"/>
      <c r="G22" s="1112"/>
      <c r="I22" s="1106"/>
      <c r="J22" s="1113"/>
      <c r="K22" s="1106"/>
      <c r="L22" s="1114"/>
      <c r="M22" s="1114"/>
      <c r="N22" s="1114"/>
      <c r="O22" s="1114"/>
    </row>
    <row r="23" spans="1:22" s="167" customFormat="1" ht="15" customHeight="1">
      <c r="A23" s="167" t="s">
        <v>488</v>
      </c>
      <c r="B23" s="1115"/>
      <c r="C23" s="1116"/>
      <c r="D23" s="1116"/>
      <c r="E23" s="1117"/>
      <c r="F23" s="1118"/>
      <c r="G23" s="1112"/>
      <c r="I23" s="1110"/>
      <c r="J23" s="1113"/>
      <c r="K23" s="1110"/>
      <c r="L23" s="1110"/>
      <c r="M23" s="1110"/>
      <c r="N23" s="1110"/>
      <c r="O23" s="1110"/>
      <c r="P23" s="1119"/>
    </row>
    <row r="24" spans="1:22" s="167" customFormat="1" ht="15" customHeight="1">
      <c r="A24" s="1120"/>
      <c r="B24" s="1120"/>
      <c r="C24" s="1117"/>
      <c r="D24" s="1121"/>
      <c r="E24" s="1122"/>
      <c r="F24" s="1123"/>
      <c r="G24" s="1107"/>
      <c r="H24" s="1107"/>
      <c r="I24" s="1110"/>
      <c r="J24" s="1113"/>
      <c r="K24" s="1110"/>
      <c r="L24" s="1110"/>
      <c r="M24" s="1110"/>
      <c r="N24" s="1110"/>
      <c r="O24" s="1110"/>
    </row>
    <row r="25" spans="1:22" s="618" customFormat="1" ht="13.35" customHeight="1">
      <c r="A25" s="692"/>
      <c r="B25" s="1124"/>
      <c r="C25" s="692"/>
      <c r="D25" s="1125"/>
      <c r="E25" s="1126"/>
      <c r="F25" s="692"/>
      <c r="J25" s="1127"/>
      <c r="P25" s="1128"/>
      <c r="Q25" s="638"/>
      <c r="R25" s="638"/>
      <c r="S25" s="638"/>
      <c r="T25" s="651"/>
      <c r="U25" s="651"/>
    </row>
    <row r="26" spans="1:22" ht="15" customHeight="1">
      <c r="A26" s="1129"/>
      <c r="B26" s="1130"/>
      <c r="C26" s="1131"/>
      <c r="D26" s="1125"/>
      <c r="E26" s="1126"/>
      <c r="F26" s="1132"/>
      <c r="G26" s="1133"/>
      <c r="J26" s="1135"/>
      <c r="P26" s="1133"/>
      <c r="Q26" s="1133"/>
      <c r="R26" s="1133"/>
      <c r="S26" s="1133"/>
      <c r="T26" s="1133"/>
      <c r="U26" s="1133"/>
      <c r="V26" s="1133"/>
    </row>
    <row r="27" spans="1:22" ht="15" customHeight="1">
      <c r="A27" s="1136"/>
      <c r="B27" s="1136"/>
      <c r="C27" s="1131"/>
      <c r="D27" s="1125"/>
      <c r="E27" s="1126"/>
      <c r="F27" s="1137"/>
      <c r="J27" s="1135"/>
      <c r="P27" s="1133"/>
      <c r="Q27" s="1133"/>
      <c r="R27" s="1133"/>
      <c r="S27" s="1133"/>
      <c r="T27" s="1133"/>
      <c r="U27" s="1133"/>
      <c r="V27" s="1133"/>
    </row>
    <row r="28" spans="1:22" ht="15" customHeight="1">
      <c r="A28" s="1131"/>
      <c r="B28" s="1131"/>
      <c r="C28" s="1131"/>
      <c r="D28" s="1125"/>
      <c r="E28" s="1126"/>
      <c r="F28" s="1138"/>
      <c r="G28" s="638"/>
      <c r="I28" s="1139"/>
      <c r="J28" s="1135"/>
    </row>
    <row r="29" spans="1:22">
      <c r="A29" s="1131"/>
      <c r="B29" s="1131"/>
      <c r="C29" s="1131"/>
      <c r="D29" s="1125"/>
      <c r="E29" s="1126"/>
      <c r="F29" s="1140"/>
      <c r="J29" s="1135"/>
    </row>
    <row r="30" spans="1:22">
      <c r="D30" s="1141"/>
      <c r="E30" s="1126"/>
      <c r="J30" s="1135"/>
      <c r="L30" s="1142"/>
      <c r="M30" s="1142"/>
      <c r="N30" s="1142"/>
      <c r="O30" s="1142"/>
    </row>
    <row r="31" spans="1:22">
      <c r="B31" s="889"/>
      <c r="D31" s="1141"/>
      <c r="E31" s="1126"/>
      <c r="F31" s="604"/>
      <c r="H31" s="604"/>
      <c r="I31" s="604"/>
      <c r="J31" s="1135"/>
      <c r="K31" s="1143"/>
      <c r="L31" s="1143"/>
      <c r="M31" s="1143"/>
      <c r="N31" s="1143"/>
      <c r="O31" s="1143"/>
    </row>
    <row r="32" spans="1:22">
      <c r="D32" s="1141"/>
      <c r="E32" s="1126"/>
      <c r="F32" s="604"/>
      <c r="I32" s="651"/>
      <c r="J32" s="651"/>
      <c r="K32" s="1143"/>
      <c r="L32" s="1144"/>
      <c r="M32" s="1144"/>
      <c r="N32" s="1144"/>
      <c r="O32" s="1144"/>
    </row>
    <row r="33" spans="1:18">
      <c r="A33" s="1145"/>
      <c r="B33" s="1146"/>
      <c r="D33" s="1141"/>
      <c r="E33" s="1126"/>
      <c r="F33" s="604"/>
      <c r="G33" s="604"/>
      <c r="I33" s="651"/>
      <c r="J33" s="651"/>
      <c r="K33" s="1143"/>
      <c r="L33" s="1144"/>
      <c r="M33" s="1144"/>
      <c r="N33" s="1144"/>
      <c r="O33" s="1144"/>
      <c r="Q33" s="1147"/>
      <c r="R33" s="1148"/>
    </row>
    <row r="34" spans="1:18">
      <c r="A34" s="1145"/>
      <c r="B34" s="1146"/>
      <c r="D34" s="1141"/>
      <c r="E34" s="1126"/>
      <c r="G34" s="1134"/>
      <c r="I34" s="651"/>
      <c r="J34" s="651"/>
      <c r="K34" s="1143"/>
      <c r="L34" s="1144"/>
      <c r="M34" s="1144"/>
      <c r="N34" s="1144"/>
      <c r="O34" s="1144"/>
      <c r="Q34" s="1147"/>
      <c r="R34" s="1148"/>
    </row>
    <row r="35" spans="1:18">
      <c r="A35" s="1145"/>
      <c r="B35" s="1146"/>
      <c r="C35" s="1146"/>
      <c r="D35" s="1141"/>
      <c r="E35" s="1141"/>
      <c r="G35" s="1134"/>
      <c r="I35" s="651"/>
      <c r="J35" s="651"/>
      <c r="K35" s="1143"/>
      <c r="Q35" s="1147"/>
      <c r="R35" s="1148"/>
    </row>
    <row r="36" spans="1:18">
      <c r="A36" s="1145"/>
      <c r="B36" s="1146"/>
      <c r="C36" s="1146"/>
      <c r="D36" s="1141"/>
      <c r="E36" s="1141"/>
      <c r="F36" s="1149"/>
      <c r="G36" s="1150"/>
      <c r="H36" s="1150"/>
      <c r="I36" s="1149"/>
      <c r="J36" s="1150"/>
      <c r="K36" s="1143"/>
      <c r="Q36" s="1147"/>
      <c r="R36" s="1148"/>
    </row>
    <row r="37" spans="1:18">
      <c r="A37" s="1145"/>
      <c r="B37" s="1146"/>
      <c r="C37" s="1146"/>
      <c r="D37" s="889"/>
      <c r="E37" s="1133"/>
      <c r="G37" s="1133"/>
      <c r="H37" s="1133"/>
      <c r="I37" s="651"/>
      <c r="J37" s="651"/>
      <c r="K37" s="1143"/>
      <c r="Q37" s="1147"/>
      <c r="R37" s="1148"/>
    </row>
    <row r="38" spans="1:18">
      <c r="A38" s="1145"/>
      <c r="B38" s="1146"/>
      <c r="C38" s="1146"/>
      <c r="D38" s="889"/>
      <c r="E38" s="1142"/>
      <c r="G38" s="1134"/>
      <c r="H38" s="1142"/>
      <c r="I38" s="651"/>
      <c r="J38" s="651"/>
      <c r="K38" s="1143"/>
      <c r="Q38" s="1147"/>
      <c r="R38" s="1148"/>
    </row>
    <row r="39" spans="1:18">
      <c r="A39" s="1145"/>
      <c r="B39" s="1146"/>
      <c r="C39" s="1146"/>
      <c r="K39" s="1143"/>
      <c r="Q39" s="1147"/>
      <c r="R39" s="1148"/>
    </row>
    <row r="40" spans="1:18">
      <c r="A40" s="1145"/>
      <c r="B40" s="1146"/>
      <c r="C40" s="1146"/>
      <c r="D40" s="889"/>
      <c r="K40" s="1143"/>
      <c r="Q40" s="1147"/>
      <c r="R40" s="1148"/>
    </row>
    <row r="41" spans="1:18">
      <c r="A41" s="1145"/>
      <c r="B41" s="1146"/>
      <c r="C41" s="1146"/>
      <c r="D41" s="1151"/>
      <c r="E41" s="1141"/>
      <c r="K41" s="1143"/>
      <c r="Q41" s="1152"/>
      <c r="R41" s="1148"/>
    </row>
    <row r="42" spans="1:18">
      <c r="A42" s="1145"/>
      <c r="B42" s="1153"/>
      <c r="C42" s="1153"/>
      <c r="D42" s="889"/>
      <c r="K42" s="1143"/>
      <c r="Q42" s="1152"/>
      <c r="R42" s="1148"/>
    </row>
    <row r="43" spans="1:18">
      <c r="C43" s="1154"/>
      <c r="D43" s="889"/>
      <c r="K43" s="1143"/>
      <c r="Q43" s="1152"/>
      <c r="R43" s="1148"/>
    </row>
    <row r="44" spans="1:18">
      <c r="A44" s="889"/>
      <c r="D44" s="889"/>
      <c r="K44" s="1143"/>
      <c r="Q44" s="1155"/>
      <c r="R44" s="1156"/>
    </row>
    <row r="45" spans="1:18">
      <c r="D45" s="889"/>
    </row>
  </sheetData>
  <printOptions horizontalCentered="1" gridLinesSet="0"/>
  <pageMargins left="0.59055118110236227" right="0.59055118110236227" top="0.91" bottom="0.59055118110236227" header="0.51181102362204722" footer="0.51181102362204722"/>
  <pageSetup scale="73" firstPageNumber="25"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5:N219"/>
  <sheetViews>
    <sheetView showGridLines="0" zoomScale="80" zoomScaleNormal="80" zoomScaleSheetLayoutView="110" zoomScalePageLayoutView="78" workbookViewId="0">
      <selection activeCell="I13" sqref="I13"/>
    </sheetView>
  </sheetViews>
  <sheetFormatPr baseColWidth="10" defaultColWidth="10.85546875" defaultRowHeight="18.75"/>
  <cols>
    <col min="1" max="1" width="9.42578125" style="1051" customWidth="1"/>
    <col min="2" max="2" width="62.28515625" style="1052" customWidth="1"/>
    <col min="3" max="5" width="15.7109375" style="1054" customWidth="1"/>
    <col min="6" max="12" width="15.7109375" style="1052" customWidth="1"/>
    <col min="13" max="13" width="12.140625" style="1052" bestFit="1" customWidth="1"/>
    <col min="14" max="14" width="18.85546875" style="1052" bestFit="1" customWidth="1"/>
    <col min="15" max="16384" width="10.85546875" style="1052"/>
  </cols>
  <sheetData>
    <row r="5" spans="1:14" s="160" customFormat="1" ht="13.5">
      <c r="A5" s="458" t="s">
        <v>501</v>
      </c>
      <c r="B5" s="459"/>
      <c r="C5" s="1055"/>
      <c r="D5" s="1055"/>
      <c r="E5" s="1055"/>
      <c r="F5" s="1055"/>
      <c r="G5" s="1055"/>
      <c r="H5" s="1055"/>
      <c r="I5" s="1055"/>
      <c r="J5" s="1055"/>
      <c r="K5" s="1055"/>
      <c r="L5" s="1056"/>
      <c r="N5" s="1245"/>
    </row>
    <row r="6" spans="1:14" s="160" customFormat="1" ht="13.5">
      <c r="A6" s="461" t="s">
        <v>0</v>
      </c>
      <c r="B6" s="462"/>
      <c r="C6" s="1057"/>
      <c r="D6" s="1057"/>
      <c r="E6" s="1057"/>
      <c r="F6" s="1057"/>
      <c r="G6" s="1057"/>
      <c r="H6" s="1057"/>
      <c r="I6" s="1057"/>
      <c r="J6" s="1057"/>
      <c r="K6" s="1057"/>
      <c r="L6" s="1058"/>
      <c r="N6" s="1245"/>
    </row>
    <row r="7" spans="1:14" s="160" customFormat="1" ht="30" customHeight="1">
      <c r="A7" s="1476" t="s">
        <v>123</v>
      </c>
      <c r="B7" s="1477"/>
      <c r="C7" s="169">
        <v>2011</v>
      </c>
      <c r="D7" s="169">
        <v>2012</v>
      </c>
      <c r="E7" s="169">
        <v>2013</v>
      </c>
      <c r="F7" s="169">
        <v>2014</v>
      </c>
      <c r="G7" s="169">
        <v>2015</v>
      </c>
      <c r="H7" s="169">
        <v>2016</v>
      </c>
      <c r="I7" s="169">
        <v>2017</v>
      </c>
      <c r="J7" s="169">
        <v>2018</v>
      </c>
      <c r="K7" s="169">
        <v>2019</v>
      </c>
      <c r="L7" s="170">
        <v>2020</v>
      </c>
      <c r="N7" s="1245"/>
    </row>
    <row r="8" spans="1:14" s="160" customFormat="1" ht="31.5" customHeight="1">
      <c r="A8" s="171" t="s">
        <v>10</v>
      </c>
      <c r="B8" s="464" t="s">
        <v>483</v>
      </c>
      <c r="C8" s="1262">
        <v>2621.65340195</v>
      </c>
      <c r="D8" s="1262">
        <v>3048.57587375</v>
      </c>
      <c r="E8" s="1262">
        <v>3356.4814777500001</v>
      </c>
      <c r="F8" s="1262">
        <v>7089.5919001100001</v>
      </c>
      <c r="G8" s="1262">
        <v>7491.7854891900006</v>
      </c>
      <c r="H8" s="1262">
        <v>6661.4340826199996</v>
      </c>
      <c r="I8" s="1262">
        <v>6957.9862508799979</v>
      </c>
      <c r="J8" s="1262">
        <v>6695.5854479799991</v>
      </c>
      <c r="K8" s="1262">
        <v>4619.413708</v>
      </c>
      <c r="L8" s="1263">
        <v>3954.86629791</v>
      </c>
      <c r="M8" s="809"/>
      <c r="N8" s="1246"/>
    </row>
    <row r="9" spans="1:14" s="160" customFormat="1" ht="24" customHeight="1">
      <c r="A9" s="171" t="s">
        <v>11</v>
      </c>
      <c r="B9" s="465" t="s">
        <v>12</v>
      </c>
      <c r="C9" s="1262">
        <v>176.97663900000001</v>
      </c>
      <c r="D9" s="1262">
        <v>188.60462257</v>
      </c>
      <c r="E9" s="1262">
        <v>231.46296100000001</v>
      </c>
      <c r="F9" s="1262">
        <v>316.34380453999995</v>
      </c>
      <c r="G9" s="1262">
        <v>322.83438652999996</v>
      </c>
      <c r="H9" s="1262">
        <v>327.60218151999999</v>
      </c>
      <c r="I9" s="1262">
        <v>318.33433210999999</v>
      </c>
      <c r="J9" s="1262">
        <v>282.23441403999999</v>
      </c>
      <c r="K9" s="1262">
        <v>272.72824100000003</v>
      </c>
      <c r="L9" s="1263">
        <v>205.52338183000001</v>
      </c>
      <c r="M9" s="809"/>
      <c r="N9" s="1246"/>
    </row>
    <row r="10" spans="1:14" s="160" customFormat="1" ht="24" customHeight="1">
      <c r="A10" s="171" t="s">
        <v>13</v>
      </c>
      <c r="B10" s="465" t="s">
        <v>96</v>
      </c>
      <c r="C10" s="1262">
        <v>2047.6057662200001</v>
      </c>
      <c r="D10" s="1262">
        <v>1704.31363407</v>
      </c>
      <c r="E10" s="1262">
        <v>1551.4404649999999</v>
      </c>
      <c r="F10" s="1262">
        <v>2130.1187811899999</v>
      </c>
      <c r="G10" s="1262">
        <v>2013.0033523600002</v>
      </c>
      <c r="H10" s="1262">
        <v>1895.1635893399998</v>
      </c>
      <c r="I10" s="1262">
        <v>1600.0395996772452</v>
      </c>
      <c r="J10" s="1262">
        <v>1779.7082762999999</v>
      </c>
      <c r="K10" s="1262">
        <v>1510.4718829999999</v>
      </c>
      <c r="L10" s="1263">
        <v>1044.5767364199999</v>
      </c>
      <c r="M10" s="809"/>
      <c r="N10" s="1059"/>
    </row>
    <row r="11" spans="1:14" s="160" customFormat="1" ht="24" customHeight="1">
      <c r="A11" s="171" t="s">
        <v>14</v>
      </c>
      <c r="B11" s="465" t="s">
        <v>25</v>
      </c>
      <c r="C11" s="1262">
        <v>16136.030749</v>
      </c>
      <c r="D11" s="1262">
        <v>18173.509764169998</v>
      </c>
      <c r="E11" s="1262">
        <v>17628.650861580001</v>
      </c>
      <c r="F11" s="1262">
        <v>20061.343551870003</v>
      </c>
      <c r="G11" s="1262">
        <v>21100.03022543</v>
      </c>
      <c r="H11" s="1262">
        <v>22688.840198869999</v>
      </c>
      <c r="I11" s="1262">
        <v>31154.719297668882</v>
      </c>
      <c r="J11" s="1262">
        <v>32721.215885075446</v>
      </c>
      <c r="K11" s="1262">
        <v>37937.9469930786</v>
      </c>
      <c r="L11" s="1263">
        <v>43662.256246081706</v>
      </c>
      <c r="M11" s="809"/>
      <c r="N11" s="1059"/>
    </row>
    <row r="12" spans="1:14" s="160" customFormat="1" ht="24" customHeight="1">
      <c r="A12" s="171" t="s">
        <v>15</v>
      </c>
      <c r="B12" s="465" t="s">
        <v>484</v>
      </c>
      <c r="C12" s="1262">
        <v>5213.7985054199999</v>
      </c>
      <c r="D12" s="1262">
        <v>4421.0416520299996</v>
      </c>
      <c r="E12" s="1262">
        <v>5887.1516019599994</v>
      </c>
      <c r="F12" s="1262">
        <v>6070.6305086599996</v>
      </c>
      <c r="G12" s="1262">
        <v>6426.5802124499987</v>
      </c>
      <c r="H12" s="1262">
        <v>6879.5808633999986</v>
      </c>
      <c r="I12" s="1262">
        <v>6734.9614972000008</v>
      </c>
      <c r="J12" s="1262">
        <v>7289.6358071700006</v>
      </c>
      <c r="K12" s="1262">
        <v>7153.1987489599987</v>
      </c>
      <c r="L12" s="1263">
        <v>7755.2960370299998</v>
      </c>
      <c r="M12" s="809"/>
      <c r="N12" s="1059"/>
    </row>
    <row r="13" spans="1:14" s="160" customFormat="1" ht="24" customHeight="1">
      <c r="A13" s="171" t="s">
        <v>16</v>
      </c>
      <c r="B13" s="465" t="s">
        <v>17</v>
      </c>
      <c r="C13" s="1262">
        <v>463.51173399999999</v>
      </c>
      <c r="D13" s="1262">
        <v>611.10178404999999</v>
      </c>
      <c r="E13" s="1262">
        <v>536.447677</v>
      </c>
      <c r="F13" s="1262">
        <v>382.94079082999997</v>
      </c>
      <c r="G13" s="1262">
        <v>139.59713371000001</v>
      </c>
      <c r="H13" s="1262">
        <v>205.86246087000001</v>
      </c>
      <c r="I13" s="1262">
        <v>341.27758769000002</v>
      </c>
      <c r="J13" s="1262">
        <v>171.51468331000001</v>
      </c>
      <c r="K13" s="1262">
        <v>210.49704627</v>
      </c>
      <c r="L13" s="1263">
        <v>238.80593227</v>
      </c>
      <c r="M13" s="809"/>
      <c r="N13" s="1059"/>
    </row>
    <row r="14" spans="1:14" s="160" customFormat="1" ht="24" customHeight="1">
      <c r="A14" s="171" t="s">
        <v>18</v>
      </c>
      <c r="B14" s="464" t="s">
        <v>19</v>
      </c>
      <c r="C14" s="1262">
        <v>505.09216800000002</v>
      </c>
      <c r="D14" s="1262">
        <v>721.04507136999996</v>
      </c>
      <c r="E14" s="1262">
        <v>645.47746032999987</v>
      </c>
      <c r="F14" s="1262">
        <v>812.26000918</v>
      </c>
      <c r="G14" s="1262">
        <v>837.29345470999988</v>
      </c>
      <c r="H14" s="1262">
        <v>729.56823401999998</v>
      </c>
      <c r="I14" s="1262">
        <v>765.26838257999998</v>
      </c>
      <c r="J14" s="1262">
        <v>739.65994650999994</v>
      </c>
      <c r="K14" s="1262">
        <v>489.979512</v>
      </c>
      <c r="L14" s="1263">
        <v>504.99010368</v>
      </c>
      <c r="M14" s="809"/>
      <c r="N14" s="1059"/>
    </row>
    <row r="15" spans="1:14" s="160" customFormat="1" ht="33" customHeight="1">
      <c r="A15" s="1049">
        <v>49</v>
      </c>
      <c r="B15" s="464" t="s">
        <v>485</v>
      </c>
      <c r="C15" s="1262">
        <v>146.15961799999999</v>
      </c>
      <c r="D15" s="1262">
        <v>176.77198196000001</v>
      </c>
      <c r="E15" s="1262">
        <v>123.45348310999999</v>
      </c>
      <c r="F15" s="1262">
        <v>129.67458628</v>
      </c>
      <c r="G15" s="1262">
        <v>181.65364438999998</v>
      </c>
      <c r="H15" s="1262">
        <v>205.70114946999999</v>
      </c>
      <c r="I15" s="1262">
        <v>176.09104207999999</v>
      </c>
      <c r="J15" s="1262">
        <v>170.24535862000002</v>
      </c>
      <c r="K15" s="1262">
        <v>138.62859488999999</v>
      </c>
      <c r="L15" s="1263">
        <v>125.59615700000001</v>
      </c>
      <c r="M15" s="809"/>
      <c r="N15" s="1059"/>
    </row>
    <row r="16" spans="1:14" s="160" customFormat="1" ht="24" customHeight="1">
      <c r="A16" s="171" t="s">
        <v>21</v>
      </c>
      <c r="B16" s="465" t="s">
        <v>36</v>
      </c>
      <c r="C16" s="1262">
        <v>10695.638031</v>
      </c>
      <c r="D16" s="1262">
        <v>10862.86793744</v>
      </c>
      <c r="E16" s="1262">
        <v>10641.185647370001</v>
      </c>
      <c r="F16" s="1262">
        <v>12693.084964200001</v>
      </c>
      <c r="G16" s="1262">
        <v>11165.042299999999</v>
      </c>
      <c r="H16" s="1262">
        <v>9151.9613117099998</v>
      </c>
      <c r="I16" s="1262">
        <v>7851.7547441699999</v>
      </c>
      <c r="J16" s="1262">
        <v>8046.5983707200003</v>
      </c>
      <c r="K16" s="1262">
        <v>8421.2594638400005</v>
      </c>
      <c r="L16" s="1263">
        <v>7417.8096104300002</v>
      </c>
      <c r="M16" s="809"/>
      <c r="N16" s="1059"/>
    </row>
    <row r="17" spans="1:14" s="160" customFormat="1" ht="24" customHeight="1">
      <c r="A17" s="171" t="s">
        <v>22</v>
      </c>
      <c r="B17" s="465" t="s">
        <v>95</v>
      </c>
      <c r="C17" s="1262">
        <v>20718.41998029</v>
      </c>
      <c r="D17" s="1262">
        <v>22554.441351169997</v>
      </c>
      <c r="E17" s="1262">
        <v>27510.52804487</v>
      </c>
      <c r="F17" s="1262">
        <v>33660.135467039996</v>
      </c>
      <c r="G17" s="1262">
        <v>35270.649565300002</v>
      </c>
      <c r="H17" s="1262">
        <v>35249.949786759993</v>
      </c>
      <c r="I17" s="1262">
        <v>30001.957068669999</v>
      </c>
      <c r="J17" s="1262">
        <v>30141.56840461</v>
      </c>
      <c r="K17" s="1262">
        <v>27590.535998520008</v>
      </c>
      <c r="L17" s="1263">
        <v>28924.044804019999</v>
      </c>
      <c r="M17" s="809"/>
      <c r="N17" s="1059"/>
    </row>
    <row r="18" spans="1:14" s="160" customFormat="1" ht="24" customHeight="1">
      <c r="A18" s="173"/>
      <c r="B18" s="466" t="s">
        <v>486</v>
      </c>
      <c r="C18" s="1264">
        <v>84.997468999999995</v>
      </c>
      <c r="D18" s="1264">
        <v>208.81104678</v>
      </c>
      <c r="E18" s="1264">
        <v>204.23833499999998</v>
      </c>
      <c r="F18" s="1264">
        <v>204.39305424</v>
      </c>
      <c r="G18" s="1264">
        <v>207.52622631</v>
      </c>
      <c r="H18" s="1264">
        <v>188.62869975999999</v>
      </c>
      <c r="I18" s="1262">
        <v>311.63869395997608</v>
      </c>
      <c r="J18" s="1262">
        <v>351.04420417</v>
      </c>
      <c r="K18" s="1262">
        <v>343.61053701999998</v>
      </c>
      <c r="L18" s="1263">
        <v>4313.8184427899978</v>
      </c>
    </row>
    <row r="19" spans="1:14" s="160" customFormat="1" ht="24" customHeight="1">
      <c r="A19" s="1060"/>
      <c r="B19" s="467" t="s">
        <v>91</v>
      </c>
      <c r="C19" s="1265">
        <v>58809.884061879995</v>
      </c>
      <c r="D19" s="1265">
        <v>62671.084719359991</v>
      </c>
      <c r="E19" s="1265">
        <v>68316.518014970003</v>
      </c>
      <c r="F19" s="1265">
        <v>83550.517418139993</v>
      </c>
      <c r="G19" s="1265">
        <v>85155.995990380005</v>
      </c>
      <c r="H19" s="1265">
        <v>84184.292558339992</v>
      </c>
      <c r="I19" s="1265">
        <v>86214.028496686093</v>
      </c>
      <c r="J19" s="1265">
        <v>88389.010798505449</v>
      </c>
      <c r="K19" s="1265">
        <v>88688.270726578601</v>
      </c>
      <c r="L19" s="1266">
        <v>98147.583749461701</v>
      </c>
      <c r="M19" s="809"/>
      <c r="N19" s="1059"/>
    </row>
    <row r="20" spans="1:14" s="161" customFormat="1" ht="12.75">
      <c r="A20" s="161" t="s">
        <v>154</v>
      </c>
      <c r="B20" s="162"/>
      <c r="C20" s="163"/>
      <c r="D20" s="163"/>
      <c r="E20" s="163"/>
      <c r="F20" s="163"/>
      <c r="G20" s="163"/>
      <c r="H20" s="163"/>
      <c r="I20" s="163"/>
      <c r="J20" s="164"/>
      <c r="L20" s="165"/>
      <c r="M20" s="165"/>
      <c r="N20" s="163"/>
    </row>
    <row r="21" spans="1:14" s="161" customFormat="1" ht="12.75">
      <c r="A21" s="161" t="s">
        <v>178</v>
      </c>
      <c r="B21" s="162"/>
      <c r="C21" s="163"/>
      <c r="D21" s="163"/>
      <c r="E21" s="163"/>
      <c r="F21" s="163"/>
      <c r="G21" s="163"/>
      <c r="H21" s="163"/>
      <c r="I21" s="163"/>
      <c r="J21" s="164"/>
      <c r="L21" s="165"/>
      <c r="M21" s="165"/>
      <c r="N21" s="163"/>
    </row>
    <row r="22" spans="1:14" s="161" customFormat="1" ht="12.75">
      <c r="A22" s="161" t="s">
        <v>179</v>
      </c>
      <c r="C22" s="166"/>
      <c r="D22" s="166"/>
      <c r="E22" s="166"/>
      <c r="I22" s="163"/>
      <c r="J22" s="165"/>
      <c r="L22" s="165"/>
      <c r="M22" s="165"/>
      <c r="N22" s="163"/>
    </row>
    <row r="23" spans="1:14" s="161" customFormat="1" ht="30" customHeight="1">
      <c r="A23" s="1478" t="s">
        <v>180</v>
      </c>
      <c r="B23" s="1478"/>
      <c r="C23" s="1478"/>
      <c r="D23" s="1478"/>
      <c r="E23" s="1478"/>
      <c r="F23" s="1478"/>
      <c r="G23" s="1478"/>
      <c r="H23" s="1478"/>
      <c r="I23" s="1478"/>
      <c r="J23" s="1478"/>
      <c r="K23" s="1478"/>
      <c r="L23" s="1478"/>
      <c r="M23" s="165"/>
      <c r="N23" s="163"/>
    </row>
    <row r="24" spans="1:14" s="161" customFormat="1" ht="12.75">
      <c r="A24" s="161" t="s">
        <v>171</v>
      </c>
      <c r="B24" s="162"/>
      <c r="C24" s="163"/>
      <c r="D24" s="163"/>
      <c r="E24" s="163"/>
      <c r="F24" s="163"/>
      <c r="G24" s="163"/>
      <c r="H24" s="163"/>
      <c r="I24" s="163"/>
      <c r="J24" s="163"/>
      <c r="L24" s="165"/>
      <c r="M24" s="165"/>
      <c r="N24" s="163"/>
    </row>
    <row r="25" spans="1:14">
      <c r="A25" s="1061"/>
      <c r="B25" s="1062"/>
      <c r="C25" s="1063"/>
      <c r="D25" s="1063"/>
      <c r="E25" s="1063"/>
      <c r="F25" s="1063"/>
      <c r="G25" s="1063"/>
      <c r="H25" s="1063"/>
      <c r="I25" s="1063"/>
      <c r="J25" s="1063"/>
      <c r="L25" s="654"/>
      <c r="M25" s="654"/>
      <c r="N25" s="1063"/>
    </row>
    <row r="26" spans="1:14">
      <c r="A26" s="1061"/>
      <c r="B26" s="1062"/>
      <c r="C26" s="1063"/>
      <c r="D26" s="1063"/>
      <c r="E26" s="1063"/>
      <c r="F26" s="1063"/>
      <c r="G26" s="1063"/>
      <c r="H26" s="1063"/>
      <c r="I26" s="1063"/>
      <c r="J26" s="1063"/>
      <c r="L26" s="654"/>
    </row>
    <row r="27" spans="1:14">
      <c r="A27" s="1061"/>
      <c r="B27" s="1062"/>
      <c r="C27" s="1063"/>
      <c r="D27" s="1063"/>
      <c r="E27" s="1063"/>
      <c r="F27" s="1063"/>
      <c r="G27" s="1063"/>
      <c r="H27" s="1063"/>
      <c r="I27" s="1063"/>
      <c r="J27" s="1063"/>
      <c r="L27" s="654"/>
    </row>
    <row r="28" spans="1:14">
      <c r="A28" s="1061"/>
      <c r="B28" s="1062"/>
      <c r="C28" s="1063"/>
      <c r="D28" s="1063"/>
      <c r="E28" s="1063"/>
      <c r="F28" s="1063"/>
      <c r="G28" s="1063"/>
      <c r="H28" s="1063"/>
      <c r="I28" s="1063"/>
      <c r="J28" s="1063"/>
    </row>
    <row r="29" spans="1:14">
      <c r="A29" s="1061"/>
      <c r="B29" s="1062"/>
      <c r="C29" s="1063"/>
      <c r="D29" s="1063"/>
      <c r="E29" s="1063"/>
      <c r="F29" s="1063"/>
      <c r="G29" s="1063"/>
      <c r="H29" s="1063"/>
      <c r="I29" s="1063"/>
      <c r="J29" s="1063"/>
    </row>
    <row r="30" spans="1:14">
      <c r="A30" s="1061"/>
      <c r="B30" s="1062"/>
      <c r="C30" s="1063"/>
      <c r="D30" s="1063"/>
      <c r="E30" s="1063"/>
      <c r="F30" s="1063"/>
      <c r="G30" s="1063"/>
      <c r="H30" s="1063"/>
      <c r="I30" s="1063"/>
      <c r="J30" s="1063"/>
    </row>
    <row r="31" spans="1:14">
      <c r="A31" s="1061"/>
      <c r="B31" s="1062"/>
      <c r="C31" s="1063"/>
      <c r="D31" s="1063"/>
      <c r="E31" s="1063"/>
      <c r="F31" s="1063"/>
      <c r="G31" s="1063"/>
      <c r="H31" s="1063"/>
      <c r="I31" s="1063"/>
      <c r="J31" s="1063"/>
      <c r="N31" s="1063"/>
    </row>
    <row r="32" spans="1:14">
      <c r="A32" s="1061"/>
      <c r="B32" s="1062"/>
      <c r="C32" s="1063"/>
      <c r="D32" s="1063"/>
      <c r="E32" s="1063"/>
      <c r="F32" s="1063"/>
      <c r="G32" s="1063"/>
      <c r="H32" s="1063"/>
      <c r="I32" s="1063"/>
      <c r="J32" s="1063"/>
      <c r="N32" s="1063"/>
    </row>
    <row r="33" spans="1:14">
      <c r="A33" s="1061"/>
      <c r="B33" s="1062"/>
      <c r="C33" s="1063"/>
      <c r="D33" s="1063"/>
      <c r="E33" s="1063"/>
      <c r="F33" s="1063"/>
      <c r="G33" s="1063"/>
      <c r="H33" s="1063"/>
      <c r="I33" s="1063"/>
      <c r="J33" s="1063"/>
      <c r="N33" s="1063"/>
    </row>
    <row r="34" spans="1:14">
      <c r="A34" s="1061"/>
      <c r="B34" s="1062"/>
      <c r="C34" s="1063"/>
      <c r="D34" s="1063"/>
      <c r="E34" s="1063"/>
      <c r="F34" s="1063"/>
      <c r="G34" s="1063"/>
      <c r="H34" s="1063"/>
      <c r="I34" s="1063"/>
      <c r="J34" s="1063"/>
      <c r="N34" s="1063"/>
    </row>
    <row r="35" spans="1:14">
      <c r="A35" s="1061"/>
      <c r="B35" s="1062"/>
      <c r="C35" s="1063"/>
      <c r="D35" s="1063"/>
      <c r="E35" s="1063"/>
      <c r="F35" s="1063"/>
      <c r="G35" s="1063"/>
      <c r="H35" s="1063"/>
      <c r="I35" s="1063"/>
      <c r="J35" s="1063"/>
      <c r="N35" s="1063"/>
    </row>
    <row r="36" spans="1:14">
      <c r="A36" s="1061"/>
      <c r="B36" s="1062"/>
      <c r="C36" s="1063"/>
      <c r="D36" s="1063"/>
      <c r="E36" s="1063"/>
      <c r="F36" s="1063"/>
      <c r="G36" s="1063"/>
      <c r="H36" s="1063"/>
      <c r="I36" s="1063"/>
      <c r="J36" s="1063"/>
    </row>
    <row r="37" spans="1:14">
      <c r="A37" s="1061"/>
      <c r="B37" s="1062"/>
      <c r="C37" s="1063"/>
      <c r="D37" s="1063"/>
      <c r="E37" s="1063"/>
      <c r="F37" s="1063"/>
      <c r="G37" s="1063"/>
      <c r="H37" s="1063"/>
      <c r="I37" s="1063"/>
      <c r="J37" s="1063"/>
    </row>
    <row r="38" spans="1:14">
      <c r="A38" s="1061"/>
      <c r="B38" s="1062"/>
      <c r="C38" s="1063"/>
      <c r="D38" s="1063"/>
      <c r="E38" s="1063"/>
      <c r="F38" s="1063"/>
      <c r="G38" s="1063"/>
      <c r="H38" s="1063"/>
      <c r="I38" s="1063"/>
      <c r="J38" s="1063"/>
    </row>
    <row r="39" spans="1:14">
      <c r="A39" s="1061"/>
      <c r="B39" s="1062"/>
      <c r="C39" s="1063"/>
      <c r="D39" s="1063"/>
      <c r="E39" s="1063"/>
      <c r="F39" s="1063"/>
      <c r="G39" s="1063"/>
      <c r="H39" s="1063"/>
      <c r="I39" s="1063"/>
      <c r="J39" s="1063"/>
    </row>
    <row r="40" spans="1:14">
      <c r="A40" s="1061"/>
      <c r="B40" s="1062"/>
      <c r="C40" s="1063"/>
      <c r="D40" s="1063"/>
      <c r="E40" s="1063"/>
      <c r="F40" s="1063"/>
      <c r="G40" s="1063"/>
      <c r="H40" s="1063"/>
      <c r="I40" s="1063"/>
      <c r="J40" s="1063"/>
    </row>
    <row r="41" spans="1:14">
      <c r="A41" s="1061"/>
      <c r="B41" s="1062"/>
      <c r="C41" s="1063"/>
      <c r="D41" s="1063"/>
      <c r="E41" s="1063"/>
      <c r="F41" s="1063"/>
      <c r="G41" s="1063"/>
      <c r="H41" s="1063"/>
      <c r="I41" s="1063"/>
      <c r="J41" s="1063"/>
    </row>
    <row r="42" spans="1:14">
      <c r="A42" s="1061"/>
      <c r="B42" s="1062"/>
      <c r="C42" s="1063"/>
      <c r="D42" s="1063"/>
      <c r="E42" s="1063"/>
      <c r="F42" s="1063"/>
      <c r="G42" s="1063"/>
      <c r="H42" s="1063"/>
      <c r="I42" s="1063"/>
      <c r="J42" s="1063"/>
    </row>
    <row r="43" spans="1:14">
      <c r="A43" s="1061"/>
      <c r="B43" s="1062"/>
      <c r="C43" s="1063"/>
      <c r="D43" s="1063"/>
      <c r="E43" s="1063"/>
      <c r="F43" s="1063"/>
      <c r="G43" s="1063"/>
      <c r="H43" s="1063"/>
      <c r="I43" s="1063"/>
      <c r="J43" s="1063"/>
    </row>
    <row r="44" spans="1:14">
      <c r="A44" s="1061"/>
      <c r="B44" s="1062"/>
      <c r="C44" s="1063"/>
      <c r="D44" s="1063"/>
      <c r="E44" s="1063"/>
      <c r="F44" s="1063"/>
      <c r="G44" s="1063"/>
      <c r="H44" s="1063"/>
      <c r="I44" s="1063"/>
      <c r="J44" s="1063"/>
    </row>
    <row r="45" spans="1:14">
      <c r="A45" s="1061"/>
      <c r="B45" s="1062"/>
      <c r="C45" s="1063"/>
      <c r="D45" s="1063"/>
      <c r="E45" s="1063"/>
      <c r="F45" s="1063"/>
      <c r="G45" s="1063"/>
      <c r="H45" s="1063"/>
      <c r="I45" s="1063"/>
      <c r="J45" s="1063"/>
    </row>
    <row r="46" spans="1:14">
      <c r="A46" s="1061"/>
      <c r="B46" s="1062"/>
      <c r="C46" s="1063"/>
      <c r="D46" s="1063"/>
      <c r="E46" s="1063"/>
      <c r="F46" s="1063"/>
      <c r="G46" s="1063"/>
      <c r="H46" s="1063"/>
      <c r="I46" s="1063"/>
      <c r="J46" s="1063"/>
    </row>
    <row r="47" spans="1:14">
      <c r="A47" s="1061"/>
      <c r="B47" s="1062"/>
      <c r="C47" s="1063"/>
      <c r="D47" s="1063"/>
      <c r="E47" s="1063"/>
      <c r="F47" s="1063"/>
      <c r="G47" s="1063"/>
      <c r="H47" s="1063"/>
      <c r="I47" s="1063"/>
      <c r="J47" s="1063"/>
    </row>
    <row r="48" spans="1:14">
      <c r="A48" s="1061"/>
      <c r="B48" s="1062"/>
      <c r="C48" s="1063"/>
      <c r="D48" s="1063"/>
      <c r="E48" s="1063"/>
      <c r="F48" s="1063"/>
      <c r="G48" s="1063"/>
      <c r="H48" s="1063"/>
      <c r="I48" s="1063"/>
      <c r="J48" s="1063"/>
    </row>
    <row r="49" spans="1:10">
      <c r="A49" s="1061"/>
      <c r="B49" s="1062"/>
      <c r="C49" s="1063"/>
      <c r="D49" s="1063"/>
      <c r="E49" s="1063"/>
      <c r="F49" s="1063"/>
      <c r="G49" s="1063"/>
      <c r="H49" s="1063"/>
      <c r="I49" s="1063"/>
      <c r="J49" s="1063"/>
    </row>
    <row r="50" spans="1:10">
      <c r="A50" s="1061"/>
      <c r="B50" s="1062"/>
      <c r="C50" s="1063"/>
      <c r="D50" s="1063"/>
      <c r="E50" s="1063"/>
      <c r="F50" s="1063"/>
      <c r="G50" s="1063"/>
      <c r="H50" s="1063"/>
      <c r="I50" s="1063"/>
      <c r="J50" s="1063"/>
    </row>
    <row r="51" spans="1:10">
      <c r="A51" s="1061"/>
      <c r="B51" s="1062"/>
    </row>
    <row r="52" spans="1:10">
      <c r="A52" s="1061"/>
      <c r="B52" s="1062"/>
    </row>
    <row r="53" spans="1:10">
      <c r="A53" s="1061"/>
      <c r="B53" s="1062"/>
    </row>
    <row r="54" spans="1:10">
      <c r="A54" s="1061"/>
      <c r="B54" s="1062"/>
    </row>
    <row r="55" spans="1:10">
      <c r="A55" s="1061"/>
      <c r="B55" s="1062"/>
    </row>
    <row r="56" spans="1:10">
      <c r="A56" s="1061"/>
      <c r="B56" s="1062"/>
    </row>
    <row r="57" spans="1:10">
      <c r="A57" s="1061"/>
      <c r="B57" s="1062"/>
    </row>
    <row r="58" spans="1:10">
      <c r="A58" s="1061"/>
      <c r="B58" s="1062"/>
    </row>
    <row r="59" spans="1:10">
      <c r="A59" s="1061"/>
      <c r="B59" s="1062"/>
    </row>
    <row r="60" spans="1:10">
      <c r="A60" s="1061"/>
      <c r="B60" s="1062"/>
    </row>
    <row r="61" spans="1:10">
      <c r="A61" s="1061"/>
      <c r="B61" s="1062"/>
    </row>
    <row r="62" spans="1:10">
      <c r="A62" s="1061"/>
      <c r="B62" s="1062"/>
    </row>
    <row r="63" spans="1:10">
      <c r="A63" s="1061"/>
      <c r="B63" s="1062"/>
    </row>
    <row r="64" spans="1:10">
      <c r="A64" s="1061"/>
      <c r="B64" s="1062"/>
    </row>
    <row r="65" spans="1:2">
      <c r="A65" s="1061"/>
      <c r="B65" s="1062"/>
    </row>
    <row r="66" spans="1:2">
      <c r="A66" s="1061"/>
      <c r="B66" s="1062"/>
    </row>
    <row r="67" spans="1:2">
      <c r="A67" s="1061"/>
      <c r="B67" s="1062"/>
    </row>
    <row r="68" spans="1:2">
      <c r="A68" s="1061"/>
      <c r="B68" s="1062"/>
    </row>
    <row r="69" spans="1:2">
      <c r="A69" s="1061"/>
      <c r="B69" s="1062"/>
    </row>
    <row r="70" spans="1:2">
      <c r="A70" s="1061"/>
      <c r="B70" s="1062"/>
    </row>
    <row r="71" spans="1:2">
      <c r="A71" s="1061"/>
      <c r="B71" s="1062"/>
    </row>
    <row r="72" spans="1:2">
      <c r="A72" s="1061"/>
      <c r="B72" s="1062"/>
    </row>
    <row r="73" spans="1:2">
      <c r="A73" s="1061"/>
      <c r="B73" s="1062"/>
    </row>
    <row r="74" spans="1:2">
      <c r="A74" s="1061"/>
      <c r="B74" s="1062"/>
    </row>
    <row r="75" spans="1:2">
      <c r="A75" s="1061"/>
      <c r="B75" s="1062"/>
    </row>
    <row r="76" spans="1:2">
      <c r="A76" s="1061"/>
      <c r="B76" s="1062"/>
    </row>
    <row r="77" spans="1:2">
      <c r="A77" s="1061"/>
      <c r="B77" s="1062"/>
    </row>
    <row r="78" spans="1:2">
      <c r="A78" s="1061"/>
      <c r="B78" s="1062"/>
    </row>
    <row r="79" spans="1:2">
      <c r="A79" s="1061"/>
      <c r="B79" s="1062"/>
    </row>
    <row r="80" spans="1:2">
      <c r="A80" s="1061"/>
      <c r="B80" s="1062"/>
    </row>
    <row r="81" spans="1:2">
      <c r="A81" s="1061"/>
      <c r="B81" s="1062"/>
    </row>
    <row r="82" spans="1:2">
      <c r="A82" s="1061"/>
      <c r="B82" s="1062"/>
    </row>
    <row r="83" spans="1:2">
      <c r="A83" s="1061"/>
      <c r="B83" s="1062"/>
    </row>
    <row r="84" spans="1:2">
      <c r="A84" s="1061"/>
      <c r="B84" s="1062"/>
    </row>
    <row r="85" spans="1:2">
      <c r="A85" s="1061"/>
      <c r="B85" s="1062"/>
    </row>
    <row r="86" spans="1:2">
      <c r="A86" s="1061"/>
      <c r="B86" s="1062"/>
    </row>
    <row r="87" spans="1:2">
      <c r="A87" s="1061"/>
      <c r="B87" s="1062"/>
    </row>
    <row r="88" spans="1:2">
      <c r="A88" s="1061"/>
      <c r="B88" s="1062"/>
    </row>
    <row r="89" spans="1:2">
      <c r="A89" s="1061"/>
      <c r="B89" s="1062"/>
    </row>
    <row r="90" spans="1:2">
      <c r="A90" s="1061"/>
      <c r="B90" s="1062"/>
    </row>
    <row r="91" spans="1:2">
      <c r="A91" s="1061"/>
      <c r="B91" s="1062"/>
    </row>
    <row r="92" spans="1:2">
      <c r="A92" s="1061"/>
      <c r="B92" s="1062"/>
    </row>
    <row r="93" spans="1:2">
      <c r="A93" s="1061"/>
      <c r="B93" s="1062"/>
    </row>
    <row r="94" spans="1:2">
      <c r="A94" s="1061"/>
      <c r="B94" s="1062"/>
    </row>
    <row r="95" spans="1:2">
      <c r="A95" s="1061"/>
      <c r="B95" s="1062"/>
    </row>
    <row r="96" spans="1:2">
      <c r="A96" s="1061"/>
      <c r="B96" s="1062"/>
    </row>
    <row r="97" spans="1:2">
      <c r="A97" s="1061"/>
      <c r="B97" s="1062"/>
    </row>
    <row r="98" spans="1:2">
      <c r="A98" s="1061"/>
      <c r="B98" s="1062"/>
    </row>
    <row r="99" spans="1:2">
      <c r="A99" s="1061"/>
      <c r="B99" s="1062"/>
    </row>
    <row r="100" spans="1:2">
      <c r="A100" s="1061"/>
      <c r="B100" s="1062"/>
    </row>
    <row r="101" spans="1:2">
      <c r="A101" s="1061"/>
      <c r="B101" s="1062"/>
    </row>
    <row r="102" spans="1:2">
      <c r="A102" s="1061"/>
      <c r="B102" s="1062"/>
    </row>
    <row r="103" spans="1:2">
      <c r="A103" s="1061"/>
      <c r="B103" s="1064"/>
    </row>
    <row r="104" spans="1:2">
      <c r="A104" s="1061"/>
      <c r="B104" s="1062"/>
    </row>
    <row r="105" spans="1:2">
      <c r="A105" s="1061"/>
      <c r="B105" s="1062"/>
    </row>
    <row r="106" spans="1:2">
      <c r="A106" s="1061"/>
      <c r="B106" s="1062"/>
    </row>
    <row r="107" spans="1:2">
      <c r="A107" s="1061"/>
      <c r="B107" s="1062"/>
    </row>
    <row r="108" spans="1:2">
      <c r="A108" s="1061"/>
      <c r="B108" s="1062"/>
    </row>
    <row r="109" spans="1:2">
      <c r="A109" s="1061"/>
      <c r="B109" s="1062"/>
    </row>
    <row r="110" spans="1:2">
      <c r="A110" s="1061"/>
      <c r="B110" s="1062"/>
    </row>
    <row r="111" spans="1:2">
      <c r="A111" s="1061"/>
      <c r="B111" s="1062"/>
    </row>
    <row r="112" spans="1:2">
      <c r="A112" s="1061"/>
      <c r="B112" s="1062"/>
    </row>
    <row r="113" spans="1:2">
      <c r="A113" s="1061"/>
      <c r="B113" s="1062"/>
    </row>
    <row r="114" spans="1:2">
      <c r="A114" s="1061"/>
      <c r="B114" s="1062"/>
    </row>
    <row r="115" spans="1:2">
      <c r="A115" s="1061"/>
      <c r="B115" s="1062"/>
    </row>
    <row r="116" spans="1:2">
      <c r="A116" s="1061"/>
      <c r="B116" s="1062"/>
    </row>
    <row r="117" spans="1:2">
      <c r="A117" s="1061"/>
      <c r="B117" s="1062"/>
    </row>
    <row r="118" spans="1:2">
      <c r="A118" s="1061"/>
      <c r="B118" s="1064"/>
    </row>
    <row r="119" spans="1:2">
      <c r="A119" s="1061"/>
      <c r="B119" s="1062"/>
    </row>
    <row r="120" spans="1:2">
      <c r="A120" s="1061"/>
      <c r="B120" s="1062"/>
    </row>
    <row r="121" spans="1:2">
      <c r="A121" s="1061"/>
      <c r="B121" s="1062"/>
    </row>
    <row r="122" spans="1:2">
      <c r="A122" s="1061"/>
      <c r="B122" s="1062"/>
    </row>
    <row r="123" spans="1:2">
      <c r="A123" s="1061"/>
      <c r="B123" s="1062"/>
    </row>
    <row r="124" spans="1:2">
      <c r="A124" s="1061"/>
      <c r="B124" s="1062"/>
    </row>
    <row r="125" spans="1:2">
      <c r="A125" s="1061"/>
      <c r="B125" s="1062"/>
    </row>
    <row r="126" spans="1:2">
      <c r="A126" s="1061"/>
      <c r="B126" s="1062"/>
    </row>
    <row r="127" spans="1:2">
      <c r="A127" s="1061"/>
      <c r="B127" s="1062"/>
    </row>
    <row r="128" spans="1:2">
      <c r="A128" s="1061"/>
      <c r="B128" s="1062"/>
    </row>
    <row r="129" spans="1:2">
      <c r="A129" s="1061"/>
      <c r="B129" s="1062"/>
    </row>
    <row r="130" spans="1:2">
      <c r="A130" s="1061"/>
      <c r="B130" s="1062"/>
    </row>
    <row r="131" spans="1:2">
      <c r="A131" s="1061"/>
      <c r="B131" s="1062"/>
    </row>
    <row r="132" spans="1:2">
      <c r="A132" s="1061"/>
      <c r="B132" s="1062"/>
    </row>
    <row r="133" spans="1:2">
      <c r="A133" s="1061"/>
      <c r="B133" s="1064"/>
    </row>
    <row r="134" spans="1:2">
      <c r="A134" s="1061"/>
      <c r="B134" s="1062"/>
    </row>
    <row r="135" spans="1:2">
      <c r="A135" s="1061"/>
      <c r="B135" s="1062"/>
    </row>
    <row r="136" spans="1:2">
      <c r="A136" s="1061"/>
      <c r="B136" s="1062"/>
    </row>
    <row r="137" spans="1:2">
      <c r="A137" s="1061"/>
      <c r="B137" s="1062"/>
    </row>
    <row r="138" spans="1:2">
      <c r="A138" s="1061"/>
      <c r="B138" s="1062"/>
    </row>
    <row r="139" spans="1:2">
      <c r="A139" s="1061"/>
      <c r="B139" s="1062"/>
    </row>
    <row r="140" spans="1:2">
      <c r="A140" s="1061"/>
      <c r="B140" s="1062"/>
    </row>
    <row r="141" spans="1:2">
      <c r="A141" s="1061"/>
      <c r="B141" s="1062"/>
    </row>
    <row r="142" spans="1:2">
      <c r="A142" s="1061"/>
      <c r="B142" s="1062"/>
    </row>
    <row r="143" spans="1:2">
      <c r="A143" s="1061"/>
      <c r="B143" s="1062"/>
    </row>
    <row r="144" spans="1:2">
      <c r="A144" s="1061"/>
      <c r="B144" s="1062"/>
    </row>
    <row r="145" spans="1:2">
      <c r="A145" s="1061"/>
      <c r="B145" s="1062"/>
    </row>
    <row r="146" spans="1:2">
      <c r="A146" s="1061"/>
      <c r="B146" s="1062"/>
    </row>
    <row r="147" spans="1:2">
      <c r="A147" s="1061"/>
      <c r="B147" s="1062"/>
    </row>
    <row r="148" spans="1:2">
      <c r="A148" s="1061"/>
      <c r="B148" s="1064"/>
    </row>
    <row r="149" spans="1:2">
      <c r="A149" s="1061"/>
      <c r="B149" s="1062"/>
    </row>
    <row r="150" spans="1:2">
      <c r="A150" s="1061"/>
      <c r="B150" s="1062"/>
    </row>
    <row r="151" spans="1:2">
      <c r="A151" s="1061"/>
      <c r="B151" s="1062"/>
    </row>
    <row r="152" spans="1:2">
      <c r="A152" s="1061"/>
      <c r="B152" s="1062"/>
    </row>
    <row r="153" spans="1:2">
      <c r="A153" s="1061"/>
      <c r="B153" s="1062"/>
    </row>
    <row r="154" spans="1:2">
      <c r="A154" s="1061"/>
      <c r="B154" s="1062"/>
    </row>
    <row r="155" spans="1:2">
      <c r="A155" s="1061"/>
      <c r="B155" s="1062"/>
    </row>
    <row r="156" spans="1:2">
      <c r="A156" s="1061"/>
      <c r="B156" s="1062"/>
    </row>
    <row r="157" spans="1:2">
      <c r="A157" s="1061"/>
      <c r="B157" s="1062"/>
    </row>
    <row r="158" spans="1:2">
      <c r="A158" s="1061"/>
      <c r="B158" s="1062"/>
    </row>
    <row r="159" spans="1:2">
      <c r="A159" s="1061"/>
      <c r="B159" s="1062"/>
    </row>
    <row r="160" spans="1:2">
      <c r="A160" s="1061"/>
      <c r="B160" s="1062"/>
    </row>
    <row r="161" spans="1:2">
      <c r="A161" s="1061"/>
      <c r="B161" s="1062"/>
    </row>
    <row r="162" spans="1:2">
      <c r="A162" s="1061"/>
      <c r="B162" s="1062"/>
    </row>
    <row r="163" spans="1:2">
      <c r="A163" s="1061"/>
      <c r="B163" s="1064"/>
    </row>
    <row r="164" spans="1:2">
      <c r="A164" s="1061"/>
      <c r="B164" s="1062"/>
    </row>
    <row r="165" spans="1:2">
      <c r="A165" s="1061"/>
      <c r="B165" s="1062"/>
    </row>
    <row r="166" spans="1:2">
      <c r="A166" s="1061"/>
      <c r="B166" s="1062"/>
    </row>
    <row r="167" spans="1:2">
      <c r="A167" s="1061"/>
      <c r="B167" s="1062"/>
    </row>
    <row r="168" spans="1:2">
      <c r="A168" s="1061"/>
      <c r="B168" s="1062"/>
    </row>
    <row r="169" spans="1:2">
      <c r="A169" s="1061"/>
      <c r="B169" s="1062"/>
    </row>
    <row r="170" spans="1:2">
      <c r="A170" s="1061"/>
      <c r="B170" s="1062"/>
    </row>
    <row r="171" spans="1:2">
      <c r="A171" s="1061"/>
      <c r="B171" s="1062"/>
    </row>
    <row r="172" spans="1:2">
      <c r="A172" s="1061"/>
      <c r="B172" s="1062"/>
    </row>
    <row r="173" spans="1:2">
      <c r="A173" s="1061"/>
      <c r="B173" s="1062"/>
    </row>
    <row r="174" spans="1:2">
      <c r="A174" s="1061"/>
      <c r="B174" s="1062"/>
    </row>
    <row r="175" spans="1:2">
      <c r="A175" s="1061"/>
      <c r="B175" s="1062"/>
    </row>
    <row r="176" spans="1:2">
      <c r="A176" s="1061"/>
      <c r="B176" s="1062"/>
    </row>
    <row r="177" spans="1:2">
      <c r="A177" s="1061"/>
      <c r="B177" s="1062"/>
    </row>
    <row r="178" spans="1:2">
      <c r="A178" s="1061"/>
      <c r="B178" s="1064"/>
    </row>
    <row r="179" spans="1:2">
      <c r="A179" s="1061"/>
      <c r="B179" s="1062"/>
    </row>
    <row r="180" spans="1:2">
      <c r="A180" s="1061"/>
      <c r="B180" s="1062"/>
    </row>
    <row r="181" spans="1:2">
      <c r="A181" s="1061"/>
      <c r="B181" s="1062"/>
    </row>
    <row r="182" spans="1:2">
      <c r="A182" s="1061"/>
      <c r="B182" s="1062"/>
    </row>
    <row r="183" spans="1:2">
      <c r="A183" s="1061"/>
      <c r="B183" s="1062"/>
    </row>
    <row r="184" spans="1:2">
      <c r="A184" s="1061"/>
      <c r="B184" s="1062"/>
    </row>
    <row r="185" spans="1:2">
      <c r="A185" s="1061"/>
      <c r="B185" s="1062"/>
    </row>
    <row r="186" spans="1:2">
      <c r="A186" s="1061"/>
      <c r="B186" s="1062"/>
    </row>
    <row r="187" spans="1:2">
      <c r="A187" s="1061"/>
      <c r="B187" s="1062"/>
    </row>
    <row r="188" spans="1:2">
      <c r="A188" s="1061"/>
      <c r="B188" s="1062"/>
    </row>
    <row r="189" spans="1:2">
      <c r="A189" s="1061"/>
      <c r="B189" s="1062"/>
    </row>
    <row r="190" spans="1:2">
      <c r="A190" s="1061"/>
      <c r="B190" s="1062"/>
    </row>
    <row r="191" spans="1:2">
      <c r="A191" s="1061"/>
      <c r="B191" s="1062"/>
    </row>
    <row r="192" spans="1:2">
      <c r="A192" s="1061"/>
      <c r="B192" s="1062"/>
    </row>
    <row r="193" spans="1:2">
      <c r="A193" s="1061"/>
      <c r="B193" s="1062"/>
    </row>
    <row r="194" spans="1:2">
      <c r="A194" s="1061"/>
      <c r="B194" s="1062"/>
    </row>
    <row r="195" spans="1:2">
      <c r="A195" s="1061"/>
      <c r="B195" s="1062"/>
    </row>
    <row r="196" spans="1:2">
      <c r="A196" s="1061"/>
      <c r="B196" s="1062"/>
    </row>
    <row r="197" spans="1:2">
      <c r="A197" s="1061"/>
      <c r="B197" s="1062"/>
    </row>
    <row r="198" spans="1:2">
      <c r="A198" s="1061"/>
      <c r="B198" s="1062"/>
    </row>
    <row r="199" spans="1:2">
      <c r="A199" s="1061"/>
      <c r="B199" s="1062"/>
    </row>
    <row r="200" spans="1:2">
      <c r="A200" s="1065"/>
      <c r="B200" s="1066"/>
    </row>
    <row r="201" spans="1:2">
      <c r="A201" s="1065"/>
      <c r="B201" s="1066"/>
    </row>
    <row r="202" spans="1:2">
      <c r="A202" s="1065"/>
      <c r="B202" s="1066"/>
    </row>
    <row r="203" spans="1:2">
      <c r="A203" s="1065"/>
      <c r="B203" s="1066"/>
    </row>
    <row r="204" spans="1:2">
      <c r="A204" s="1065"/>
      <c r="B204" s="1066"/>
    </row>
    <row r="205" spans="1:2">
      <c r="A205" s="1065"/>
      <c r="B205" s="1066"/>
    </row>
    <row r="206" spans="1:2">
      <c r="A206" s="1065"/>
      <c r="B206" s="1066"/>
    </row>
    <row r="207" spans="1:2">
      <c r="A207" s="1065"/>
      <c r="B207" s="1066"/>
    </row>
    <row r="208" spans="1:2">
      <c r="A208" s="1065"/>
      <c r="B208" s="1066"/>
    </row>
    <row r="209" spans="1:2">
      <c r="A209" s="1065"/>
      <c r="B209" s="1066"/>
    </row>
    <row r="210" spans="1:2">
      <c r="A210" s="1065"/>
      <c r="B210" s="1066"/>
    </row>
    <row r="211" spans="1:2">
      <c r="A211" s="1065"/>
      <c r="B211" s="1066"/>
    </row>
    <row r="212" spans="1:2">
      <c r="A212" s="1065"/>
      <c r="B212" s="1066"/>
    </row>
    <row r="213" spans="1:2">
      <c r="A213" s="1065"/>
      <c r="B213" s="1066"/>
    </row>
    <row r="214" spans="1:2">
      <c r="A214" s="1065"/>
      <c r="B214" s="1066"/>
    </row>
    <row r="215" spans="1:2">
      <c r="A215" s="1065"/>
      <c r="B215" s="1066"/>
    </row>
    <row r="216" spans="1:2">
      <c r="A216" s="1065"/>
      <c r="B216" s="1066"/>
    </row>
    <row r="217" spans="1:2">
      <c r="A217" s="1065"/>
      <c r="B217" s="1066"/>
    </row>
    <row r="218" spans="1:2">
      <c r="A218" s="1065"/>
      <c r="B218" s="1066"/>
    </row>
    <row r="219" spans="1:2">
      <c r="A219" s="1065"/>
      <c r="B219" s="1066"/>
    </row>
  </sheetData>
  <mergeCells count="2">
    <mergeCell ref="A7:B7"/>
    <mergeCell ref="A23:L23"/>
  </mergeCells>
  <printOptions horizontalCentered="1" gridLinesSet="0"/>
  <pageMargins left="0.27559055118110237" right="0.23622047244094491" top="1.0236220472440944" bottom="0.59055118110236227" header="1.0236220472440944" footer="0.51181102362204722"/>
  <pageSetup firstPageNumber="25" orientation="landscape" r:id="rId1"/>
  <headerFooter alignWithMargins="0"/>
  <ignoredErrors>
    <ignoredError sqref="A8:A9 A16:A17 A10:A14" numberStoredAsText="1"/>
  </ignoredErrors>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5:N26"/>
  <sheetViews>
    <sheetView showGridLines="0" zoomScale="90" zoomScaleNormal="90" zoomScaleSheetLayoutView="100" zoomScalePageLayoutView="78" workbookViewId="0">
      <selection activeCell="I20" sqref="I20"/>
    </sheetView>
  </sheetViews>
  <sheetFormatPr baseColWidth="10" defaultColWidth="8.7109375" defaultRowHeight="18.75"/>
  <cols>
    <col min="1" max="1" width="6" style="1051" customWidth="1"/>
    <col min="2" max="2" width="59.5703125" style="1052" customWidth="1"/>
    <col min="3" max="12" width="15.7109375" style="1052" customWidth="1"/>
    <col min="13" max="16384" width="8.7109375" style="1052"/>
  </cols>
  <sheetData>
    <row r="5" spans="1:14" s="160" customFormat="1" ht="13.5">
      <c r="A5" s="458" t="s">
        <v>502</v>
      </c>
      <c r="B5" s="459"/>
      <c r="C5" s="459"/>
      <c r="D5" s="459"/>
      <c r="E5" s="459"/>
      <c r="F5" s="459"/>
      <c r="G5" s="459"/>
      <c r="H5" s="459"/>
      <c r="I5" s="459"/>
      <c r="J5" s="459"/>
      <c r="K5" s="459"/>
      <c r="L5" s="460"/>
      <c r="N5" s="1245"/>
    </row>
    <row r="6" spans="1:14" s="160" customFormat="1" ht="13.5">
      <c r="A6" s="461" t="s">
        <v>161</v>
      </c>
      <c r="B6" s="462"/>
      <c r="C6" s="462"/>
      <c r="D6" s="462"/>
      <c r="E6" s="462"/>
      <c r="F6" s="462"/>
      <c r="G6" s="462"/>
      <c r="H6" s="462"/>
      <c r="I6" s="462"/>
      <c r="J6" s="462"/>
      <c r="K6" s="462"/>
      <c r="L6" s="463"/>
      <c r="N6" s="1245"/>
    </row>
    <row r="7" spans="1:14" s="160" customFormat="1" ht="41.25" customHeight="1">
      <c r="A7" s="1476" t="s">
        <v>123</v>
      </c>
      <c r="B7" s="1477"/>
      <c r="C7" s="169">
        <v>2011</v>
      </c>
      <c r="D7" s="169">
        <v>2012</v>
      </c>
      <c r="E7" s="169">
        <v>2013</v>
      </c>
      <c r="F7" s="169">
        <v>2014</v>
      </c>
      <c r="G7" s="169">
        <v>2015</v>
      </c>
      <c r="H7" s="169">
        <v>2016</v>
      </c>
      <c r="I7" s="169">
        <v>2017</v>
      </c>
      <c r="J7" s="169">
        <v>2018</v>
      </c>
      <c r="K7" s="169">
        <v>2019</v>
      </c>
      <c r="L7" s="170">
        <v>2020</v>
      </c>
      <c r="N7" s="1245"/>
    </row>
    <row r="8" spans="1:14" s="172" customFormat="1" ht="34.5" customHeight="1">
      <c r="A8" s="171" t="s">
        <v>10</v>
      </c>
      <c r="B8" s="464" t="s">
        <v>483</v>
      </c>
      <c r="C8" s="1267">
        <v>3769.4737288389747</v>
      </c>
      <c r="D8" s="1267">
        <v>4210.0080391309402</v>
      </c>
      <c r="E8" s="1267">
        <v>4565.5276265964485</v>
      </c>
      <c r="F8" s="1267">
        <v>9234.2813181001566</v>
      </c>
      <c r="G8" s="1267">
        <v>9489.4375553652244</v>
      </c>
      <c r="H8" s="1267">
        <v>7992.0843576811722</v>
      </c>
      <c r="I8" s="1267">
        <v>7820.278596015628</v>
      </c>
      <c r="J8" s="1267">
        <v>7170.8846582947172</v>
      </c>
      <c r="K8" s="1267">
        <v>4750.2752222639829</v>
      </c>
      <c r="L8" s="1268">
        <v>3954.86629791</v>
      </c>
      <c r="N8" s="1245"/>
    </row>
    <row r="9" spans="1:14" s="172" customFormat="1" ht="24" customHeight="1">
      <c r="A9" s="171" t="s">
        <v>11</v>
      </c>
      <c r="B9" s="465" t="s">
        <v>12</v>
      </c>
      <c r="C9" s="1267">
        <v>254.4610934582428</v>
      </c>
      <c r="D9" s="1267">
        <v>260.45832878032917</v>
      </c>
      <c r="E9" s="1267">
        <v>314.83878281005849</v>
      </c>
      <c r="F9" s="1267">
        <v>412.04172616975654</v>
      </c>
      <c r="G9" s="1267">
        <v>408.91677372790036</v>
      </c>
      <c r="H9" s="1267">
        <v>393.04213447060778</v>
      </c>
      <c r="I9" s="1267">
        <v>357.78500761796033</v>
      </c>
      <c r="J9" s="1267">
        <v>302.26937515864569</v>
      </c>
      <c r="K9" s="1267">
        <v>280.4542497222767</v>
      </c>
      <c r="L9" s="1268">
        <v>205.52338183000001</v>
      </c>
      <c r="N9" s="1245"/>
    </row>
    <row r="10" spans="1:14" s="172" customFormat="1" ht="24" customHeight="1">
      <c r="A10" s="171" t="s">
        <v>13</v>
      </c>
      <c r="B10" s="465" t="s">
        <v>24</v>
      </c>
      <c r="C10" s="1267">
        <v>2944.0947979792086</v>
      </c>
      <c r="D10" s="1267">
        <v>2353.6150641411168</v>
      </c>
      <c r="E10" s="1267">
        <v>2110.2885122206276</v>
      </c>
      <c r="F10" s="1267">
        <v>2774.5061131335215</v>
      </c>
      <c r="G10" s="1267">
        <v>2549.761954413138</v>
      </c>
      <c r="H10" s="1267">
        <v>2273.7307147012921</v>
      </c>
      <c r="I10" s="1267">
        <v>1798.3300028152321</v>
      </c>
      <c r="J10" s="1267">
        <v>1906.0443442791125</v>
      </c>
      <c r="K10" s="1267">
        <v>1553.2614338731405</v>
      </c>
      <c r="L10" s="1268">
        <v>1044.5767364199999</v>
      </c>
    </row>
    <row r="11" spans="1:14" s="172" customFormat="1" ht="24" customHeight="1">
      <c r="A11" s="171" t="s">
        <v>14</v>
      </c>
      <c r="B11" s="465" t="s">
        <v>25</v>
      </c>
      <c r="C11" s="1267">
        <v>23200.757182796136</v>
      </c>
      <c r="D11" s="1267">
        <v>25097.168440248119</v>
      </c>
      <c r="E11" s="1267">
        <v>23978.708972980505</v>
      </c>
      <c r="F11" s="1267">
        <v>26130.148616050508</v>
      </c>
      <c r="G11" s="1267">
        <v>26726.261654107377</v>
      </c>
      <c r="H11" s="1267">
        <v>27221.034179474696</v>
      </c>
      <c r="I11" s="1267">
        <v>35015.674895537668</v>
      </c>
      <c r="J11" s="1267">
        <v>35043.995303177835</v>
      </c>
      <c r="K11" s="1267">
        <v>39012.675845136844</v>
      </c>
      <c r="L11" s="1268">
        <v>43662.256246081706</v>
      </c>
    </row>
    <row r="12" spans="1:14" s="172" customFormat="1" ht="24" customHeight="1">
      <c r="A12" s="171" t="s">
        <v>15</v>
      </c>
      <c r="B12" s="465" t="s">
        <v>484</v>
      </c>
      <c r="C12" s="1267">
        <v>7496.5197455248617</v>
      </c>
      <c r="D12" s="1267">
        <v>6105.3494048301218</v>
      </c>
      <c r="E12" s="1267">
        <v>8007.7764346036001</v>
      </c>
      <c r="F12" s="1267">
        <v>7907.0714767570907</v>
      </c>
      <c r="G12" s="1267">
        <v>8140.1999174409884</v>
      </c>
      <c r="H12" s="1267">
        <v>8253.8069016149275</v>
      </c>
      <c r="I12" s="1267">
        <v>7569.6147336998965</v>
      </c>
      <c r="J12" s="1267">
        <v>7807.1048424841692</v>
      </c>
      <c r="K12" s="1267">
        <v>7355.8388412511504</v>
      </c>
      <c r="L12" s="1268">
        <v>7755.2960370299998</v>
      </c>
    </row>
    <row r="13" spans="1:14" s="172" customFormat="1" ht="24" customHeight="1">
      <c r="A13" s="171" t="s">
        <v>16</v>
      </c>
      <c r="B13" s="465" t="s">
        <v>17</v>
      </c>
      <c r="C13" s="1267">
        <v>666.44786188060777</v>
      </c>
      <c r="D13" s="1267">
        <v>843.91648104630337</v>
      </c>
      <c r="E13" s="1267">
        <v>729.68276625461215</v>
      </c>
      <c r="F13" s="1267">
        <v>498.78512621369674</v>
      </c>
      <c r="G13" s="1267">
        <v>176.82010318640863</v>
      </c>
      <c r="H13" s="1267">
        <v>246.98437798033132</v>
      </c>
      <c r="I13" s="1267">
        <v>383.5715849502306</v>
      </c>
      <c r="J13" s="1267">
        <v>183.68998809372377</v>
      </c>
      <c r="K13" s="1267">
        <v>216.46013248920636</v>
      </c>
      <c r="L13" s="1268">
        <v>238.80593227000003</v>
      </c>
    </row>
    <row r="14" spans="1:14" s="172" customFormat="1" ht="24" customHeight="1">
      <c r="A14" s="171" t="s">
        <v>18</v>
      </c>
      <c r="B14" s="464" t="s">
        <v>19</v>
      </c>
      <c r="C14" s="1267">
        <v>726.23316892391927</v>
      </c>
      <c r="D14" s="1267">
        <v>995.74544730270952</v>
      </c>
      <c r="E14" s="1267">
        <v>877.98642626724609</v>
      </c>
      <c r="F14" s="1267">
        <v>1057.9787290851477</v>
      </c>
      <c r="G14" s="1267">
        <v>1060.5541183007913</v>
      </c>
      <c r="H14" s="1267">
        <v>875.30264484416045</v>
      </c>
      <c r="I14" s="1267">
        <v>860.10689540252838</v>
      </c>
      <c r="J14" s="1267">
        <v>792.16615245853166</v>
      </c>
      <c r="K14" s="1267">
        <v>503.85994465914973</v>
      </c>
      <c r="L14" s="1268">
        <v>504.99010367999995</v>
      </c>
    </row>
    <row r="15" spans="1:14" s="172" customFormat="1" ht="33.75" customHeight="1">
      <c r="A15" s="1049">
        <v>49</v>
      </c>
      <c r="B15" s="464" t="s">
        <v>485</v>
      </c>
      <c r="C15" s="1267">
        <v>210.15166988067313</v>
      </c>
      <c r="D15" s="1267">
        <v>244.11774414171558</v>
      </c>
      <c r="E15" s="1267">
        <v>167.92295487835963</v>
      </c>
      <c r="F15" s="1267">
        <v>168.90275581295327</v>
      </c>
      <c r="G15" s="1267">
        <v>230.09079980075597</v>
      </c>
      <c r="H15" s="1267">
        <v>246.79084393035558</v>
      </c>
      <c r="I15" s="1267">
        <v>197.91372929978809</v>
      </c>
      <c r="J15" s="1267">
        <v>182.33055791145915</v>
      </c>
      <c r="K15" s="1267">
        <v>142.55574863597781</v>
      </c>
      <c r="L15" s="1268">
        <v>125.59615699999999</v>
      </c>
    </row>
    <row r="16" spans="1:14" s="172" customFormat="1" ht="24" customHeight="1">
      <c r="A16" s="171" t="s">
        <v>21</v>
      </c>
      <c r="B16" s="465" t="s">
        <v>26</v>
      </c>
      <c r="C16" s="1267">
        <v>15378.435052107792</v>
      </c>
      <c r="D16" s="1267">
        <v>15001.35251296372</v>
      </c>
      <c r="E16" s="1267">
        <v>14474.272351824944</v>
      </c>
      <c r="F16" s="1267">
        <v>16532.900483616191</v>
      </c>
      <c r="G16" s="1267">
        <v>14142.152342954558</v>
      </c>
      <c r="H16" s="1267">
        <v>10980.105174688282</v>
      </c>
      <c r="I16" s="1267">
        <v>8824.8104197146113</v>
      </c>
      <c r="J16" s="1267">
        <v>8617.8018720473938</v>
      </c>
      <c r="K16" s="1267">
        <v>8659.8219384543645</v>
      </c>
      <c r="L16" s="1268">
        <v>7417.8096104299993</v>
      </c>
    </row>
    <row r="17" spans="1:12" s="172" customFormat="1" ht="24" customHeight="1">
      <c r="A17" s="171" t="s">
        <v>22</v>
      </c>
      <c r="B17" s="465" t="s">
        <v>27</v>
      </c>
      <c r="C17" s="1267">
        <v>29789.422110743657</v>
      </c>
      <c r="D17" s="1267">
        <v>31147.126835236435</v>
      </c>
      <c r="E17" s="1267">
        <v>37420.160559117918</v>
      </c>
      <c r="F17" s="1267">
        <v>43842.743628612137</v>
      </c>
      <c r="G17" s="1267">
        <v>44675.415102317755</v>
      </c>
      <c r="H17" s="1267">
        <v>42291.279746328764</v>
      </c>
      <c r="I17" s="1267">
        <v>33720.052647851408</v>
      </c>
      <c r="J17" s="1267">
        <v>32281.226507947373</v>
      </c>
      <c r="K17" s="1267">
        <v>28372.137203423659</v>
      </c>
      <c r="L17" s="1268">
        <v>28924.044804019995</v>
      </c>
    </row>
    <row r="18" spans="1:12" s="172" customFormat="1" ht="24" customHeight="1">
      <c r="A18" s="173"/>
      <c r="B18" s="466" t="s">
        <v>486</v>
      </c>
      <c r="C18" s="1267">
        <v>122.21132136498024</v>
      </c>
      <c r="D18" s="1267">
        <v>288.36290189549584</v>
      </c>
      <c r="E18" s="1267">
        <v>277.80750974905641</v>
      </c>
      <c r="F18" s="1267">
        <v>266.22448638948867</v>
      </c>
      <c r="G18" s="1267">
        <v>262.86219333306815</v>
      </c>
      <c r="H18" s="1267">
        <v>226.30809853614991</v>
      </c>
      <c r="I18" s="1267">
        <v>350.25958951230149</v>
      </c>
      <c r="J18" s="1267">
        <v>375.96376263488332</v>
      </c>
      <c r="K18" s="1267">
        <v>353.34454181667479</v>
      </c>
      <c r="L18" s="1268">
        <v>4313.8184427899978</v>
      </c>
    </row>
    <row r="19" spans="1:12" s="172" customFormat="1" ht="24" customHeight="1">
      <c r="A19" s="159"/>
      <c r="B19" s="467" t="s">
        <v>92</v>
      </c>
      <c r="C19" s="1269">
        <v>84558.207733499061</v>
      </c>
      <c r="D19" s="1269">
        <v>86547.221199717009</v>
      </c>
      <c r="E19" s="1269">
        <v>92924.972897303378</v>
      </c>
      <c r="F19" s="1269">
        <v>108825.58445994064</v>
      </c>
      <c r="G19" s="1269">
        <v>107862.47251494796</v>
      </c>
      <c r="H19" s="1269">
        <v>101000.46917425074</v>
      </c>
      <c r="I19" s="1269">
        <v>96898.398102417268</v>
      </c>
      <c r="J19" s="1269">
        <v>94663.477364487844</v>
      </c>
      <c r="K19" s="1269">
        <v>91200.685101726427</v>
      </c>
      <c r="L19" s="1270">
        <v>98147.583749461701</v>
      </c>
    </row>
    <row r="20" spans="1:12" s="161" customFormat="1" ht="15.6" customHeight="1">
      <c r="A20" s="161" t="s">
        <v>154</v>
      </c>
      <c r="B20" s="162"/>
      <c r="C20" s="163"/>
      <c r="D20" s="163"/>
      <c r="E20" s="163"/>
      <c r="F20" s="163"/>
      <c r="G20" s="163"/>
      <c r="H20" s="163"/>
      <c r="I20" s="163"/>
      <c r="J20" s="164"/>
      <c r="L20" s="165"/>
    </row>
    <row r="21" spans="1:12" s="161" customFormat="1" ht="12.75">
      <c r="A21" s="161" t="s">
        <v>178</v>
      </c>
      <c r="B21" s="162"/>
      <c r="C21" s="163"/>
      <c r="D21" s="163"/>
      <c r="E21" s="163"/>
      <c r="F21" s="163"/>
      <c r="G21" s="163"/>
      <c r="H21" s="163"/>
      <c r="I21" s="163"/>
      <c r="J21" s="164"/>
      <c r="L21" s="165"/>
    </row>
    <row r="22" spans="1:12" s="161" customFormat="1" ht="12.75">
      <c r="A22" s="161" t="s">
        <v>179</v>
      </c>
      <c r="C22" s="166"/>
      <c r="D22" s="166"/>
      <c r="E22" s="166"/>
      <c r="I22" s="163"/>
      <c r="J22" s="165"/>
      <c r="L22" s="165"/>
    </row>
    <row r="23" spans="1:12" s="1050" customFormat="1" ht="24.75" customHeight="1">
      <c r="A23" s="1478" t="s">
        <v>180</v>
      </c>
      <c r="B23" s="1478"/>
      <c r="C23" s="1478"/>
      <c r="D23" s="1478"/>
      <c r="E23" s="1478"/>
      <c r="F23" s="1478"/>
      <c r="G23" s="1478"/>
      <c r="H23" s="1478"/>
      <c r="I23" s="1478"/>
      <c r="J23" s="1478"/>
      <c r="K23" s="1478"/>
      <c r="L23" s="1478"/>
    </row>
    <row r="24" spans="1:12" s="161" customFormat="1" ht="12.75">
      <c r="A24" s="161" t="s">
        <v>171</v>
      </c>
      <c r="B24" s="162"/>
      <c r="C24" s="163"/>
      <c r="D24" s="163"/>
      <c r="E24" s="163"/>
      <c r="F24" s="163"/>
      <c r="G24" s="163"/>
      <c r="H24" s="163"/>
      <c r="I24" s="163"/>
      <c r="J24" s="163"/>
      <c r="L24" s="165"/>
    </row>
    <row r="25" spans="1:12" s="161" customFormat="1" ht="12.75">
      <c r="A25" s="167" t="s">
        <v>488</v>
      </c>
    </row>
    <row r="26" spans="1:12">
      <c r="C26" s="1053"/>
      <c r="D26" s="1053"/>
      <c r="E26" s="1053"/>
      <c r="F26" s="1053"/>
      <c r="G26" s="1053"/>
      <c r="H26" s="1053"/>
      <c r="I26" s="1053"/>
      <c r="J26" s="1053"/>
      <c r="K26" s="1053"/>
      <c r="L26" s="1053"/>
    </row>
  </sheetData>
  <mergeCells count="2">
    <mergeCell ref="A7:B7"/>
    <mergeCell ref="A23:L23"/>
  </mergeCells>
  <phoneticPr fontId="8" type="noConversion"/>
  <printOptions horizontalCentered="1" gridLinesSet="0"/>
  <pageMargins left="0.27559055118110237" right="0.23622047244094491" top="1.0236220472440944" bottom="0.59055118110236227" header="1.0236220472440944" footer="0.51181102362204722"/>
  <pageSetup firstPageNumber="25" orientation="landscape" r:id="rId1"/>
  <headerFooter alignWithMargins="0"/>
  <ignoredErrors>
    <ignoredError sqref="A8:A19" numberStoredAsText="1"/>
  </ignoredErrors>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5:N25"/>
  <sheetViews>
    <sheetView showGridLines="0" zoomScale="90" zoomScaleNormal="90" zoomScaleSheetLayoutView="100" zoomScalePageLayoutView="78" workbookViewId="0">
      <selection activeCell="C8" sqref="C8:L19"/>
    </sheetView>
  </sheetViews>
  <sheetFormatPr baseColWidth="10" defaultColWidth="8.7109375" defaultRowHeight="13.5"/>
  <cols>
    <col min="1" max="1" width="6" style="168" customWidth="1"/>
    <col min="2" max="2" width="37.140625" style="160" customWidth="1"/>
    <col min="3" max="12" width="15.7109375" style="160" customWidth="1"/>
    <col min="13" max="16384" width="8.7109375" style="160"/>
  </cols>
  <sheetData>
    <row r="5" spans="1:14">
      <c r="A5" s="458" t="s">
        <v>503</v>
      </c>
      <c r="B5" s="459"/>
      <c r="C5" s="459"/>
      <c r="D5" s="459"/>
      <c r="E5" s="459"/>
      <c r="F5" s="459"/>
      <c r="G5" s="459"/>
      <c r="H5" s="459"/>
      <c r="I5" s="459"/>
      <c r="J5" s="459"/>
      <c r="K5" s="459"/>
      <c r="L5" s="460"/>
      <c r="N5" s="1245"/>
    </row>
    <row r="6" spans="1:14">
      <c r="A6" s="461" t="s">
        <v>136</v>
      </c>
      <c r="B6" s="462"/>
      <c r="C6" s="462"/>
      <c r="D6" s="462"/>
      <c r="E6" s="462"/>
      <c r="F6" s="462"/>
      <c r="G6" s="462"/>
      <c r="H6" s="462"/>
      <c r="I6" s="462"/>
      <c r="J6" s="462"/>
      <c r="K6" s="462"/>
      <c r="L6" s="463"/>
      <c r="N6" s="1245"/>
    </row>
    <row r="7" spans="1:14" ht="41.25" customHeight="1">
      <c r="A7" s="1476" t="s">
        <v>123</v>
      </c>
      <c r="B7" s="1477"/>
      <c r="C7" s="169">
        <v>2011</v>
      </c>
      <c r="D7" s="169">
        <v>2012</v>
      </c>
      <c r="E7" s="169">
        <v>2013</v>
      </c>
      <c r="F7" s="169">
        <v>2014</v>
      </c>
      <c r="G7" s="169">
        <v>2015</v>
      </c>
      <c r="H7" s="169">
        <v>2016</v>
      </c>
      <c r="I7" s="169">
        <v>2017</v>
      </c>
      <c r="J7" s="169">
        <v>2018</v>
      </c>
      <c r="K7" s="169">
        <v>2019</v>
      </c>
      <c r="L7" s="170">
        <v>2020</v>
      </c>
      <c r="N7" s="1245"/>
    </row>
    <row r="8" spans="1:14" s="172" customFormat="1" ht="36.75" customHeight="1">
      <c r="A8" s="171" t="s">
        <v>10</v>
      </c>
      <c r="B8" s="464" t="s">
        <v>483</v>
      </c>
      <c r="C8" s="1267">
        <v>2771.2648823795475</v>
      </c>
      <c r="D8" s="1267">
        <v>3095.1396063908082</v>
      </c>
      <c r="E8" s="1267">
        <v>3356.5126835404099</v>
      </c>
      <c r="F8" s="1267">
        <v>6788.9157404332364</v>
      </c>
      <c r="G8" s="1267">
        <v>6976.5030724374274</v>
      </c>
      <c r="H8" s="1267">
        <v>5875.6697381940739</v>
      </c>
      <c r="I8" s="1267">
        <v>5749.3605215382931</v>
      </c>
      <c r="J8" s="1267">
        <v>5271.9350919172639</v>
      </c>
      <c r="K8" s="1267">
        <v>3492.3365573242941</v>
      </c>
      <c r="L8" s="1268">
        <v>2907.5629316775066</v>
      </c>
      <c r="N8" s="1245"/>
    </row>
    <row r="9" spans="1:14" s="172" customFormat="1" ht="24" customHeight="1">
      <c r="A9" s="171" t="s">
        <v>11</v>
      </c>
      <c r="B9" s="465" t="s">
        <v>12</v>
      </c>
      <c r="C9" s="1267">
        <v>187.07627190438828</v>
      </c>
      <c r="D9" s="1267">
        <v>191.48535625807685</v>
      </c>
      <c r="E9" s="1267">
        <v>231.46511295129085</v>
      </c>
      <c r="F9" s="1267">
        <v>302.92737075554641</v>
      </c>
      <c r="G9" s="1267">
        <v>300.62994899744609</v>
      </c>
      <c r="H9" s="1267">
        <v>288.9591340617684</v>
      </c>
      <c r="I9" s="1267">
        <v>263.0385826721087</v>
      </c>
      <c r="J9" s="1267">
        <v>222.22425851843556</v>
      </c>
      <c r="K9" s="1267">
        <v>206.18608041309696</v>
      </c>
      <c r="L9" s="1268">
        <v>151.09794404875461</v>
      </c>
      <c r="N9" s="1245"/>
    </row>
    <row r="10" spans="1:14" s="172" customFormat="1" ht="24" customHeight="1">
      <c r="A10" s="171" t="s">
        <v>13</v>
      </c>
      <c r="B10" s="465" t="s">
        <v>96</v>
      </c>
      <c r="C10" s="1267">
        <v>2164.4577230013165</v>
      </c>
      <c r="D10" s="1267">
        <v>1730.3452001780468</v>
      </c>
      <c r="E10" s="1267">
        <v>1551.454889011068</v>
      </c>
      <c r="F10" s="1267">
        <v>2039.7784705194213</v>
      </c>
      <c r="G10" s="1267">
        <v>1874.5496774874646</v>
      </c>
      <c r="H10" s="1267">
        <v>1671.6153327802151</v>
      </c>
      <c r="I10" s="1267">
        <v>1322.1073131782687</v>
      </c>
      <c r="J10" s="1267">
        <v>1401.2974052974228</v>
      </c>
      <c r="K10" s="1267">
        <v>1141.9362952220265</v>
      </c>
      <c r="L10" s="1268">
        <v>767.9583503777335</v>
      </c>
    </row>
    <row r="11" spans="1:14" s="172" customFormat="1" ht="24" customHeight="1">
      <c r="A11" s="171" t="s">
        <v>14</v>
      </c>
      <c r="B11" s="465" t="s">
        <v>25</v>
      </c>
      <c r="C11" s="1267">
        <v>17056.875375836997</v>
      </c>
      <c r="D11" s="1267">
        <v>18451.090669106768</v>
      </c>
      <c r="E11" s="1267">
        <v>17628.814758204382</v>
      </c>
      <c r="F11" s="1267">
        <v>19210.523388718033</v>
      </c>
      <c r="G11" s="1267">
        <v>19648.777438787889</v>
      </c>
      <c r="H11" s="1267">
        <v>20012.527347382958</v>
      </c>
      <c r="I11" s="1267">
        <v>25743.039254636482</v>
      </c>
      <c r="J11" s="1267">
        <v>25763.860026127048</v>
      </c>
      <c r="K11" s="1267">
        <v>28681.578998717316</v>
      </c>
      <c r="L11" s="1268">
        <v>32099.88611792025</v>
      </c>
    </row>
    <row r="12" spans="1:14" s="172" customFormat="1" ht="24" customHeight="1">
      <c r="A12" s="171" t="s">
        <v>15</v>
      </c>
      <c r="B12" s="465" t="s">
        <v>484</v>
      </c>
      <c r="C12" s="1267">
        <v>5511.3374983612666</v>
      </c>
      <c r="D12" s="1267">
        <v>4488.5683300607407</v>
      </c>
      <c r="E12" s="1267">
        <v>5887.2063358294463</v>
      </c>
      <c r="F12" s="1267">
        <v>5813.1694454735334</v>
      </c>
      <c r="G12" s="1267">
        <v>5984.5622464919888</v>
      </c>
      <c r="H12" s="1267">
        <v>6068.0845279249615</v>
      </c>
      <c r="I12" s="1267">
        <v>5565.0759213824067</v>
      </c>
      <c r="J12" s="1267">
        <v>5739.6753603839534</v>
      </c>
      <c r="K12" s="1267">
        <v>5407.9108458149403</v>
      </c>
      <c r="L12" s="1268">
        <v>5701.5862441089885</v>
      </c>
    </row>
    <row r="13" spans="1:14" s="172" customFormat="1" ht="24" customHeight="1">
      <c r="A13" s="171" t="s">
        <v>16</v>
      </c>
      <c r="B13" s="465" t="s">
        <v>17</v>
      </c>
      <c r="C13" s="1267">
        <v>489.96323848515669</v>
      </c>
      <c r="D13" s="1267">
        <v>620.43570955070356</v>
      </c>
      <c r="E13" s="1267">
        <v>536.45266444708875</v>
      </c>
      <c r="F13" s="1267">
        <v>366.69991716722109</v>
      </c>
      <c r="G13" s="1267">
        <v>129.99569109880773</v>
      </c>
      <c r="H13" s="1267">
        <v>181.57949422930903</v>
      </c>
      <c r="I13" s="1267">
        <v>281.99651721107568</v>
      </c>
      <c r="J13" s="1267">
        <v>135.04633534232008</v>
      </c>
      <c r="K13" s="1267">
        <v>159.13849167144232</v>
      </c>
      <c r="L13" s="1268">
        <v>175.56681420554619</v>
      </c>
    </row>
    <row r="14" spans="1:14" s="172" customFormat="1" ht="24" customHeight="1">
      <c r="A14" s="171" t="s">
        <v>18</v>
      </c>
      <c r="B14" s="464" t="s">
        <v>19</v>
      </c>
      <c r="C14" s="1267">
        <v>533.91656826269002</v>
      </c>
      <c r="D14" s="1267">
        <v>732.05826287831735</v>
      </c>
      <c r="E14" s="1267">
        <v>645.48346144589323</v>
      </c>
      <c r="F14" s="1267">
        <v>777.81130978230055</v>
      </c>
      <c r="G14" s="1267">
        <v>779.7047002673354</v>
      </c>
      <c r="H14" s="1267">
        <v>643.51038251105979</v>
      </c>
      <c r="I14" s="1267">
        <v>632.33867796597872</v>
      </c>
      <c r="J14" s="1267">
        <v>582.38958465807377</v>
      </c>
      <c r="K14" s="1267">
        <v>370.43085340766748</v>
      </c>
      <c r="L14" s="1268">
        <v>371.26173066833792</v>
      </c>
    </row>
    <row r="15" spans="1:14" s="172" customFormat="1" ht="35.25" customHeight="1">
      <c r="A15" s="171" t="s">
        <v>20</v>
      </c>
      <c r="B15" s="464" t="s">
        <v>485</v>
      </c>
      <c r="C15" s="1267">
        <v>154.50059732691341</v>
      </c>
      <c r="D15" s="1267">
        <v>179.4719847308827</v>
      </c>
      <c r="E15" s="1267">
        <v>123.45463087844288</v>
      </c>
      <c r="F15" s="1267">
        <v>124.17496695639147</v>
      </c>
      <c r="G15" s="1267">
        <v>169.15956950915179</v>
      </c>
      <c r="H15" s="1267">
        <v>181.43721067600049</v>
      </c>
      <c r="I15" s="1267">
        <v>145.503432893856</v>
      </c>
      <c r="J15" s="1267">
        <v>134.0469010989311</v>
      </c>
      <c r="K15" s="1267">
        <v>104.80501215693383</v>
      </c>
      <c r="L15" s="1268">
        <v>92.336555257843187</v>
      </c>
    </row>
    <row r="16" spans="1:14" s="172" customFormat="1" ht="24" customHeight="1">
      <c r="A16" s="171" t="s">
        <v>21</v>
      </c>
      <c r="B16" s="465" t="s">
        <v>36</v>
      </c>
      <c r="C16" s="1267">
        <v>11306.012475908032</v>
      </c>
      <c r="D16" s="1267">
        <v>11028.786615307499</v>
      </c>
      <c r="E16" s="1267">
        <v>10641.284580318455</v>
      </c>
      <c r="F16" s="1267">
        <v>12154.759473077262</v>
      </c>
      <c r="G16" s="1267">
        <v>10397.114549293574</v>
      </c>
      <c r="H16" s="1267">
        <v>8072.4212620576809</v>
      </c>
      <c r="I16" s="1267">
        <v>6487.8784066615081</v>
      </c>
      <c r="J16" s="1267">
        <v>6335.6885892571418</v>
      </c>
      <c r="K16" s="1267">
        <v>6366.5811601478708</v>
      </c>
      <c r="L16" s="1268">
        <v>5453.4708970882757</v>
      </c>
    </row>
    <row r="17" spans="1:12" s="172" customFormat="1" ht="24" customHeight="1">
      <c r="A17" s="171" t="s">
        <v>22</v>
      </c>
      <c r="B17" s="465" t="s">
        <v>95</v>
      </c>
      <c r="C17" s="1267">
        <v>21900.770585105543</v>
      </c>
      <c r="D17" s="1267">
        <v>22898.936295836342</v>
      </c>
      <c r="E17" s="1267">
        <v>27510.783815020357</v>
      </c>
      <c r="F17" s="1267">
        <v>32232.577942005002</v>
      </c>
      <c r="G17" s="1267">
        <v>32844.746477889814</v>
      </c>
      <c r="H17" s="1267">
        <v>31091.963181817657</v>
      </c>
      <c r="I17" s="1267">
        <v>24790.51572107985</v>
      </c>
      <c r="J17" s="1267">
        <v>23732.710669181022</v>
      </c>
      <c r="K17" s="1267">
        <v>20858.802349080135</v>
      </c>
      <c r="L17" s="1268">
        <v>21264.557173725661</v>
      </c>
    </row>
    <row r="18" spans="1:12" s="172" customFormat="1" ht="24" customHeight="1">
      <c r="A18" s="173"/>
      <c r="B18" s="466" t="s">
        <v>486</v>
      </c>
      <c r="C18" s="1267">
        <v>89.848070975225212</v>
      </c>
      <c r="D18" s="1267">
        <v>212.00041196471852</v>
      </c>
      <c r="E18" s="1267">
        <v>204.24023383922133</v>
      </c>
      <c r="F18" s="1267">
        <v>195.72455547739364</v>
      </c>
      <c r="G18" s="1267">
        <v>193.25264418637195</v>
      </c>
      <c r="H18" s="1267">
        <v>166.37857992566308</v>
      </c>
      <c r="I18" s="1267">
        <v>257.5059994995874</v>
      </c>
      <c r="J18" s="1267">
        <v>276.40335160479907</v>
      </c>
      <c r="K18" s="1267">
        <v>259.77401371056817</v>
      </c>
      <c r="L18" s="1268">
        <v>3171.4595775010989</v>
      </c>
    </row>
    <row r="19" spans="1:12" s="172" customFormat="1" ht="24" customHeight="1">
      <c r="A19" s="159"/>
      <c r="B19" s="467" t="s">
        <v>92</v>
      </c>
      <c r="C19" s="1269">
        <v>62166.023287547083</v>
      </c>
      <c r="D19" s="1269">
        <v>63628.318442262906</v>
      </c>
      <c r="E19" s="1269">
        <v>68317.153165486059</v>
      </c>
      <c r="F19" s="1269">
        <v>80007.062580365353</v>
      </c>
      <c r="G19" s="1269">
        <v>79298.996016447287</v>
      </c>
      <c r="H19" s="1269">
        <v>74254.146191561333</v>
      </c>
      <c r="I19" s="1269">
        <v>71238.360348719405</v>
      </c>
      <c r="J19" s="1269">
        <v>69595.277573386411</v>
      </c>
      <c r="K19" s="1269">
        <v>67049.480657666296</v>
      </c>
      <c r="L19" s="1270">
        <v>72156.744336579999</v>
      </c>
    </row>
    <row r="20" spans="1:12" ht="15.6" customHeight="1">
      <c r="A20" s="161" t="s">
        <v>487</v>
      </c>
      <c r="B20" s="162"/>
      <c r="C20" s="163"/>
      <c r="D20" s="163"/>
      <c r="E20" s="163"/>
      <c r="F20" s="163"/>
      <c r="G20" s="163"/>
      <c r="H20" s="163"/>
      <c r="I20" s="163"/>
      <c r="J20" s="164"/>
      <c r="K20" s="161"/>
      <c r="L20" s="165"/>
    </row>
    <row r="21" spans="1:12" ht="14.25" customHeight="1">
      <c r="A21" s="161" t="s">
        <v>178</v>
      </c>
      <c r="B21" s="162"/>
      <c r="C21" s="163"/>
      <c r="D21" s="163"/>
      <c r="E21" s="163"/>
      <c r="F21" s="163"/>
      <c r="G21" s="163"/>
      <c r="H21" s="163"/>
      <c r="I21" s="163"/>
      <c r="J21" s="164"/>
      <c r="K21" s="161"/>
      <c r="L21" s="165"/>
    </row>
    <row r="22" spans="1:12">
      <c r="A22" s="161" t="s">
        <v>179</v>
      </c>
      <c r="B22" s="161"/>
      <c r="C22" s="166"/>
      <c r="D22" s="166"/>
      <c r="E22" s="166"/>
      <c r="F22" s="161"/>
      <c r="G22" s="161"/>
      <c r="H22" s="161"/>
      <c r="I22" s="163"/>
      <c r="J22" s="165"/>
      <c r="K22" s="161"/>
      <c r="L22" s="165"/>
    </row>
    <row r="23" spans="1:12" s="174" customFormat="1" ht="24" customHeight="1">
      <c r="A23" s="1478" t="s">
        <v>180</v>
      </c>
      <c r="B23" s="1478"/>
      <c r="C23" s="1478"/>
      <c r="D23" s="1478"/>
      <c r="E23" s="1478"/>
      <c r="F23" s="1478"/>
      <c r="G23" s="1478"/>
      <c r="H23" s="1478"/>
      <c r="I23" s="1478"/>
      <c r="J23" s="1478"/>
      <c r="K23" s="1478"/>
      <c r="L23" s="1478"/>
    </row>
    <row r="24" spans="1:12">
      <c r="A24" s="161" t="s">
        <v>171</v>
      </c>
      <c r="B24" s="162"/>
      <c r="C24" s="163"/>
      <c r="D24" s="163"/>
      <c r="E24" s="163"/>
      <c r="F24" s="163"/>
      <c r="G24" s="163"/>
      <c r="H24" s="163"/>
      <c r="I24" s="163"/>
      <c r="J24" s="163"/>
      <c r="K24" s="161"/>
      <c r="L24" s="165"/>
    </row>
    <row r="25" spans="1:12">
      <c r="A25" s="167" t="s">
        <v>488</v>
      </c>
      <c r="B25" s="161"/>
      <c r="C25" s="161"/>
      <c r="D25" s="161"/>
      <c r="E25" s="161"/>
      <c r="F25" s="161"/>
      <c r="G25" s="161"/>
      <c r="H25" s="161"/>
      <c r="I25" s="161"/>
      <c r="J25" s="161"/>
      <c r="K25" s="161"/>
      <c r="L25" s="161"/>
    </row>
  </sheetData>
  <mergeCells count="2">
    <mergeCell ref="A7:B7"/>
    <mergeCell ref="A23:L23"/>
  </mergeCells>
  <printOptions horizontalCentered="1" gridLinesSet="0"/>
  <pageMargins left="0.27559055118110237" right="0.23622047244094491" top="1.0236220472440944" bottom="0.59055118110236227" header="1.0236220472440944" footer="0.51181102362204722"/>
  <pageSetup firstPageNumber="25" orientation="landscape" r:id="rId1"/>
  <headerFooter alignWithMargins="0"/>
  <ignoredErrors>
    <ignoredError sqref="A8:A17" numberStoredAsText="1"/>
  </ignoredErrors>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3:N48"/>
  <sheetViews>
    <sheetView showGridLines="0" zoomScale="73" zoomScaleNormal="73" zoomScaleSheetLayoutView="100" zoomScalePageLayoutView="70" workbookViewId="0">
      <selection activeCell="J14" sqref="J14"/>
    </sheetView>
  </sheetViews>
  <sheetFormatPr baseColWidth="10" defaultColWidth="10.85546875" defaultRowHeight="18.75"/>
  <cols>
    <col min="1" max="1" width="3.7109375" style="753" customWidth="1"/>
    <col min="2" max="2" width="60.5703125" style="753" customWidth="1"/>
    <col min="3" max="7" width="15.7109375" style="753" customWidth="1"/>
    <col min="8" max="8" width="14" style="1022" customWidth="1"/>
    <col min="9" max="9" width="14.28515625" style="753" customWidth="1"/>
    <col min="10" max="10" width="11.7109375" style="753" customWidth="1"/>
    <col min="11" max="12" width="15.7109375" style="753" customWidth="1"/>
    <col min="13" max="13" width="21.28515625" style="753" bestFit="1" customWidth="1"/>
    <col min="14" max="16384" width="10.85546875" style="753"/>
  </cols>
  <sheetData>
    <row r="3" spans="1:14">
      <c r="A3" s="1021"/>
    </row>
    <row r="5" spans="1:14" s="1003" customFormat="1" ht="13.5">
      <c r="A5" s="504" t="s">
        <v>504</v>
      </c>
      <c r="B5" s="1000"/>
      <c r="C5" s="1000"/>
      <c r="D5" s="1000"/>
      <c r="E5" s="1000"/>
      <c r="F5" s="1000"/>
      <c r="G5" s="1000"/>
      <c r="H5" s="1023"/>
      <c r="I5" s="1023"/>
      <c r="J5" s="1023"/>
      <c r="K5" s="1023"/>
      <c r="L5" s="1024"/>
      <c r="N5" s="1243"/>
    </row>
    <row r="6" spans="1:14" s="1003" customFormat="1" ht="13.5">
      <c r="A6" s="513" t="s">
        <v>0</v>
      </c>
      <c r="B6" s="1002"/>
      <c r="C6" s="324"/>
      <c r="D6" s="324"/>
      <c r="E6" s="324"/>
      <c r="F6" s="324"/>
      <c r="G6" s="324"/>
      <c r="H6" s="1025"/>
      <c r="I6" s="1025"/>
      <c r="J6" s="1025"/>
      <c r="K6" s="1025"/>
      <c r="L6" s="1026"/>
      <c r="N6" s="1243"/>
    </row>
    <row r="7" spans="1:14" s="1003" customFormat="1" ht="28.5" customHeight="1">
      <c r="A7" s="521" t="s">
        <v>124</v>
      </c>
      <c r="B7" s="1004"/>
      <c r="C7" s="1481">
        <v>2011</v>
      </c>
      <c r="D7" s="1481">
        <v>2012</v>
      </c>
      <c r="E7" s="1481">
        <v>2013</v>
      </c>
      <c r="F7" s="1481">
        <v>2014</v>
      </c>
      <c r="G7" s="1481">
        <v>2015</v>
      </c>
      <c r="H7" s="1481">
        <v>2016</v>
      </c>
      <c r="I7" s="1481">
        <v>2017</v>
      </c>
      <c r="J7" s="1481">
        <v>2018</v>
      </c>
      <c r="K7" s="1481">
        <v>2019</v>
      </c>
      <c r="L7" s="1479">
        <v>2020</v>
      </c>
      <c r="N7" s="1243"/>
    </row>
    <row r="8" spans="1:14" s="1003" customFormat="1" ht="24" customHeight="1">
      <c r="A8" s="1005"/>
      <c r="B8" s="1027" t="s">
        <v>28</v>
      </c>
      <c r="C8" s="1482"/>
      <c r="D8" s="1482"/>
      <c r="E8" s="1482"/>
      <c r="F8" s="1482"/>
      <c r="G8" s="1482"/>
      <c r="H8" s="1482"/>
      <c r="I8" s="1482"/>
      <c r="J8" s="1482"/>
      <c r="K8" s="1482"/>
      <c r="L8" s="1480"/>
      <c r="N8" s="1243"/>
    </row>
    <row r="9" spans="1:14" s="1028" customFormat="1" ht="24" customHeight="1">
      <c r="A9" s="1007" t="s">
        <v>25</v>
      </c>
      <c r="B9" s="1008"/>
      <c r="C9" s="1277">
        <v>16136.030749</v>
      </c>
      <c r="D9" s="1277">
        <v>18173.509764170001</v>
      </c>
      <c r="E9" s="1277">
        <v>17628.650861580001</v>
      </c>
      <c r="F9" s="1277">
        <v>20061.343551870003</v>
      </c>
      <c r="G9" s="1277">
        <v>21100.03022543</v>
      </c>
      <c r="H9" s="1297">
        <v>22688.840198869999</v>
      </c>
      <c r="I9" s="1297">
        <v>31154.719297668889</v>
      </c>
      <c r="J9" s="1298">
        <v>32721.215885075449</v>
      </c>
      <c r="K9" s="1298">
        <v>37937.9469930786</v>
      </c>
      <c r="L9" s="1299">
        <v>43662.25624608167</v>
      </c>
      <c r="N9" s="1244"/>
    </row>
    <row r="10" spans="1:14" s="1028" customFormat="1" ht="24" customHeight="1">
      <c r="A10" s="729"/>
      <c r="B10" s="736" t="s">
        <v>30</v>
      </c>
      <c r="C10" s="1278">
        <v>7938.0979779999998</v>
      </c>
      <c r="D10" s="1278">
        <v>10105.394591</v>
      </c>
      <c r="E10" s="1278">
        <v>9562.1348500000004</v>
      </c>
      <c r="F10" s="1278">
        <v>10606.333885</v>
      </c>
      <c r="G10" s="1278">
        <v>11415.646119000001</v>
      </c>
      <c r="H10" s="1278">
        <v>11681.97889905</v>
      </c>
      <c r="I10" s="1272">
        <v>14173.513705624317</v>
      </c>
      <c r="J10" s="1291">
        <v>13856.859858</v>
      </c>
      <c r="K10" s="1291">
        <v>14896.598314267621</v>
      </c>
      <c r="L10" s="1292">
        <v>15182.683960131599</v>
      </c>
      <c r="M10" s="1030"/>
    </row>
    <row r="11" spans="1:14" s="1031" customFormat="1" ht="24" customHeight="1">
      <c r="A11" s="1009"/>
      <c r="B11" s="739" t="s">
        <v>31</v>
      </c>
      <c r="C11" s="1278">
        <v>2336.0540759999999</v>
      </c>
      <c r="D11" s="1278">
        <v>2623.7376394299999</v>
      </c>
      <c r="E11" s="1278">
        <v>2641.53004951</v>
      </c>
      <c r="F11" s="1278">
        <v>2617.74444859</v>
      </c>
      <c r="G11" s="1278">
        <v>2797.0570480000001</v>
      </c>
      <c r="H11" s="1278">
        <v>2968.0318271599999</v>
      </c>
      <c r="I11" s="1272">
        <v>3302.2914622099997</v>
      </c>
      <c r="J11" s="1291">
        <v>3456.51914605</v>
      </c>
      <c r="K11" s="1291">
        <v>3218.5385040000001</v>
      </c>
      <c r="L11" s="1292">
        <v>2897.5395330499996</v>
      </c>
      <c r="M11" s="1030"/>
    </row>
    <row r="12" spans="1:14" s="1031" customFormat="1" ht="24" customHeight="1">
      <c r="A12" s="1009"/>
      <c r="B12" s="736" t="s">
        <v>32</v>
      </c>
      <c r="C12" s="1278">
        <v>1613.722145</v>
      </c>
      <c r="D12" s="1279">
        <v>1792.88741035</v>
      </c>
      <c r="E12" s="1278">
        <v>1743.9182579999999</v>
      </c>
      <c r="F12" s="1278">
        <v>1956.84322</v>
      </c>
      <c r="G12" s="1278">
        <v>2324.8564259999998</v>
      </c>
      <c r="H12" s="1278">
        <v>2420.4355660000001</v>
      </c>
      <c r="I12" s="1272">
        <v>3860.5514757116575</v>
      </c>
      <c r="J12" s="1291">
        <v>3155.0116290000001</v>
      </c>
      <c r="K12" s="1291">
        <v>3416.0256760210191</v>
      </c>
      <c r="L12" s="1292">
        <v>3329.3092439320003</v>
      </c>
      <c r="M12" s="1030"/>
    </row>
    <row r="13" spans="1:14" s="1031" customFormat="1" ht="24" customHeight="1">
      <c r="A13" s="1009"/>
      <c r="B13" s="736" t="s">
        <v>33</v>
      </c>
      <c r="C13" s="1278">
        <v>1684.217987</v>
      </c>
      <c r="D13" s="1279">
        <v>1181.2599267099999</v>
      </c>
      <c r="E13" s="1278">
        <v>1221.2381089999999</v>
      </c>
      <c r="F13" s="1278">
        <v>2021.86493159</v>
      </c>
      <c r="G13" s="1278">
        <v>2720.73793458</v>
      </c>
      <c r="H13" s="1278">
        <v>2958.2761314399995</v>
      </c>
      <c r="I13" s="1272">
        <v>4037.4651155128222</v>
      </c>
      <c r="J13" s="1291">
        <v>3552.2199043655633</v>
      </c>
      <c r="K13" s="1291">
        <v>4218.5564575960261</v>
      </c>
      <c r="L13" s="1292">
        <v>4173.282044741999</v>
      </c>
      <c r="M13" s="1030"/>
    </row>
    <row r="14" spans="1:14" s="1031" customFormat="1" ht="24" customHeight="1">
      <c r="A14" s="1009"/>
      <c r="B14" s="736" t="s">
        <v>34</v>
      </c>
      <c r="C14" s="1278">
        <v>569.71857599999998</v>
      </c>
      <c r="D14" s="1279">
        <v>605.08363979000001</v>
      </c>
      <c r="E14" s="1278">
        <v>612.29597128</v>
      </c>
      <c r="F14" s="1278">
        <v>650.70418246999998</v>
      </c>
      <c r="G14" s="1278">
        <v>722.51017000000002</v>
      </c>
      <c r="H14" s="1278">
        <v>659.17113587000017</v>
      </c>
      <c r="I14" s="1272">
        <v>770.95752420999997</v>
      </c>
      <c r="J14" s="1291">
        <v>852.69682590999992</v>
      </c>
      <c r="K14" s="1291">
        <v>773.72433999999998</v>
      </c>
      <c r="L14" s="1292">
        <v>780.56750175000002</v>
      </c>
      <c r="M14" s="1030"/>
    </row>
    <row r="15" spans="1:14" s="1031" customFormat="1" ht="24" customHeight="1">
      <c r="A15" s="1009"/>
      <c r="B15" s="736" t="s">
        <v>35</v>
      </c>
      <c r="C15" s="1278">
        <v>192.92712900000001</v>
      </c>
      <c r="D15" s="1279">
        <v>183.31068633999999</v>
      </c>
      <c r="E15" s="1278">
        <v>142.37832169999999</v>
      </c>
      <c r="F15" s="1278">
        <v>154.18773881999999</v>
      </c>
      <c r="G15" s="1278">
        <v>191.13100299999999</v>
      </c>
      <c r="H15" s="1278">
        <v>199.495778</v>
      </c>
      <c r="I15" s="1272">
        <v>333.29361785911044</v>
      </c>
      <c r="J15" s="1291">
        <v>315.22734387338465</v>
      </c>
      <c r="K15" s="1291">
        <v>298.07066412718285</v>
      </c>
      <c r="L15" s="1292">
        <v>1185.5811556900001</v>
      </c>
      <c r="M15" s="1030"/>
    </row>
    <row r="16" spans="1:14" s="1031" customFormat="1" ht="24" customHeight="1">
      <c r="A16" s="1009"/>
      <c r="B16" s="736" t="s">
        <v>23</v>
      </c>
      <c r="C16" s="1278">
        <v>1801.292858</v>
      </c>
      <c r="D16" s="1279">
        <v>1681.83587055</v>
      </c>
      <c r="E16" s="1278">
        <v>1705.1553020900001</v>
      </c>
      <c r="F16" s="1278">
        <v>2053.6651454000016</v>
      </c>
      <c r="G16" s="1278">
        <v>928.09152484999845</v>
      </c>
      <c r="H16" s="1278">
        <v>1801.45086135</v>
      </c>
      <c r="I16" s="1272">
        <v>4676.6463965409775</v>
      </c>
      <c r="J16" s="1291">
        <v>7532.6811778765014</v>
      </c>
      <c r="K16" s="1291">
        <v>11116.433037066752</v>
      </c>
      <c r="L16" s="1292">
        <v>16113.292806786076</v>
      </c>
    </row>
    <row r="17" spans="1:13" s="1031" customFormat="1" ht="24" customHeight="1">
      <c r="A17" s="729" t="s">
        <v>667</v>
      </c>
      <c r="B17" s="1032"/>
      <c r="C17" s="1280">
        <v>10695.638031</v>
      </c>
      <c r="D17" s="1280">
        <v>10862.86793744</v>
      </c>
      <c r="E17" s="1280">
        <v>10641.185647370001</v>
      </c>
      <c r="F17" s="1280">
        <v>12693.084964199999</v>
      </c>
      <c r="G17" s="1280">
        <v>11165.042300000001</v>
      </c>
      <c r="H17" s="1280">
        <v>9151.9613120000013</v>
      </c>
      <c r="I17" s="1273">
        <v>7851.7547440000008</v>
      </c>
      <c r="J17" s="1293">
        <v>8046.5983707200012</v>
      </c>
      <c r="K17" s="1293">
        <v>8421.2594640000007</v>
      </c>
      <c r="L17" s="1294">
        <v>7417.8096100000002</v>
      </c>
      <c r="M17" s="1033"/>
    </row>
    <row r="18" spans="1:13" s="1028" customFormat="1" ht="24" customHeight="1">
      <c r="A18" s="1009"/>
      <c r="B18" s="1010" t="s">
        <v>37</v>
      </c>
      <c r="C18" s="1278">
        <v>5685.039006</v>
      </c>
      <c r="D18" s="1279">
        <v>5338.2896334399993</v>
      </c>
      <c r="E18" s="1279">
        <v>5241.8137293700001</v>
      </c>
      <c r="F18" s="1278">
        <v>6240.1416609999997</v>
      </c>
      <c r="G18" s="1278">
        <v>5305.474279</v>
      </c>
      <c r="H18" s="1278">
        <v>4711.7599799999998</v>
      </c>
      <c r="I18" s="1272">
        <v>4011.0163480000001</v>
      </c>
      <c r="J18" s="1291">
        <v>3835.1934755000002</v>
      </c>
      <c r="K18" s="1291">
        <v>3828.4574889999999</v>
      </c>
      <c r="L18" s="1292">
        <v>3580.0549904999998</v>
      </c>
      <c r="M18" s="1033"/>
    </row>
    <row r="19" spans="1:13" s="1031" customFormat="1" ht="24" customHeight="1">
      <c r="A19" s="535"/>
      <c r="B19" s="736" t="s">
        <v>668</v>
      </c>
      <c r="C19" s="1281">
        <v>793.52030999999999</v>
      </c>
      <c r="D19" s="1281">
        <v>762.73386200000004</v>
      </c>
      <c r="E19" s="1279">
        <v>804.71072800000002</v>
      </c>
      <c r="F19" s="1278">
        <v>905.60950600000001</v>
      </c>
      <c r="G19" s="1278">
        <v>920.71174399999995</v>
      </c>
      <c r="H19" s="1278">
        <v>925.67483400000003</v>
      </c>
      <c r="I19" s="1272">
        <v>867.79313300000001</v>
      </c>
      <c r="J19" s="1291">
        <v>800.70424400000002</v>
      </c>
      <c r="K19" s="1291">
        <v>788.65080699999999</v>
      </c>
      <c r="L19" s="1292">
        <v>709.84010999999998</v>
      </c>
      <c r="M19" s="1033"/>
    </row>
    <row r="20" spans="1:13" s="1031" customFormat="1" ht="24" customHeight="1">
      <c r="A20" s="1009"/>
      <c r="B20" s="736" t="s">
        <v>38</v>
      </c>
      <c r="C20" s="1278">
        <v>653.82061099999999</v>
      </c>
      <c r="D20" s="1282">
        <v>700.40515100000005</v>
      </c>
      <c r="E20" s="1279">
        <v>745.81529699999999</v>
      </c>
      <c r="F20" s="1278">
        <v>749.284897</v>
      </c>
      <c r="G20" s="1278">
        <v>761.407644</v>
      </c>
      <c r="H20" s="1278">
        <v>818.74261799999999</v>
      </c>
      <c r="I20" s="1272">
        <v>824.62306599999999</v>
      </c>
      <c r="J20" s="1291">
        <v>874.68730400000004</v>
      </c>
      <c r="K20" s="1291">
        <v>918.84879599999999</v>
      </c>
      <c r="L20" s="1292">
        <v>834.73406899999998</v>
      </c>
      <c r="M20" s="1033"/>
    </row>
    <row r="21" spans="1:13" s="1031" customFormat="1" ht="24" customHeight="1">
      <c r="A21" s="1009"/>
      <c r="B21" s="736" t="s">
        <v>75</v>
      </c>
      <c r="C21" s="1278">
        <v>3563.258104</v>
      </c>
      <c r="D21" s="1282">
        <v>4061.4392910000001</v>
      </c>
      <c r="E21" s="1279">
        <v>3848.8458930000002</v>
      </c>
      <c r="F21" s="1278">
        <v>4798.0489002000004</v>
      </c>
      <c r="G21" s="1278">
        <v>4177.448633</v>
      </c>
      <c r="H21" s="1278">
        <v>2685.4080180000001</v>
      </c>
      <c r="I21" s="1272">
        <v>2137.6324450000002</v>
      </c>
      <c r="J21" s="1291">
        <v>2523.7840875000002</v>
      </c>
      <c r="K21" s="1291">
        <v>2876.6752299999998</v>
      </c>
      <c r="L21" s="1292">
        <v>2280.7072925000002</v>
      </c>
      <c r="M21" s="1033"/>
    </row>
    <row r="22" spans="1:13" s="1028" customFormat="1" ht="33" customHeight="1">
      <c r="A22" s="1483" t="s">
        <v>669</v>
      </c>
      <c r="B22" s="1484"/>
      <c r="C22" s="1283">
        <v>2621.6534019500004</v>
      </c>
      <c r="D22" s="1283">
        <v>3048.5758737500005</v>
      </c>
      <c r="E22" s="1283">
        <v>3356.4814777500001</v>
      </c>
      <c r="F22" s="1283">
        <v>7089.5919001099992</v>
      </c>
      <c r="G22" s="1283">
        <v>7491.7854891900006</v>
      </c>
      <c r="H22" s="1297">
        <v>6661.4340826200023</v>
      </c>
      <c r="I22" s="1297">
        <v>6957.9862508799997</v>
      </c>
      <c r="J22" s="1298">
        <v>6695.5854479799991</v>
      </c>
      <c r="K22" s="1298">
        <v>4619.413708</v>
      </c>
      <c r="L22" s="1299">
        <v>3954.8662979100004</v>
      </c>
    </row>
    <row r="23" spans="1:13" s="1031" customFormat="1" ht="33" customHeight="1">
      <c r="A23" s="1009"/>
      <c r="B23" s="739" t="s">
        <v>39</v>
      </c>
      <c r="C23" s="1278">
        <v>1263.1979659499998</v>
      </c>
      <c r="D23" s="1282">
        <v>1277.7521074900001</v>
      </c>
      <c r="E23" s="1282">
        <v>1331.3465826199999</v>
      </c>
      <c r="F23" s="1278">
        <v>1536.4740038599998</v>
      </c>
      <c r="G23" s="1278">
        <v>1495.349246</v>
      </c>
      <c r="H23" s="1278">
        <v>1500.478384</v>
      </c>
      <c r="I23" s="1272">
        <v>1409.161458</v>
      </c>
      <c r="J23" s="1291">
        <v>1505.0721189999999</v>
      </c>
      <c r="K23" s="1291">
        <v>1410.692947</v>
      </c>
      <c r="L23" s="1292">
        <v>1429.2753329299999</v>
      </c>
    </row>
    <row r="24" spans="1:13" s="1031" customFormat="1" ht="29.25" customHeight="1">
      <c r="A24" s="535"/>
      <c r="B24" s="733" t="s">
        <v>40</v>
      </c>
      <c r="C24" s="1281">
        <v>840.51253999999994</v>
      </c>
      <c r="D24" s="1281">
        <v>933.51029426000002</v>
      </c>
      <c r="E24" s="1282">
        <v>1085.49259813</v>
      </c>
      <c r="F24" s="1278">
        <v>1286.0595072000001</v>
      </c>
      <c r="G24" s="1278">
        <v>1242.3809100000001</v>
      </c>
      <c r="H24" s="1278">
        <v>1317.5383670000001</v>
      </c>
      <c r="I24" s="1272">
        <v>1425.1215729999999</v>
      </c>
      <c r="J24" s="1291">
        <v>1441.917211</v>
      </c>
      <c r="K24" s="1291">
        <v>1430.7891629999999</v>
      </c>
      <c r="L24" s="1292">
        <v>1378.8645257200001</v>
      </c>
    </row>
    <row r="25" spans="1:13" s="1031" customFormat="1" ht="34.5" customHeight="1">
      <c r="A25" s="1009"/>
      <c r="B25" s="739" t="s">
        <v>41</v>
      </c>
      <c r="C25" s="1278">
        <v>249.562612</v>
      </c>
      <c r="D25" s="1284">
        <v>199.87795441999998</v>
      </c>
      <c r="E25" s="1282">
        <v>238.54981000000001</v>
      </c>
      <c r="F25" s="1278">
        <v>444.96449848000003</v>
      </c>
      <c r="G25" s="1278">
        <v>265.02550600000001</v>
      </c>
      <c r="H25" s="1278">
        <v>613.654178</v>
      </c>
      <c r="I25" s="1272">
        <v>589.24723460000007</v>
      </c>
      <c r="J25" s="1291">
        <v>605.23981900000001</v>
      </c>
      <c r="K25" s="1291">
        <v>628.47613100000001</v>
      </c>
      <c r="L25" s="1292">
        <v>653.26506760000007</v>
      </c>
    </row>
    <row r="26" spans="1:13" s="1031" customFormat="1" ht="24" customHeight="1">
      <c r="A26" s="1009"/>
      <c r="B26" s="739" t="s">
        <v>670</v>
      </c>
      <c r="C26" s="1278">
        <v>209.120284</v>
      </c>
      <c r="D26" s="1284">
        <v>558.17551758000002</v>
      </c>
      <c r="E26" s="1282">
        <v>639.75838699999997</v>
      </c>
      <c r="F26" s="1278">
        <v>476.27737403999998</v>
      </c>
      <c r="G26" s="1278">
        <v>478.39931468000003</v>
      </c>
      <c r="H26" s="1278">
        <v>538.22303477000003</v>
      </c>
      <c r="I26" s="1272">
        <v>576.41664600000001</v>
      </c>
      <c r="J26" s="1291">
        <v>568.62467656999991</v>
      </c>
      <c r="K26" s="1291">
        <v>541.30840799999999</v>
      </c>
      <c r="L26" s="1292">
        <v>492.74769225</v>
      </c>
    </row>
    <row r="27" spans="1:13" s="1031" customFormat="1" ht="24" customHeight="1">
      <c r="A27" s="1009"/>
      <c r="B27" s="739" t="s">
        <v>23</v>
      </c>
      <c r="C27" s="1278">
        <v>59.26</v>
      </c>
      <c r="D27" s="1284">
        <v>79.260000000000005</v>
      </c>
      <c r="E27" s="1282">
        <v>61.334099999999999</v>
      </c>
      <c r="F27" s="1278">
        <v>3345.8165165299997</v>
      </c>
      <c r="G27" s="1278">
        <v>4010.6305125100007</v>
      </c>
      <c r="H27" s="1278">
        <v>2691.5401188500018</v>
      </c>
      <c r="I27" s="1272">
        <v>2958.0393392799992</v>
      </c>
      <c r="J27" s="1291">
        <v>2574.7316224099995</v>
      </c>
      <c r="K27" s="1291">
        <v>608.14705900000035</v>
      </c>
      <c r="L27" s="1292">
        <v>0.7136794100003242</v>
      </c>
      <c r="M27" s="1029"/>
    </row>
    <row r="28" spans="1:13" s="1028" customFormat="1" ht="24" customHeight="1">
      <c r="A28" s="729" t="s">
        <v>671</v>
      </c>
      <c r="B28" s="1032"/>
      <c r="C28" s="1285">
        <v>5213.7985054199999</v>
      </c>
      <c r="D28" s="1285">
        <v>4421.0416520299987</v>
      </c>
      <c r="E28" s="1285">
        <v>5887.1516019599994</v>
      </c>
      <c r="F28" s="1285">
        <v>6070.6305086599996</v>
      </c>
      <c r="G28" s="1285">
        <v>6426.5802124500005</v>
      </c>
      <c r="H28" s="1300">
        <v>6879.5808634000005</v>
      </c>
      <c r="I28" s="1300">
        <v>6734.961497199999</v>
      </c>
      <c r="J28" s="1301">
        <v>7289.6358071699997</v>
      </c>
      <c r="K28" s="1301">
        <v>7153.1987489600006</v>
      </c>
      <c r="L28" s="1302">
        <v>7755.2960370299998</v>
      </c>
      <c r="M28" s="1029"/>
    </row>
    <row r="29" spans="1:13" s="1028" customFormat="1" ht="24" customHeight="1">
      <c r="A29" s="1009"/>
      <c r="B29" s="739" t="s">
        <v>42</v>
      </c>
      <c r="C29" s="1278">
        <v>2846.3574034200001</v>
      </c>
      <c r="D29" s="1284">
        <v>2185.6012053799996</v>
      </c>
      <c r="E29" s="1284">
        <v>2625.49710237</v>
      </c>
      <c r="F29" s="1278">
        <v>2675.73872102</v>
      </c>
      <c r="G29" s="1278">
        <v>2717.1000942400001</v>
      </c>
      <c r="H29" s="1303">
        <v>2848.7555943000002</v>
      </c>
      <c r="I29" s="1303">
        <v>2750.6972328699999</v>
      </c>
      <c r="J29" s="1304">
        <v>2999.7074033599997</v>
      </c>
      <c r="K29" s="1304">
        <v>2714.3311951200003</v>
      </c>
      <c r="L29" s="1292">
        <v>3221.6304877699999</v>
      </c>
    </row>
    <row r="30" spans="1:13" s="1034" customFormat="1" ht="24" customHeight="1">
      <c r="A30" s="535"/>
      <c r="B30" s="739" t="s">
        <v>146</v>
      </c>
      <c r="C30" s="1286">
        <v>432.61706299999997</v>
      </c>
      <c r="D30" s="1286">
        <v>370.04007372000001</v>
      </c>
      <c r="E30" s="1286">
        <v>476.79914286000002</v>
      </c>
      <c r="F30" s="1278">
        <v>512.83810700000004</v>
      </c>
      <c r="G30" s="1278">
        <v>691.42029700000001</v>
      </c>
      <c r="H30" s="1303">
        <v>705.16670799999997</v>
      </c>
      <c r="I30" s="1303">
        <v>624.49627599999997</v>
      </c>
      <c r="J30" s="1304">
        <v>651.09281999999996</v>
      </c>
      <c r="K30" s="1304">
        <v>706.05123600000002</v>
      </c>
      <c r="L30" s="1292">
        <v>710.073125</v>
      </c>
      <c r="M30" s="1033"/>
    </row>
    <row r="31" spans="1:13" s="1034" customFormat="1" ht="30" customHeight="1">
      <c r="A31" s="535"/>
      <c r="B31" s="739" t="s">
        <v>145</v>
      </c>
      <c r="C31" s="1286">
        <v>90.693949000000003</v>
      </c>
      <c r="D31" s="1287">
        <v>51.097805000000001</v>
      </c>
      <c r="E31" s="1287">
        <v>81.951832999999993</v>
      </c>
      <c r="F31" s="1278">
        <v>71.146030999999994</v>
      </c>
      <c r="G31" s="1278">
        <v>67.254643999999999</v>
      </c>
      <c r="H31" s="1303">
        <v>90.736191000000005</v>
      </c>
      <c r="I31" s="1303">
        <v>109.051485</v>
      </c>
      <c r="J31" s="1304">
        <v>120.662238</v>
      </c>
      <c r="K31" s="1304">
        <v>95.133734000000004</v>
      </c>
      <c r="L31" s="1292">
        <v>83.855106000000006</v>
      </c>
      <c r="M31" s="1033"/>
    </row>
    <row r="32" spans="1:13" s="1034" customFormat="1" ht="24" customHeight="1">
      <c r="A32" s="535"/>
      <c r="B32" s="739" t="s">
        <v>97</v>
      </c>
      <c r="C32" s="1286">
        <v>1536.131971</v>
      </c>
      <c r="D32" s="1286">
        <v>1540.7964159100002</v>
      </c>
      <c r="E32" s="1287">
        <v>2285.3763720000002</v>
      </c>
      <c r="F32" s="1278">
        <v>2412.7271741</v>
      </c>
      <c r="G32" s="1278">
        <v>2398.4542138800002</v>
      </c>
      <c r="H32" s="1303">
        <v>2505.1077377199999</v>
      </c>
      <c r="I32" s="1303">
        <v>2628.8812106199998</v>
      </c>
      <c r="J32" s="1304">
        <v>2703.2347463000001</v>
      </c>
      <c r="K32" s="1304">
        <v>2847.8843639400002</v>
      </c>
      <c r="L32" s="1292">
        <v>2946.4178177800004</v>
      </c>
      <c r="M32" s="1033"/>
    </row>
    <row r="33" spans="1:13" s="1034" customFormat="1" ht="24" customHeight="1">
      <c r="A33" s="535"/>
      <c r="B33" s="739" t="s">
        <v>149</v>
      </c>
      <c r="C33" s="1286">
        <v>221.982078</v>
      </c>
      <c r="D33" s="1286">
        <v>133.98837979999999</v>
      </c>
      <c r="E33" s="1287">
        <v>222.95048299999999</v>
      </c>
      <c r="F33" s="1278">
        <v>219.60157152000002</v>
      </c>
      <c r="G33" s="1278">
        <v>418.56283149000001</v>
      </c>
      <c r="H33" s="1303">
        <v>568.56470218000004</v>
      </c>
      <c r="I33" s="1303">
        <v>502.74126328</v>
      </c>
      <c r="J33" s="1304">
        <v>660.71361731999991</v>
      </c>
      <c r="K33" s="1304">
        <v>652.48791471000004</v>
      </c>
      <c r="L33" s="1292">
        <v>691.22568418999992</v>
      </c>
      <c r="M33" s="1028"/>
    </row>
    <row r="34" spans="1:13" s="1034" customFormat="1" ht="24" customHeight="1">
      <c r="A34" s="535"/>
      <c r="B34" s="739" t="s">
        <v>147</v>
      </c>
      <c r="C34" s="1286">
        <v>86.016041000000001</v>
      </c>
      <c r="D34" s="1286">
        <v>139.51777222000001</v>
      </c>
      <c r="E34" s="1286">
        <v>194.57666873000002</v>
      </c>
      <c r="F34" s="1278">
        <v>178.57890401999998</v>
      </c>
      <c r="G34" s="1278">
        <v>133.78813183999998</v>
      </c>
      <c r="H34" s="1303">
        <v>161.24993019999999</v>
      </c>
      <c r="I34" s="1303">
        <v>119.09402943000001</v>
      </c>
      <c r="J34" s="1304">
        <v>154.22498218999999</v>
      </c>
      <c r="K34" s="1304">
        <v>137.31030519000001</v>
      </c>
      <c r="L34" s="1292">
        <v>102.09381628999901</v>
      </c>
    </row>
    <row r="35" spans="1:13" s="1035" customFormat="1" ht="24" customHeight="1">
      <c r="A35" s="528" t="s">
        <v>95</v>
      </c>
      <c r="B35" s="794"/>
      <c r="C35" s="1288">
        <v>20718.41998029</v>
      </c>
      <c r="D35" s="1288">
        <v>22554.441351169997</v>
      </c>
      <c r="E35" s="1288">
        <v>27510.52804487</v>
      </c>
      <c r="F35" s="1288">
        <v>33660.135467039989</v>
      </c>
      <c r="G35" s="1288">
        <v>35270.649565300002</v>
      </c>
      <c r="H35" s="1288">
        <v>35249.949786759993</v>
      </c>
      <c r="I35" s="1275">
        <v>30001.95706867001</v>
      </c>
      <c r="J35" s="1295">
        <v>30141.568405060007</v>
      </c>
      <c r="K35" s="1295">
        <v>27590.535998520005</v>
      </c>
      <c r="L35" s="1296">
        <v>28924.044804019992</v>
      </c>
      <c r="M35" s="1033"/>
    </row>
    <row r="36" spans="1:13" s="1034" customFormat="1" ht="24" customHeight="1">
      <c r="A36" s="535"/>
      <c r="B36" s="733" t="s">
        <v>29</v>
      </c>
      <c r="C36" s="1286">
        <v>13170.269348</v>
      </c>
      <c r="D36" s="1287">
        <v>14114.06405614</v>
      </c>
      <c r="E36" s="1287">
        <v>18421.322767520003</v>
      </c>
      <c r="F36" s="1278">
        <v>23903.461595509998</v>
      </c>
      <c r="G36" s="1278">
        <v>25109.257735479998</v>
      </c>
      <c r="H36" s="1303">
        <v>25180.467434309998</v>
      </c>
      <c r="I36" s="1303">
        <v>21398.6254744</v>
      </c>
      <c r="J36" s="1304">
        <v>21384.760210440003</v>
      </c>
      <c r="K36" s="1304">
        <v>19582.823754660003</v>
      </c>
      <c r="L36" s="1292">
        <v>19847.482493469997</v>
      </c>
      <c r="M36" s="1033"/>
    </row>
    <row r="37" spans="1:13" s="1028" customFormat="1" ht="24" customHeight="1">
      <c r="A37" s="729"/>
      <c r="B37" s="739" t="s">
        <v>148</v>
      </c>
      <c r="C37" s="1281">
        <v>7548.1506322900013</v>
      </c>
      <c r="D37" s="1281">
        <v>8440.377295029999</v>
      </c>
      <c r="E37" s="1281">
        <v>9089.2052773499945</v>
      </c>
      <c r="F37" s="1278">
        <v>9756.6738715299944</v>
      </c>
      <c r="G37" s="1278">
        <v>10161.391829820004</v>
      </c>
      <c r="H37" s="1303">
        <v>10069.482352449997</v>
      </c>
      <c r="I37" s="1303">
        <v>8603.3315942700083</v>
      </c>
      <c r="J37" s="1304">
        <v>8756.8081946200036</v>
      </c>
      <c r="K37" s="1304">
        <v>8007.7122438600009</v>
      </c>
      <c r="L37" s="1292">
        <v>9076.5623105499963</v>
      </c>
      <c r="M37" s="1033"/>
    </row>
    <row r="38" spans="1:13" s="1028" customFormat="1" ht="24" customHeight="1">
      <c r="A38" s="729" t="s">
        <v>672</v>
      </c>
      <c r="B38" s="1036"/>
      <c r="C38" s="1289">
        <v>3424.3433942200004</v>
      </c>
      <c r="D38" s="1288">
        <v>3610.6481408</v>
      </c>
      <c r="E38" s="1288">
        <v>3292.5203814400011</v>
      </c>
      <c r="F38" s="1288">
        <v>3975.7310262599794</v>
      </c>
      <c r="G38" s="1288">
        <v>3701.9081980099945</v>
      </c>
      <c r="H38" s="1288">
        <v>3552.5263149800112</v>
      </c>
      <c r="I38" s="1275">
        <v>3512.6496382671903</v>
      </c>
      <c r="J38" s="1295">
        <v>3494.4068829499738</v>
      </c>
      <c r="K38" s="1295">
        <v>2965.9158140199725</v>
      </c>
      <c r="L38" s="1296">
        <v>6433.3107544200466</v>
      </c>
      <c r="M38" s="1033"/>
    </row>
    <row r="39" spans="1:13" s="1038" customFormat="1" ht="24" customHeight="1">
      <c r="A39" s="569" t="s">
        <v>45</v>
      </c>
      <c r="B39" s="795"/>
      <c r="C39" s="1290">
        <v>58809.884061879995</v>
      </c>
      <c r="D39" s="1290">
        <v>62671.084719359991</v>
      </c>
      <c r="E39" s="1290">
        <v>68316.518014970003</v>
      </c>
      <c r="F39" s="1290">
        <v>83550.517418139963</v>
      </c>
      <c r="G39" s="1290">
        <v>85155.995990380005</v>
      </c>
      <c r="H39" s="1290">
        <v>84184.292558630012</v>
      </c>
      <c r="I39" s="1276">
        <v>86214.028496686093</v>
      </c>
      <c r="J39" s="1305">
        <v>88389.010798955424</v>
      </c>
      <c r="K39" s="1305">
        <v>88688.270726578572</v>
      </c>
      <c r="L39" s="1306">
        <v>98147.583749461701</v>
      </c>
      <c r="M39" s="1037"/>
    </row>
    <row r="40" spans="1:13" s="1041" customFormat="1" ht="15.75" customHeight="1">
      <c r="A40" s="161" t="s">
        <v>159</v>
      </c>
      <c r="B40" s="593"/>
      <c r="C40" s="594"/>
      <c r="D40" s="594"/>
      <c r="E40" s="594"/>
      <c r="F40" s="594"/>
      <c r="G40" s="594"/>
      <c r="H40" s="595"/>
      <c r="I40" s="596"/>
      <c r="J40" s="597"/>
      <c r="K40" s="598"/>
      <c r="L40" s="1039"/>
      <c r="M40" s="1040"/>
    </row>
    <row r="41" spans="1:13" s="1041" customFormat="1" ht="15.75" customHeight="1">
      <c r="A41" s="161" t="s">
        <v>132</v>
      </c>
      <c r="B41" s="593"/>
      <c r="C41" s="594"/>
      <c r="D41" s="594"/>
      <c r="E41" s="594"/>
      <c r="F41" s="594"/>
      <c r="G41" s="594"/>
      <c r="H41" s="595"/>
      <c r="I41" s="596"/>
      <c r="J41" s="597"/>
      <c r="K41" s="598"/>
      <c r="L41" s="1039"/>
      <c r="M41" s="1040"/>
    </row>
    <row r="42" spans="1:13" s="1041" customFormat="1" ht="15.75" customHeight="1">
      <c r="A42" s="161" t="s">
        <v>142</v>
      </c>
      <c r="B42" s="593"/>
      <c r="C42" s="594"/>
      <c r="D42" s="594"/>
      <c r="E42" s="594"/>
      <c r="F42" s="594"/>
      <c r="G42" s="594"/>
      <c r="H42" s="594"/>
      <c r="I42" s="594"/>
      <c r="J42" s="594"/>
      <c r="K42" s="594"/>
      <c r="L42" s="1039"/>
      <c r="M42" s="1040"/>
    </row>
    <row r="43" spans="1:13" s="1041" customFormat="1" ht="15.75" customHeight="1">
      <c r="A43" s="161" t="s">
        <v>143</v>
      </c>
      <c r="B43" s="593"/>
      <c r="C43" s="594"/>
      <c r="D43" s="594"/>
      <c r="E43" s="594"/>
      <c r="F43" s="594"/>
      <c r="G43" s="594"/>
      <c r="H43" s="595"/>
      <c r="I43" s="596"/>
      <c r="J43" s="597"/>
      <c r="K43" s="598"/>
      <c r="L43" s="1039"/>
      <c r="M43" s="1040"/>
    </row>
    <row r="44" spans="1:13" s="1041" customFormat="1" ht="15.75" customHeight="1">
      <c r="A44" s="161" t="s">
        <v>158</v>
      </c>
      <c r="B44" s="593"/>
      <c r="C44" s="594"/>
      <c r="D44" s="594"/>
      <c r="E44" s="594"/>
      <c r="F44" s="594"/>
      <c r="G44" s="594"/>
      <c r="H44" s="595"/>
      <c r="I44" s="596"/>
      <c r="J44" s="597"/>
      <c r="K44" s="598"/>
      <c r="L44" s="1039"/>
      <c r="M44" s="1040"/>
    </row>
    <row r="45" spans="1:13" s="1042" customFormat="1" ht="36.75" customHeight="1">
      <c r="A45" s="1478" t="s">
        <v>169</v>
      </c>
      <c r="B45" s="1478"/>
      <c r="C45" s="1478"/>
      <c r="D45" s="1478"/>
      <c r="E45" s="1478"/>
      <c r="F45" s="1478"/>
      <c r="G45" s="1478"/>
      <c r="H45" s="1478"/>
      <c r="I45" s="1478"/>
      <c r="J45" s="1478"/>
      <c r="K45" s="1478"/>
      <c r="L45" s="1039"/>
      <c r="M45" s="1040"/>
    </row>
    <row r="46" spans="1:13" s="1042" customFormat="1" ht="12.75">
      <c r="A46" s="161" t="s">
        <v>171</v>
      </c>
      <c r="B46" s="787"/>
      <c r="C46" s="1043"/>
      <c r="D46" s="1043"/>
      <c r="E46" s="1043"/>
      <c r="F46" s="1043"/>
      <c r="G46" s="1043"/>
      <c r="H46" s="1043"/>
      <c r="I46" s="1043"/>
      <c r="J46" s="1043"/>
      <c r="K46" s="1043"/>
      <c r="L46" s="1039"/>
      <c r="M46" s="1040"/>
    </row>
    <row r="47" spans="1:13" s="1042" customFormat="1" ht="12.75">
      <c r="A47" s="161"/>
      <c r="B47" s="787"/>
      <c r="C47" s="1043"/>
      <c r="D47" s="1043"/>
      <c r="E47" s="1043"/>
      <c r="F47" s="1043"/>
      <c r="G47" s="1043"/>
      <c r="H47" s="1043"/>
      <c r="I47" s="1043"/>
      <c r="J47" s="1043"/>
      <c r="K47" s="1043"/>
      <c r="L47" s="1039"/>
      <c r="M47" s="1040"/>
    </row>
    <row r="48" spans="1:13" s="1048" customFormat="1">
      <c r="A48" s="160"/>
      <c r="B48" s="1044"/>
      <c r="C48" s="1045"/>
      <c r="D48" s="1045"/>
      <c r="E48" s="1045"/>
      <c r="F48" s="1045"/>
      <c r="G48" s="1045"/>
      <c r="H48" s="1045"/>
      <c r="I48" s="1045"/>
      <c r="J48" s="1045"/>
      <c r="K48" s="1045"/>
      <c r="L48" s="1046"/>
      <c r="M48" s="1047"/>
    </row>
  </sheetData>
  <mergeCells count="12">
    <mergeCell ref="L7:L8"/>
    <mergeCell ref="A45:K45"/>
    <mergeCell ref="K7:K8"/>
    <mergeCell ref="J7:J8"/>
    <mergeCell ref="D7:D8"/>
    <mergeCell ref="A22:B22"/>
    <mergeCell ref="C7:C8"/>
    <mergeCell ref="I7:I8"/>
    <mergeCell ref="H7:H8"/>
    <mergeCell ref="G7:G8"/>
    <mergeCell ref="F7:F8"/>
    <mergeCell ref="E7:E8"/>
  </mergeCells>
  <printOptions gridLinesSet="0"/>
  <pageMargins left="0.17" right="0.2" top="1.0236220472440944" bottom="0.59055118110236227" header="1.0236220472440944" footer="0.51181102362204722"/>
  <pageSetup scale="66" firstPageNumber="2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5:O48"/>
  <sheetViews>
    <sheetView showGridLines="0" zoomScale="86" zoomScaleNormal="86" zoomScaleSheetLayoutView="100" zoomScalePageLayoutView="65" workbookViewId="0">
      <selection activeCell="I35" sqref="I35"/>
    </sheetView>
  </sheetViews>
  <sheetFormatPr baseColWidth="10" defaultColWidth="10.85546875" defaultRowHeight="18.75"/>
  <cols>
    <col min="1" max="1" width="3.7109375" style="753" customWidth="1"/>
    <col min="2" max="2" width="72.140625" style="753" bestFit="1" customWidth="1"/>
    <col min="3" max="4" width="15.7109375" style="753" customWidth="1"/>
    <col min="5" max="12" width="15.7109375" style="604" customWidth="1"/>
    <col min="13" max="13" width="10.7109375" style="604" customWidth="1"/>
    <col min="14" max="16384" width="10.85546875" style="753"/>
  </cols>
  <sheetData>
    <row r="5" spans="1:15" s="1001" customFormat="1" ht="18" customHeight="1">
      <c r="A5" s="504" t="s">
        <v>505</v>
      </c>
      <c r="B5" s="1000"/>
      <c r="C5" s="318"/>
      <c r="D5" s="318"/>
      <c r="E5" s="318"/>
      <c r="F5" s="318"/>
      <c r="G5" s="318"/>
      <c r="H5" s="318"/>
      <c r="I5" s="318"/>
      <c r="J5" s="318"/>
      <c r="K5" s="318"/>
      <c r="L5" s="320"/>
      <c r="M5" s="1017"/>
      <c r="N5" s="1017"/>
      <c r="O5" s="41"/>
    </row>
    <row r="6" spans="1:15" s="1003" customFormat="1" ht="13.5">
      <c r="A6" s="461" t="s">
        <v>161</v>
      </c>
      <c r="B6" s="1002"/>
      <c r="C6" s="324"/>
      <c r="D6" s="324"/>
      <c r="E6" s="324"/>
      <c r="F6" s="324"/>
      <c r="G6" s="324"/>
      <c r="H6" s="324"/>
      <c r="I6" s="324"/>
      <c r="J6" s="324"/>
      <c r="K6" s="324"/>
      <c r="L6" s="326"/>
      <c r="M6" s="1017"/>
      <c r="N6" s="1017"/>
      <c r="O6" s="41"/>
    </row>
    <row r="7" spans="1:15" s="1003" customFormat="1" ht="28.5" customHeight="1">
      <c r="A7" s="521" t="s">
        <v>124</v>
      </c>
      <c r="B7" s="1004"/>
      <c r="C7" s="1481">
        <v>2011</v>
      </c>
      <c r="D7" s="1481">
        <v>2012</v>
      </c>
      <c r="E7" s="1481">
        <v>2013</v>
      </c>
      <c r="F7" s="1481">
        <v>2014</v>
      </c>
      <c r="G7" s="1481">
        <v>2015</v>
      </c>
      <c r="H7" s="1481">
        <v>2016</v>
      </c>
      <c r="I7" s="1481">
        <v>2017</v>
      </c>
      <c r="J7" s="1481">
        <v>2018</v>
      </c>
      <c r="K7" s="1481">
        <v>2019</v>
      </c>
      <c r="L7" s="1479">
        <v>2020</v>
      </c>
      <c r="M7" s="743"/>
      <c r="N7" s="1017"/>
      <c r="O7" s="41"/>
    </row>
    <row r="8" spans="1:15" s="1003" customFormat="1" ht="15.75" customHeight="1">
      <c r="A8" s="1005"/>
      <c r="B8" s="1006" t="s">
        <v>28</v>
      </c>
      <c r="C8" s="1482"/>
      <c r="D8" s="1482"/>
      <c r="E8" s="1482"/>
      <c r="F8" s="1482"/>
      <c r="G8" s="1482"/>
      <c r="H8" s="1482"/>
      <c r="I8" s="1482"/>
      <c r="J8" s="1482"/>
      <c r="K8" s="1482"/>
      <c r="L8" s="1480"/>
      <c r="M8" s="743"/>
      <c r="N8" s="1017"/>
      <c r="O8" s="41"/>
    </row>
    <row r="9" spans="1:15" s="1003" customFormat="1" ht="24" customHeight="1">
      <c r="A9" s="1007" t="s">
        <v>25</v>
      </c>
      <c r="B9" s="1008"/>
      <c r="C9" s="1277">
        <v>23200.757182796136</v>
      </c>
      <c r="D9" s="1277">
        <v>25097.168440248119</v>
      </c>
      <c r="E9" s="1277">
        <v>23978.708972980505</v>
      </c>
      <c r="F9" s="1277">
        <v>26130.148616050508</v>
      </c>
      <c r="G9" s="1277">
        <v>26726.261654107377</v>
      </c>
      <c r="H9" s="1277">
        <v>27221.034179474696</v>
      </c>
      <c r="I9" s="1277">
        <v>35015.674895537675</v>
      </c>
      <c r="J9" s="1277">
        <v>35043.995303177835</v>
      </c>
      <c r="K9" s="1277">
        <v>39012.675845136844</v>
      </c>
      <c r="L9" s="1309">
        <v>43662.25624608167</v>
      </c>
      <c r="M9" s="1018"/>
      <c r="N9" s="1243"/>
    </row>
    <row r="10" spans="1:15" s="1003" customFormat="1" ht="24" customHeight="1">
      <c r="A10" s="1009"/>
      <c r="B10" s="736" t="s">
        <v>30</v>
      </c>
      <c r="C10" s="1281">
        <v>11413.580362211231</v>
      </c>
      <c r="D10" s="1281">
        <v>13955.300516882968</v>
      </c>
      <c r="E10" s="1281">
        <v>13006.534109099388</v>
      </c>
      <c r="F10" s="1281">
        <v>13814.88133982275</v>
      </c>
      <c r="G10" s="1281">
        <v>14459.578581995695</v>
      </c>
      <c r="H10" s="1281">
        <v>14015.504719839308</v>
      </c>
      <c r="I10" s="1281">
        <v>15930.015074176037</v>
      </c>
      <c r="J10" s="1281">
        <v>14840.516119146829</v>
      </c>
      <c r="K10" s="1281">
        <v>15318.598060558228</v>
      </c>
      <c r="L10" s="1310">
        <v>15182.683960131599</v>
      </c>
      <c r="M10" s="657"/>
    </row>
    <row r="11" spans="1:15" s="1003" customFormat="1" ht="24" customHeight="1">
      <c r="A11" s="1009"/>
      <c r="B11" s="736" t="s">
        <v>31</v>
      </c>
      <c r="C11" s="1281">
        <v>3358.8324307398843</v>
      </c>
      <c r="D11" s="1281">
        <v>3623.3169230534181</v>
      </c>
      <c r="E11" s="1281">
        <v>3593.0418497667192</v>
      </c>
      <c r="F11" s="1281">
        <v>3409.6445885411222</v>
      </c>
      <c r="G11" s="1281">
        <v>3542.8801630917924</v>
      </c>
      <c r="H11" s="1281">
        <v>3560.9090242045481</v>
      </c>
      <c r="I11" s="1281">
        <v>3711.5392742346771</v>
      </c>
      <c r="J11" s="1281">
        <v>3701.8869086331679</v>
      </c>
      <c r="K11" s="1281">
        <v>3309.7151876603007</v>
      </c>
      <c r="L11" s="1310">
        <v>2897.5395330499996</v>
      </c>
      <c r="M11" s="657"/>
    </row>
    <row r="12" spans="1:15" s="1003" customFormat="1" ht="24" customHeight="1">
      <c r="A12" s="1009"/>
      <c r="B12" s="736" t="s">
        <v>32</v>
      </c>
      <c r="C12" s="1281">
        <v>2320.2469200157038</v>
      </c>
      <c r="D12" s="1281">
        <v>2475.9332630765075</v>
      </c>
      <c r="E12" s="1281">
        <v>2372.0991872602785</v>
      </c>
      <c r="F12" s="1281">
        <v>2548.8125471110097</v>
      </c>
      <c r="G12" s="1281">
        <v>2944.7692958573793</v>
      </c>
      <c r="H12" s="1281">
        <v>2903.9280410015681</v>
      </c>
      <c r="I12" s="1281">
        <v>4338.9835773972854</v>
      </c>
      <c r="J12" s="1281">
        <v>3378.9762916046511</v>
      </c>
      <c r="K12" s="1281">
        <v>3512.7968944019544</v>
      </c>
      <c r="L12" s="1310">
        <v>3329.3092439320008</v>
      </c>
      <c r="M12" s="657"/>
    </row>
    <row r="13" spans="1:15" s="1003" customFormat="1" ht="24" customHeight="1">
      <c r="A13" s="1009"/>
      <c r="B13" s="736" t="s">
        <v>33</v>
      </c>
      <c r="C13" s="1281">
        <v>2421.6074676051485</v>
      </c>
      <c r="D13" s="1281">
        <v>1631.2908038713122</v>
      </c>
      <c r="E13" s="1281">
        <v>1661.1431828992177</v>
      </c>
      <c r="F13" s="1281">
        <v>2633.5041323342889</v>
      </c>
      <c r="G13" s="1281">
        <v>3446.2108895087558</v>
      </c>
      <c r="H13" s="1281">
        <v>3549.2045860617864</v>
      </c>
      <c r="I13" s="1281">
        <v>4537.8218476662578</v>
      </c>
      <c r="J13" s="1281">
        <v>3804.381172192941</v>
      </c>
      <c r="K13" s="1281">
        <v>4338.0622479289141</v>
      </c>
      <c r="L13" s="1310">
        <v>4173.282044741999</v>
      </c>
      <c r="M13" s="657"/>
    </row>
    <row r="14" spans="1:15" s="1003" customFormat="1" ht="24" customHeight="1">
      <c r="A14" s="1009"/>
      <c r="B14" s="736" t="s">
        <v>34</v>
      </c>
      <c r="C14" s="1281">
        <v>819.15450893172965</v>
      </c>
      <c r="D14" s="1281">
        <v>835.60557235827935</v>
      </c>
      <c r="E14" s="1281">
        <v>832.85255439766763</v>
      </c>
      <c r="F14" s="1281">
        <v>847.55026247690296</v>
      </c>
      <c r="G14" s="1281">
        <v>915.16436919132821</v>
      </c>
      <c r="H14" s="1281">
        <v>790.84342180408532</v>
      </c>
      <c r="I14" s="1281">
        <v>866.50108344984778</v>
      </c>
      <c r="J14" s="1281">
        <v>913.22717551746587</v>
      </c>
      <c r="K14" s="1281">
        <v>795.64286584667877</v>
      </c>
      <c r="L14" s="1310">
        <v>780.56750175000002</v>
      </c>
      <c r="M14" s="657"/>
    </row>
    <row r="15" spans="1:15" s="1003" customFormat="1" ht="24" customHeight="1">
      <c r="A15" s="1009"/>
      <c r="B15" s="739" t="s">
        <v>35</v>
      </c>
      <c r="C15" s="1281">
        <v>277.39507587269452</v>
      </c>
      <c r="D15" s="1281">
        <v>253.14753350741012</v>
      </c>
      <c r="E15" s="1281">
        <v>193.66475443372096</v>
      </c>
      <c r="F15" s="1281">
        <v>200.83144081164116</v>
      </c>
      <c r="G15" s="1281">
        <v>242.09525492686259</v>
      </c>
      <c r="H15" s="1281">
        <v>239.34592266507116</v>
      </c>
      <c r="I15" s="1281">
        <v>374.59817423504791</v>
      </c>
      <c r="J15" s="1281">
        <v>337.60437255544377</v>
      </c>
      <c r="K15" s="1281">
        <v>306.51458816840972</v>
      </c>
      <c r="L15" s="1310">
        <v>1185.5811556900001</v>
      </c>
      <c r="M15" s="657"/>
    </row>
    <row r="16" spans="1:15" s="1003" customFormat="1" ht="24" customHeight="1">
      <c r="A16" s="729"/>
      <c r="B16" s="1010" t="s">
        <v>23</v>
      </c>
      <c r="C16" s="1281">
        <v>2589.9404174197434</v>
      </c>
      <c r="D16" s="1281">
        <v>2322.573827498225</v>
      </c>
      <c r="E16" s="1281">
        <v>2319.373335123511</v>
      </c>
      <c r="F16" s="1281">
        <v>2674.9243049527904</v>
      </c>
      <c r="G16" s="1281">
        <v>1175.5630995355632</v>
      </c>
      <c r="H16" s="1281">
        <v>2161.2984638983335</v>
      </c>
      <c r="I16" s="1281">
        <v>5256.2158643785133</v>
      </c>
      <c r="J16" s="1281">
        <v>8067.4032635273361</v>
      </c>
      <c r="K16" s="1281">
        <v>11431.346000572361</v>
      </c>
      <c r="L16" s="1310">
        <v>16113.292806786074</v>
      </c>
      <c r="M16" s="657"/>
    </row>
    <row r="17" spans="1:13" s="1003" customFormat="1" ht="24" customHeight="1">
      <c r="A17" s="528" t="s">
        <v>667</v>
      </c>
      <c r="B17" s="1011"/>
      <c r="C17" s="1277">
        <v>15378.435052107792</v>
      </c>
      <c r="D17" s="1277">
        <v>15001.35251296372</v>
      </c>
      <c r="E17" s="1277">
        <v>14474.272351824944</v>
      </c>
      <c r="F17" s="1277">
        <v>16532.900483616191</v>
      </c>
      <c r="G17" s="1277">
        <v>14142.152342954558</v>
      </c>
      <c r="H17" s="1277">
        <v>10980.105175036213</v>
      </c>
      <c r="I17" s="1277">
        <v>8824.8104195235446</v>
      </c>
      <c r="J17" s="1277">
        <v>8617.8018720473938</v>
      </c>
      <c r="K17" s="1277">
        <v>8659.8219386188975</v>
      </c>
      <c r="L17" s="1309">
        <v>7417.8096100000002</v>
      </c>
      <c r="M17" s="665"/>
    </row>
    <row r="18" spans="1:13" s="1003" customFormat="1" ht="24" customHeight="1">
      <c r="A18" s="1009"/>
      <c r="B18" s="736" t="s">
        <v>37</v>
      </c>
      <c r="C18" s="1281">
        <v>8174.0802062554803</v>
      </c>
      <c r="D18" s="1281">
        <v>7372.04622837436</v>
      </c>
      <c r="E18" s="1281">
        <v>7129.9798773070397</v>
      </c>
      <c r="F18" s="1281">
        <v>8127.861853596497</v>
      </c>
      <c r="G18" s="1281">
        <v>6720.1559554543737</v>
      </c>
      <c r="H18" s="1281">
        <v>5652.954418862224</v>
      </c>
      <c r="I18" s="1281">
        <v>4508.0953257943065</v>
      </c>
      <c r="J18" s="1281">
        <v>4107.4421749560361</v>
      </c>
      <c r="K18" s="1281">
        <v>3936.9123224430809</v>
      </c>
      <c r="L18" s="1310">
        <v>3580.0549904999998</v>
      </c>
      <c r="M18" s="657"/>
    </row>
    <row r="19" spans="1:13" s="1003" customFormat="1" ht="24" customHeight="1">
      <c r="A19" s="1009"/>
      <c r="B19" s="736" t="s">
        <v>668</v>
      </c>
      <c r="C19" s="1281">
        <v>1140.9418039853485</v>
      </c>
      <c r="D19" s="1281">
        <v>1053.3166382332652</v>
      </c>
      <c r="E19" s="1281">
        <v>1094.5774867094872</v>
      </c>
      <c r="F19" s="1281">
        <v>1179.5676056642919</v>
      </c>
      <c r="G19" s="1281">
        <v>1166.2155321700284</v>
      </c>
      <c r="H19" s="1281">
        <v>1110.5823865183081</v>
      </c>
      <c r="I19" s="1281">
        <v>975.33737766598028</v>
      </c>
      <c r="J19" s="1281">
        <v>857.54379863277063</v>
      </c>
      <c r="K19" s="1281">
        <v>810.99217873096256</v>
      </c>
      <c r="L19" s="1310">
        <v>709.84010999999998</v>
      </c>
      <c r="M19" s="657"/>
    </row>
    <row r="20" spans="1:13" s="1003" customFormat="1" ht="24" customHeight="1">
      <c r="A20" s="1009"/>
      <c r="B20" s="736" t="s">
        <v>38</v>
      </c>
      <c r="C20" s="1281">
        <v>940.0783546386391</v>
      </c>
      <c r="D20" s="1281">
        <v>967.24222668978928</v>
      </c>
      <c r="E20" s="1281">
        <v>1014.4671929112765</v>
      </c>
      <c r="F20" s="1281">
        <v>975.9528649588907</v>
      </c>
      <c r="G20" s="1281">
        <v>964.43368571367694</v>
      </c>
      <c r="H20" s="1281">
        <v>982.28999778845389</v>
      </c>
      <c r="I20" s="1281">
        <v>926.81731183429474</v>
      </c>
      <c r="J20" s="1281">
        <v>936.7786906447534</v>
      </c>
      <c r="K20" s="1281">
        <v>944.87849423117586</v>
      </c>
      <c r="L20" s="1310">
        <v>834.73406899999998</v>
      </c>
      <c r="M20" s="657"/>
    </row>
    <row r="21" spans="1:13" s="1003" customFormat="1" ht="24" customHeight="1">
      <c r="A21" s="1009"/>
      <c r="B21" s="736" t="s">
        <v>46</v>
      </c>
      <c r="C21" s="1281">
        <v>5123.3346872283246</v>
      </c>
      <c r="D21" s="1281">
        <v>5608.7474196663061</v>
      </c>
      <c r="E21" s="1281">
        <v>5235.24779489714</v>
      </c>
      <c r="F21" s="1281">
        <v>6249.5181593965117</v>
      </c>
      <c r="G21" s="1281">
        <v>5291.3471696164788</v>
      </c>
      <c r="H21" s="1281">
        <v>3221.8298865472234</v>
      </c>
      <c r="I21" s="1281">
        <v>2402.5458879956568</v>
      </c>
      <c r="J21" s="1281">
        <v>2702.9398302073832</v>
      </c>
      <c r="K21" s="1281">
        <v>2958.1674063754458</v>
      </c>
      <c r="L21" s="1310">
        <v>2280.7072925000002</v>
      </c>
      <c r="M21" s="657"/>
    </row>
    <row r="22" spans="1:13" s="1003" customFormat="1" ht="35.25" customHeight="1">
      <c r="A22" s="1483" t="s">
        <v>669</v>
      </c>
      <c r="B22" s="1484"/>
      <c r="C22" s="1277">
        <v>3769.4737288389751</v>
      </c>
      <c r="D22" s="1277">
        <v>4210.0080391309402</v>
      </c>
      <c r="E22" s="1277">
        <v>4565.5276265964485</v>
      </c>
      <c r="F22" s="1277">
        <v>9234.2813181001547</v>
      </c>
      <c r="G22" s="1277">
        <v>9489.4375553652244</v>
      </c>
      <c r="H22" s="1277">
        <v>7992.0843576811749</v>
      </c>
      <c r="I22" s="1277">
        <v>7820.2785960156289</v>
      </c>
      <c r="J22" s="1277">
        <v>7170.8846582947172</v>
      </c>
      <c r="K22" s="1277">
        <v>4750.2752222639829</v>
      </c>
      <c r="L22" s="1309">
        <v>3954.86629791</v>
      </c>
      <c r="M22" s="665"/>
    </row>
    <row r="23" spans="1:13" s="1003" customFormat="1" ht="34.5" customHeight="1">
      <c r="A23" s="1009"/>
      <c r="B23" s="739" t="s">
        <v>47</v>
      </c>
      <c r="C23" s="1281">
        <v>1816.2551706604909</v>
      </c>
      <c r="D23" s="1281">
        <v>1764.5441239854599</v>
      </c>
      <c r="E23" s="1281">
        <v>1810.9140907879932</v>
      </c>
      <c r="F23" s="1281">
        <v>2001.2764330441648</v>
      </c>
      <c r="G23" s="1281">
        <v>1894.0776286046162</v>
      </c>
      <c r="H23" s="1281">
        <v>1800.2054322045599</v>
      </c>
      <c r="I23" s="1281">
        <v>1583.7966318105093</v>
      </c>
      <c r="J23" s="1281">
        <v>1611.912602955472</v>
      </c>
      <c r="K23" s="1281">
        <v>1450.6559004991066</v>
      </c>
      <c r="L23" s="1310">
        <v>1429.2753329299999</v>
      </c>
      <c r="M23" s="657"/>
    </row>
    <row r="24" spans="1:13" s="1003" customFormat="1" ht="24" customHeight="1">
      <c r="A24" s="1009"/>
      <c r="B24" s="739" t="s">
        <v>40</v>
      </c>
      <c r="C24" s="1281">
        <v>1208.5083161386347</v>
      </c>
      <c r="D24" s="1281">
        <v>1289.1546762166558</v>
      </c>
      <c r="E24" s="1281">
        <v>1476.5004598060818</v>
      </c>
      <c r="F24" s="1281">
        <v>1675.1084475141358</v>
      </c>
      <c r="G24" s="1281">
        <v>1573.6563843737981</v>
      </c>
      <c r="H24" s="1281">
        <v>1580.7223554187003</v>
      </c>
      <c r="I24" s="1281">
        <v>1601.734658881009</v>
      </c>
      <c r="J24" s="1281">
        <v>1544.2745204619025</v>
      </c>
      <c r="K24" s="1281">
        <v>1471.3214141249464</v>
      </c>
      <c r="L24" s="1310">
        <v>1378.8645257200001</v>
      </c>
      <c r="M24" s="657"/>
    </row>
    <row r="25" spans="1:13" s="1003" customFormat="1" ht="24" customHeight="1">
      <c r="A25" s="1009"/>
      <c r="B25" s="739" t="s">
        <v>41</v>
      </c>
      <c r="C25" s="1281">
        <v>358.82687960762547</v>
      </c>
      <c r="D25" s="1281">
        <v>276.02652182579533</v>
      </c>
      <c r="E25" s="1281">
        <v>324.47840248604922</v>
      </c>
      <c r="F25" s="1281">
        <v>579.57177414794728</v>
      </c>
      <c r="G25" s="1281">
        <v>335.69340625074187</v>
      </c>
      <c r="H25" s="1281">
        <v>736.23425469528388</v>
      </c>
      <c r="I25" s="1281">
        <v>662.27172206915213</v>
      </c>
      <c r="J25" s="1281">
        <v>648.20394965843423</v>
      </c>
      <c r="K25" s="1281">
        <v>646.27997871318451</v>
      </c>
      <c r="L25" s="1310">
        <v>653.26506760000007</v>
      </c>
      <c r="M25" s="657"/>
    </row>
    <row r="26" spans="1:13" s="1003" customFormat="1" ht="24" customHeight="1">
      <c r="A26" s="1009"/>
      <c r="B26" s="739" t="s">
        <v>670</v>
      </c>
      <c r="C26" s="1281">
        <v>300.6779676211292</v>
      </c>
      <c r="D26" s="1281">
        <v>770.82661333512215</v>
      </c>
      <c r="E26" s="1281">
        <v>870.20727197733515</v>
      </c>
      <c r="F26" s="1281">
        <v>620.35718265576509</v>
      </c>
      <c r="G26" s="1281">
        <v>605.9624143985211</v>
      </c>
      <c r="H26" s="1281">
        <v>645.73541429343106</v>
      </c>
      <c r="I26" s="1281">
        <v>647.8510587069369</v>
      </c>
      <c r="J26" s="1281">
        <v>608.98960982922972</v>
      </c>
      <c r="K26" s="1281">
        <v>556.64291632343281</v>
      </c>
      <c r="L26" s="1310">
        <v>492.74769225000006</v>
      </c>
      <c r="M26" s="657"/>
    </row>
    <row r="27" spans="1:13" s="1003" customFormat="1" ht="24" customHeight="1">
      <c r="A27" s="1009"/>
      <c r="B27" s="739" t="s">
        <v>23</v>
      </c>
      <c r="C27" s="1281">
        <v>85.205394811094067</v>
      </c>
      <c r="D27" s="1281">
        <v>109.45610376790719</v>
      </c>
      <c r="E27" s="1281">
        <v>83.427401538989244</v>
      </c>
      <c r="F27" s="1281">
        <v>4357.9674807381434</v>
      </c>
      <c r="G27" s="1281">
        <v>5080.0477217375474</v>
      </c>
      <c r="H27" s="1281">
        <v>3229.1869010691998</v>
      </c>
      <c r="I27" s="1281">
        <v>3324.6245245480218</v>
      </c>
      <c r="J27" s="1281">
        <v>2757.5039753896795</v>
      </c>
      <c r="K27" s="1281">
        <v>625.37501260331237</v>
      </c>
      <c r="L27" s="1310">
        <v>0.7136794100003242</v>
      </c>
      <c r="M27" s="657"/>
    </row>
    <row r="28" spans="1:13" s="523" customFormat="1" ht="24" customHeight="1">
      <c r="A28" s="528" t="s">
        <v>671</v>
      </c>
      <c r="B28" s="733"/>
      <c r="C28" s="1277">
        <v>7496.5197455248617</v>
      </c>
      <c r="D28" s="1277">
        <v>6105.34940483012</v>
      </c>
      <c r="E28" s="1277">
        <v>8007.7764346036001</v>
      </c>
      <c r="F28" s="1277">
        <v>7907.0714767570907</v>
      </c>
      <c r="G28" s="1277">
        <v>8140.1999174409912</v>
      </c>
      <c r="H28" s="1277">
        <v>8253.8069016149311</v>
      </c>
      <c r="I28" s="1277">
        <v>7569.6147336998929</v>
      </c>
      <c r="J28" s="1277">
        <v>7807.1048424841674</v>
      </c>
      <c r="K28" s="1277">
        <v>7355.8388412511522</v>
      </c>
      <c r="L28" s="1309">
        <v>7755.2960370299998</v>
      </c>
      <c r="M28" s="665"/>
    </row>
    <row r="29" spans="1:13" s="523" customFormat="1" ht="24" customHeight="1">
      <c r="A29" s="535"/>
      <c r="B29" s="739" t="s">
        <v>42</v>
      </c>
      <c r="C29" s="1281">
        <v>4092.5583248714424</v>
      </c>
      <c r="D29" s="1281">
        <v>3018.2613213643231</v>
      </c>
      <c r="E29" s="1281">
        <v>3571.2336367351072</v>
      </c>
      <c r="F29" s="1281">
        <v>3485.1828471606132</v>
      </c>
      <c r="G29" s="1281">
        <v>3441.6030348401159</v>
      </c>
      <c r="H29" s="1281">
        <v>3417.8068478472596</v>
      </c>
      <c r="I29" s="1281">
        <v>3091.5868354313125</v>
      </c>
      <c r="J29" s="1281">
        <v>3212.6474921796207</v>
      </c>
      <c r="K29" s="1281">
        <v>2791.2243925818825</v>
      </c>
      <c r="L29" s="1310">
        <v>3221.6304877699995</v>
      </c>
      <c r="M29" s="657"/>
    </row>
    <row r="30" spans="1:13" s="523" customFormat="1" ht="24" customHeight="1">
      <c r="A30" s="535"/>
      <c r="B30" s="739" t="s">
        <v>146</v>
      </c>
      <c r="C30" s="1281">
        <v>622.02679134206812</v>
      </c>
      <c r="D30" s="1281">
        <v>511.01620877340838</v>
      </c>
      <c r="E30" s="1281">
        <v>648.54809224928897</v>
      </c>
      <c r="F30" s="1281">
        <v>667.97799046888326</v>
      </c>
      <c r="G30" s="1281">
        <v>875.78451656962238</v>
      </c>
      <c r="H30" s="1281">
        <v>846.02680844178485</v>
      </c>
      <c r="I30" s="1281">
        <v>701.88912199655567</v>
      </c>
      <c r="J30" s="1281">
        <v>697.31191549088726</v>
      </c>
      <c r="K30" s="1281">
        <v>726.0526776831523</v>
      </c>
      <c r="L30" s="1310">
        <v>710.073125</v>
      </c>
      <c r="M30" s="657"/>
    </row>
    <row r="31" spans="1:13" s="523" customFormat="1" ht="34.5" customHeight="1">
      <c r="A31" s="535"/>
      <c r="B31" s="739" t="s">
        <v>145</v>
      </c>
      <c r="C31" s="1281">
        <v>130.40185169629143</v>
      </c>
      <c r="D31" s="1281">
        <v>70.56480754973866</v>
      </c>
      <c r="E31" s="1281">
        <v>111.47189701238283</v>
      </c>
      <c r="F31" s="1281">
        <v>92.668587159450027</v>
      </c>
      <c r="G31" s="1281">
        <v>85.187802756392117</v>
      </c>
      <c r="H31" s="1281">
        <v>108.86113767284402</v>
      </c>
      <c r="I31" s="1281">
        <v>122.5660648440289</v>
      </c>
      <c r="J31" s="1281">
        <v>129.22768263240459</v>
      </c>
      <c r="K31" s="1281">
        <v>97.828739313610882</v>
      </c>
      <c r="L31" s="1310">
        <v>83.855106000000006</v>
      </c>
      <c r="M31" s="657"/>
    </row>
    <row r="32" spans="1:13" s="523" customFormat="1" ht="24.75" customHeight="1">
      <c r="A32" s="535"/>
      <c r="B32" s="739" t="s">
        <v>97</v>
      </c>
      <c r="C32" s="1281">
        <v>2208.6859782483816</v>
      </c>
      <c r="D32" s="1281">
        <v>2127.8018216636947</v>
      </c>
      <c r="E32" s="1281">
        <v>3108.5972119027174</v>
      </c>
      <c r="F32" s="1281">
        <v>3142.6070475394399</v>
      </c>
      <c r="G32" s="1281">
        <v>3037.9916142630536</v>
      </c>
      <c r="H32" s="1281">
        <v>3005.5138453105633</v>
      </c>
      <c r="I32" s="1281">
        <v>2954.6743442154875</v>
      </c>
      <c r="J32" s="1281">
        <v>2895.1291445111865</v>
      </c>
      <c r="K32" s="1281">
        <v>2928.560935442677</v>
      </c>
      <c r="L32" s="1310">
        <v>2946.4178177800004</v>
      </c>
      <c r="M32" s="657"/>
    </row>
    <row r="33" spans="1:13" s="523" customFormat="1" ht="24.75" customHeight="1">
      <c r="A33" s="535"/>
      <c r="B33" s="739" t="s">
        <v>149</v>
      </c>
      <c r="C33" s="1281">
        <v>319.1709516870921</v>
      </c>
      <c r="D33" s="1281">
        <v>185.03464550949479</v>
      </c>
      <c r="E33" s="1281">
        <v>303.26000493286108</v>
      </c>
      <c r="F33" s="1281">
        <v>286.0337686406333</v>
      </c>
      <c r="G33" s="1281">
        <v>530.17079281732742</v>
      </c>
      <c r="H33" s="1281">
        <v>682.13796102523793</v>
      </c>
      <c r="I33" s="1281">
        <v>565.04520112628893</v>
      </c>
      <c r="J33" s="1281">
        <v>707.61566389923064</v>
      </c>
      <c r="K33" s="1281">
        <v>670.9719825929061</v>
      </c>
      <c r="L33" s="1310">
        <v>691.22568418999992</v>
      </c>
      <c r="M33" s="657"/>
    </row>
    <row r="34" spans="1:13" s="523" customFormat="1" ht="24" customHeight="1">
      <c r="A34" s="535"/>
      <c r="B34" s="739" t="s">
        <v>147</v>
      </c>
      <c r="C34" s="1281">
        <v>123.67584767958581</v>
      </c>
      <c r="D34" s="1281">
        <v>192.67059996946202</v>
      </c>
      <c r="E34" s="1281">
        <v>264.66559177124316</v>
      </c>
      <c r="F34" s="1281">
        <v>232.60123578807131</v>
      </c>
      <c r="G34" s="1281">
        <v>169.46215619447932</v>
      </c>
      <c r="H34" s="1281">
        <v>193.46030131724052</v>
      </c>
      <c r="I34" s="1281">
        <v>133.85316608622125</v>
      </c>
      <c r="J34" s="1281">
        <v>165.17294377083883</v>
      </c>
      <c r="K34" s="1281">
        <v>141.20011363692359</v>
      </c>
      <c r="L34" s="1310">
        <v>102.09381628999901</v>
      </c>
      <c r="M34" s="657"/>
    </row>
    <row r="35" spans="1:13" s="1003" customFormat="1" ht="24" customHeight="1">
      <c r="A35" s="729" t="s">
        <v>27</v>
      </c>
      <c r="B35" s="739"/>
      <c r="C35" s="1277">
        <v>29789.422110743657</v>
      </c>
      <c r="D35" s="1277">
        <v>31147.126835236435</v>
      </c>
      <c r="E35" s="1277">
        <v>37420.160559117918</v>
      </c>
      <c r="F35" s="1277">
        <v>43842.74362861213</v>
      </c>
      <c r="G35" s="1277">
        <v>44675.415102317755</v>
      </c>
      <c r="H35" s="1277">
        <v>42291.279746328764</v>
      </c>
      <c r="I35" s="1277">
        <v>33720.052647851415</v>
      </c>
      <c r="J35" s="1277">
        <v>32281.226508429325</v>
      </c>
      <c r="K35" s="1277">
        <v>28372.137203423659</v>
      </c>
      <c r="L35" s="1309">
        <v>28924.044804019992</v>
      </c>
      <c r="M35" s="665"/>
    </row>
    <row r="36" spans="1:13" s="1003" customFormat="1" ht="24" customHeight="1">
      <c r="A36" s="729"/>
      <c r="B36" s="736" t="s">
        <v>29</v>
      </c>
      <c r="C36" s="1281">
        <v>18936.517036192887</v>
      </c>
      <c r="D36" s="1281">
        <v>19491.17410945936</v>
      </c>
      <c r="E36" s="1281">
        <v>25056.911105000578</v>
      </c>
      <c r="F36" s="1281">
        <v>31134.554986996885</v>
      </c>
      <c r="G36" s="1281">
        <v>31804.532268871772</v>
      </c>
      <c r="H36" s="1281">
        <v>30210.3747338588</v>
      </c>
      <c r="I36" s="1281">
        <v>24050.523635403944</v>
      </c>
      <c r="J36" s="1281">
        <v>22902.799181006525</v>
      </c>
      <c r="K36" s="1281">
        <v>20137.577697928056</v>
      </c>
      <c r="L36" s="1310">
        <v>19847.482493469997</v>
      </c>
      <c r="M36" s="657"/>
    </row>
    <row r="37" spans="1:13" s="653" customFormat="1" ht="24" customHeight="1">
      <c r="A37" s="729"/>
      <c r="B37" s="739" t="s">
        <v>148</v>
      </c>
      <c r="C37" s="1281">
        <v>10852.905074550774</v>
      </c>
      <c r="D37" s="1281">
        <v>11655.952725777079</v>
      </c>
      <c r="E37" s="1281">
        <v>12363.249454117336</v>
      </c>
      <c r="F37" s="1281">
        <v>12708.188641615247</v>
      </c>
      <c r="G37" s="1281">
        <v>12870.882833445983</v>
      </c>
      <c r="H37" s="1281">
        <v>12080.905012469966</v>
      </c>
      <c r="I37" s="1281">
        <v>9669.5290124474723</v>
      </c>
      <c r="J37" s="1281">
        <v>9378.427327422798</v>
      </c>
      <c r="K37" s="1281">
        <v>8234.5595054956011</v>
      </c>
      <c r="L37" s="1310">
        <v>9076.5623105499963</v>
      </c>
      <c r="M37" s="657"/>
    </row>
    <row r="38" spans="1:13" s="1003" customFormat="1" ht="24" customHeight="1">
      <c r="A38" s="729" t="s">
        <v>672</v>
      </c>
      <c r="B38" s="1011"/>
      <c r="C38" s="1277">
        <v>4923.599913487632</v>
      </c>
      <c r="D38" s="1277">
        <v>4986.2159673076703</v>
      </c>
      <c r="E38" s="1277">
        <v>4478.5269521799619</v>
      </c>
      <c r="F38" s="1277">
        <v>5178.4389368045377</v>
      </c>
      <c r="G38" s="1277">
        <v>4689.0059427620554</v>
      </c>
      <c r="H38" s="1277">
        <v>4262.1588144629104</v>
      </c>
      <c r="I38" s="1277">
        <v>3947.9668097890744</v>
      </c>
      <c r="J38" s="1277">
        <v>3742.4641805363285</v>
      </c>
      <c r="K38" s="1277">
        <v>3049.9360510318652</v>
      </c>
      <c r="L38" s="1309">
        <v>6433.3107544200457</v>
      </c>
      <c r="M38" s="665"/>
    </row>
    <row r="39" spans="1:13" s="1003" customFormat="1" ht="24" customHeight="1">
      <c r="A39" s="569" t="s">
        <v>45</v>
      </c>
      <c r="B39" s="1012"/>
      <c r="C39" s="1311">
        <v>84558.207733499046</v>
      </c>
      <c r="D39" s="1311">
        <v>86547.221199716994</v>
      </c>
      <c r="E39" s="1311">
        <v>92924.972897303378</v>
      </c>
      <c r="F39" s="1311">
        <v>108825.5844599406</v>
      </c>
      <c r="G39" s="1311">
        <v>107862.47251494796</v>
      </c>
      <c r="H39" s="1311">
        <v>101000.46917459869</v>
      </c>
      <c r="I39" s="1311">
        <v>96898.398102417239</v>
      </c>
      <c r="J39" s="1311">
        <v>94663.47736496976</v>
      </c>
      <c r="K39" s="1311">
        <v>91200.685101726383</v>
      </c>
      <c r="L39" s="1312">
        <v>98147.583749461701</v>
      </c>
      <c r="M39" s="665"/>
    </row>
    <row r="40" spans="1:13" s="1015" customFormat="1" ht="19.5" customHeight="1">
      <c r="A40" s="161" t="s">
        <v>159</v>
      </c>
      <c r="B40" s="787"/>
      <c r="C40" s="1013"/>
      <c r="D40" s="1013"/>
      <c r="E40" s="1013"/>
      <c r="F40" s="1013"/>
      <c r="G40" s="1013"/>
      <c r="H40" s="1013"/>
      <c r="I40" s="1013"/>
      <c r="J40" s="1013"/>
      <c r="K40" s="1013"/>
      <c r="L40" s="1013"/>
      <c r="M40" s="1013"/>
    </row>
    <row r="41" spans="1:13" s="1015" customFormat="1" ht="19.5" customHeight="1">
      <c r="A41" s="161" t="s">
        <v>132</v>
      </c>
      <c r="B41" s="787"/>
      <c r="C41" s="1013"/>
      <c r="D41" s="1013"/>
      <c r="E41" s="1013"/>
      <c r="F41" s="1013"/>
      <c r="G41" s="1013"/>
      <c r="H41" s="1013"/>
      <c r="I41" s="1013"/>
      <c r="J41" s="1013"/>
      <c r="K41" s="1013"/>
      <c r="L41" s="1013"/>
      <c r="M41" s="1013"/>
    </row>
    <row r="42" spans="1:13" s="1015" customFormat="1" ht="19.5" customHeight="1">
      <c r="A42" s="161" t="s">
        <v>142</v>
      </c>
      <c r="B42" s="787"/>
      <c r="C42" s="1013"/>
      <c r="D42" s="1013"/>
      <c r="E42" s="1013"/>
      <c r="F42" s="1013"/>
      <c r="G42" s="1013"/>
      <c r="H42" s="1013"/>
      <c r="I42" s="1013"/>
      <c r="J42" s="1013"/>
      <c r="K42" s="1013"/>
      <c r="L42" s="1013"/>
      <c r="M42" s="1013"/>
    </row>
    <row r="43" spans="1:13" s="1015" customFormat="1" ht="19.5" customHeight="1">
      <c r="A43" s="161" t="s">
        <v>143</v>
      </c>
      <c r="B43" s="787"/>
      <c r="C43" s="1013"/>
      <c r="D43" s="1013"/>
      <c r="E43" s="1013"/>
      <c r="F43" s="1013"/>
      <c r="G43" s="1013"/>
      <c r="H43" s="1013"/>
      <c r="I43" s="1013"/>
      <c r="J43" s="1013"/>
      <c r="K43" s="1013"/>
      <c r="L43" s="1013"/>
      <c r="M43" s="1013"/>
    </row>
    <row r="44" spans="1:13" s="1015" customFormat="1" ht="19.5" customHeight="1">
      <c r="A44" s="161" t="s">
        <v>150</v>
      </c>
      <c r="B44" s="787"/>
      <c r="C44" s="1013"/>
      <c r="D44" s="1013"/>
      <c r="E44" s="1013"/>
      <c r="F44" s="1013"/>
      <c r="G44" s="1013"/>
      <c r="H44" s="1013"/>
      <c r="I44" s="1013"/>
      <c r="J44" s="1013"/>
      <c r="K44" s="1013"/>
      <c r="L44" s="1013"/>
      <c r="M44" s="1013"/>
    </row>
    <row r="45" spans="1:13" s="1015" customFormat="1" ht="39.75" customHeight="1">
      <c r="A45" s="1478" t="s">
        <v>169</v>
      </c>
      <c r="B45" s="1478"/>
      <c r="C45" s="1478"/>
      <c r="D45" s="1478"/>
      <c r="E45" s="1478"/>
      <c r="F45" s="1478"/>
      <c r="G45" s="1478"/>
      <c r="H45" s="1478"/>
      <c r="I45" s="1478"/>
      <c r="J45" s="1478"/>
      <c r="K45" s="1478"/>
      <c r="L45" s="187"/>
      <c r="M45" s="187"/>
    </row>
    <row r="46" spans="1:13" s="1015" customFormat="1" ht="12.75">
      <c r="A46" s="161" t="s">
        <v>171</v>
      </c>
      <c r="C46" s="1016"/>
      <c r="D46" s="1016"/>
      <c r="E46" s="1016"/>
      <c r="F46" s="1016"/>
      <c r="G46" s="1016"/>
      <c r="H46" s="1016"/>
      <c r="I46" s="1016"/>
      <c r="J46" s="1016"/>
      <c r="K46" s="1016"/>
      <c r="L46" s="1016"/>
      <c r="M46" s="1016"/>
    </row>
    <row r="47" spans="1:13" s="1015" customFormat="1" ht="12.75">
      <c r="A47" s="1015" t="s">
        <v>488</v>
      </c>
      <c r="C47" s="1019"/>
      <c r="D47" s="1019"/>
      <c r="E47" s="1019"/>
      <c r="F47" s="1019"/>
      <c r="G47" s="1019"/>
      <c r="H47" s="1019"/>
      <c r="I47" s="1019"/>
      <c r="J47" s="1019"/>
      <c r="K47" s="1019"/>
      <c r="L47" s="1019"/>
      <c r="M47" s="1019"/>
    </row>
    <row r="48" spans="1:13">
      <c r="C48" s="1020"/>
      <c r="D48" s="1020"/>
      <c r="E48" s="1020"/>
      <c r="F48" s="1020"/>
      <c r="G48" s="1020"/>
      <c r="H48" s="1020"/>
      <c r="I48" s="1020"/>
      <c r="J48" s="1020"/>
      <c r="K48" s="1020"/>
      <c r="L48" s="1020"/>
      <c r="M48" s="1020"/>
    </row>
  </sheetData>
  <mergeCells count="12">
    <mergeCell ref="L7:L8"/>
    <mergeCell ref="A45:K45"/>
    <mergeCell ref="A22:B22"/>
    <mergeCell ref="C7:C8"/>
    <mergeCell ref="F7:F8"/>
    <mergeCell ref="G7:G8"/>
    <mergeCell ref="H7:H8"/>
    <mergeCell ref="I7:I8"/>
    <mergeCell ref="J7:J8"/>
    <mergeCell ref="K7:K8"/>
    <mergeCell ref="D7:D8"/>
    <mergeCell ref="E7:E8"/>
  </mergeCells>
  <phoneticPr fontId="8" type="noConversion"/>
  <printOptions gridLinesSet="0"/>
  <pageMargins left="0.74803149606299213" right="0.39370078740157483" top="1.0236220472440944" bottom="0.51181102362204722" header="1.0236220472440944" footer="0.35433070866141736"/>
  <pageSetup scale="65" firstPageNumber="25" orientation="landscape" r:id="rId1"/>
  <headerFooter alignWithMargins="0"/>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5:P47"/>
  <sheetViews>
    <sheetView showGridLines="0" topLeftCell="A22" zoomScale="80" zoomScaleNormal="80" zoomScaleSheetLayoutView="100" zoomScalePageLayoutView="65" workbookViewId="0">
      <selection activeCell="H19" sqref="H19"/>
    </sheetView>
  </sheetViews>
  <sheetFormatPr baseColWidth="10" defaultColWidth="10.85546875" defaultRowHeight="18.75"/>
  <cols>
    <col min="1" max="1" width="3.7109375" style="753" customWidth="1"/>
    <col min="2" max="2" width="68.28515625" style="753" bestFit="1" customWidth="1"/>
    <col min="3" max="4" width="14.28515625" style="753" customWidth="1"/>
    <col min="5" max="8" width="14.28515625" style="604" customWidth="1"/>
    <col min="9" max="12" width="14.28515625" style="753" customWidth="1"/>
    <col min="13" max="16384" width="10.85546875" style="753"/>
  </cols>
  <sheetData>
    <row r="5" spans="1:16" s="1001" customFormat="1" ht="18" customHeight="1">
      <c r="A5" s="504" t="s">
        <v>506</v>
      </c>
      <c r="B5" s="1000"/>
      <c r="C5" s="318"/>
      <c r="D5" s="318"/>
      <c r="E5" s="318"/>
      <c r="F5" s="318"/>
      <c r="G5" s="318"/>
      <c r="H5" s="318"/>
      <c r="I5" s="318"/>
      <c r="J5" s="318"/>
      <c r="K5" s="318"/>
      <c r="L5" s="320"/>
      <c r="M5" s="41"/>
      <c r="N5" s="1017"/>
      <c r="O5" s="41"/>
      <c r="P5" s="41"/>
    </row>
    <row r="6" spans="1:16" s="1003" customFormat="1" ht="13.5">
      <c r="A6" s="461" t="s">
        <v>136</v>
      </c>
      <c r="B6" s="1002"/>
      <c r="C6" s="324"/>
      <c r="D6" s="324"/>
      <c r="E6" s="324"/>
      <c r="F6" s="324"/>
      <c r="G6" s="324"/>
      <c r="H6" s="324"/>
      <c r="I6" s="324"/>
      <c r="J6" s="324"/>
      <c r="K6" s="324"/>
      <c r="L6" s="326"/>
      <c r="M6" s="41"/>
      <c r="N6" s="1017"/>
      <c r="O6" s="41"/>
      <c r="P6" s="41"/>
    </row>
    <row r="7" spans="1:16" s="1003" customFormat="1" ht="28.5" customHeight="1">
      <c r="A7" s="521" t="s">
        <v>124</v>
      </c>
      <c r="B7" s="1004"/>
      <c r="C7" s="1481">
        <v>2011</v>
      </c>
      <c r="D7" s="1481">
        <v>2012</v>
      </c>
      <c r="E7" s="1481">
        <v>2013</v>
      </c>
      <c r="F7" s="1481">
        <v>2014</v>
      </c>
      <c r="G7" s="1481">
        <v>2015</v>
      </c>
      <c r="H7" s="1481">
        <v>2016</v>
      </c>
      <c r="I7" s="1481">
        <v>2017</v>
      </c>
      <c r="J7" s="1481">
        <v>2018</v>
      </c>
      <c r="K7" s="1481">
        <v>2019</v>
      </c>
      <c r="L7" s="1479">
        <v>2020</v>
      </c>
      <c r="M7" s="41"/>
      <c r="N7" s="1017"/>
      <c r="O7" s="41"/>
      <c r="P7" s="41"/>
    </row>
    <row r="8" spans="1:16" s="1003" customFormat="1" ht="13.5">
      <c r="A8" s="1005"/>
      <c r="B8" s="1006" t="s">
        <v>28</v>
      </c>
      <c r="C8" s="1482"/>
      <c r="D8" s="1482"/>
      <c r="E8" s="1482"/>
      <c r="F8" s="1482"/>
      <c r="G8" s="1482"/>
      <c r="H8" s="1482"/>
      <c r="I8" s="1482"/>
      <c r="J8" s="1482"/>
      <c r="K8" s="1482"/>
      <c r="L8" s="1480"/>
      <c r="M8" s="41"/>
      <c r="N8" s="1017"/>
      <c r="O8" s="41"/>
      <c r="P8" s="41"/>
    </row>
    <row r="9" spans="1:16" s="1003" customFormat="1" ht="24" customHeight="1">
      <c r="A9" s="1007" t="s">
        <v>25</v>
      </c>
      <c r="B9" s="1008"/>
      <c r="C9" s="1271">
        <v>17056.875375836997</v>
      </c>
      <c r="D9" s="1271">
        <v>18451.090669106772</v>
      </c>
      <c r="E9" s="1271">
        <v>17628.814758204382</v>
      </c>
      <c r="F9" s="1271">
        <v>19210.523388718033</v>
      </c>
      <c r="G9" s="1271">
        <v>19648.777438787889</v>
      </c>
      <c r="H9" s="1271">
        <v>20012.527347382958</v>
      </c>
      <c r="I9" s="1271">
        <v>25743.039254636489</v>
      </c>
      <c r="J9" s="1271">
        <v>25763.860026127048</v>
      </c>
      <c r="K9" s="1271">
        <v>28681.578998717316</v>
      </c>
      <c r="L9" s="1307">
        <v>32099.886117920225</v>
      </c>
      <c r="N9" s="1243"/>
    </row>
    <row r="10" spans="1:16" s="1003" customFormat="1" ht="24" customHeight="1">
      <c r="A10" s="1009"/>
      <c r="B10" s="736" t="s">
        <v>30</v>
      </c>
      <c r="C10" s="1274">
        <v>8391.1062167702403</v>
      </c>
      <c r="D10" s="1274">
        <v>10259.743674457904</v>
      </c>
      <c r="E10" s="1274">
        <v>9562.2237508260532</v>
      </c>
      <c r="F10" s="1274">
        <v>10156.509440134303</v>
      </c>
      <c r="G10" s="1274">
        <v>10630.481924232536</v>
      </c>
      <c r="H10" s="1274">
        <v>10304.004970709448</v>
      </c>
      <c r="I10" s="1313">
        <v>11711.526469356311</v>
      </c>
      <c r="J10" s="1313">
        <v>10910.541925980375</v>
      </c>
      <c r="K10" s="1313">
        <v>11262.021148397274</v>
      </c>
      <c r="L10" s="1314">
        <v>11162.098984024335</v>
      </c>
    </row>
    <row r="11" spans="1:16" s="1003" customFormat="1" ht="24" customHeight="1">
      <c r="A11" s="1009"/>
      <c r="B11" s="736" t="s">
        <v>31</v>
      </c>
      <c r="C11" s="1274">
        <v>2469.3670869471675</v>
      </c>
      <c r="D11" s="1274">
        <v>2663.812422876922</v>
      </c>
      <c r="E11" s="1274">
        <v>2641.5546082729884</v>
      </c>
      <c r="F11" s="1274">
        <v>2506.7234816701703</v>
      </c>
      <c r="G11" s="1274">
        <v>2604.6764309137407</v>
      </c>
      <c r="H11" s="1274">
        <v>2617.9309999239526</v>
      </c>
      <c r="I11" s="1313">
        <v>2728.6722736829083</v>
      </c>
      <c r="J11" s="1313">
        <v>2721.5759881673193</v>
      </c>
      <c r="K11" s="1313">
        <v>2433.2567700548211</v>
      </c>
      <c r="L11" s="1314">
        <v>2130.2309369645477</v>
      </c>
    </row>
    <row r="12" spans="1:16" s="1003" customFormat="1" ht="24" customHeight="1">
      <c r="A12" s="1009"/>
      <c r="B12" s="736" t="s">
        <v>32</v>
      </c>
      <c r="C12" s="1274">
        <v>1705.8134027291176</v>
      </c>
      <c r="D12" s="1274">
        <v>1820.2718460629012</v>
      </c>
      <c r="E12" s="1274">
        <v>1743.9344715104908</v>
      </c>
      <c r="F12" s="1274">
        <v>1873.8516863871862</v>
      </c>
      <c r="G12" s="1274">
        <v>2164.9536045002947</v>
      </c>
      <c r="H12" s="1274">
        <v>2134.9276795367368</v>
      </c>
      <c r="I12" s="1313">
        <v>3189.9606359549571</v>
      </c>
      <c r="J12" s="1313">
        <v>2484.1765744846393</v>
      </c>
      <c r="K12" s="1313">
        <v>2582.5596283931363</v>
      </c>
      <c r="L12" s="1314">
        <v>2447.6620488696581</v>
      </c>
    </row>
    <row r="13" spans="1:16" s="1003" customFormat="1" ht="24" customHeight="1">
      <c r="A13" s="1009"/>
      <c r="B13" s="736" t="s">
        <v>33</v>
      </c>
      <c r="C13" s="1274">
        <v>1780.3322735848401</v>
      </c>
      <c r="D13" s="1274">
        <v>1199.3024074237785</v>
      </c>
      <c r="E13" s="1274">
        <v>1221.2494630624974</v>
      </c>
      <c r="F13" s="1274">
        <v>1936.115766958088</v>
      </c>
      <c r="G13" s="1274">
        <v>2533.6065197385478</v>
      </c>
      <c r="H13" s="1274">
        <v>2609.3260590949817</v>
      </c>
      <c r="I13" s="1313">
        <v>3336.1437785654816</v>
      </c>
      <c r="J13" s="1313">
        <v>2796.9283513037085</v>
      </c>
      <c r="K13" s="1313">
        <v>3189.2832872892095</v>
      </c>
      <c r="L13" s="1314">
        <v>3068.1391639306639</v>
      </c>
    </row>
    <row r="14" spans="1:16" s="1003" customFormat="1" ht="24" customHeight="1">
      <c r="A14" s="1009"/>
      <c r="B14" s="736" t="s">
        <v>34</v>
      </c>
      <c r="C14" s="1274">
        <v>602.23105057813245</v>
      </c>
      <c r="D14" s="1274">
        <v>614.32564458020749</v>
      </c>
      <c r="E14" s="1274">
        <v>612.3016639018349</v>
      </c>
      <c r="F14" s="1274">
        <v>623.10721533460662</v>
      </c>
      <c r="G14" s="1274">
        <v>672.81617021008287</v>
      </c>
      <c r="H14" s="1274">
        <v>581.41713139928891</v>
      </c>
      <c r="I14" s="1313">
        <v>637.03959646590033</v>
      </c>
      <c r="J14" s="1313">
        <v>671.39197224905956</v>
      </c>
      <c r="K14" s="1313">
        <v>584.94561619238527</v>
      </c>
      <c r="L14" s="1314">
        <v>573.86241728570951</v>
      </c>
    </row>
    <row r="15" spans="1:16" s="1003" customFormat="1" ht="24" customHeight="1">
      <c r="A15" s="1009"/>
      <c r="B15" s="739" t="s">
        <v>35</v>
      </c>
      <c r="C15" s="1274">
        <v>203.93701816507539</v>
      </c>
      <c r="D15" s="1274">
        <v>186.11056081989582</v>
      </c>
      <c r="E15" s="1274">
        <v>142.3796454159494</v>
      </c>
      <c r="F15" s="1274">
        <v>147.64849399027688</v>
      </c>
      <c r="G15" s="1274">
        <v>177.98507866937271</v>
      </c>
      <c r="H15" s="1274">
        <v>175.96380766572983</v>
      </c>
      <c r="I15" s="1313">
        <v>275.39938992513663</v>
      </c>
      <c r="J15" s="1313">
        <v>248.20205925373341</v>
      </c>
      <c r="K15" s="1313">
        <v>225.34528033168573</v>
      </c>
      <c r="L15" s="1314">
        <v>871.62284666900496</v>
      </c>
    </row>
    <row r="16" spans="1:16" s="1003" customFormat="1" ht="24" customHeight="1">
      <c r="A16" s="729"/>
      <c r="B16" s="1010" t="s">
        <v>23</v>
      </c>
      <c r="C16" s="1274">
        <v>1904.0883270624245</v>
      </c>
      <c r="D16" s="1274">
        <v>1707.5241128851594</v>
      </c>
      <c r="E16" s="1274">
        <v>1705.1711552145673</v>
      </c>
      <c r="F16" s="1274">
        <v>1966.5673042434023</v>
      </c>
      <c r="G16" s="1274">
        <v>864.25771052331606</v>
      </c>
      <c r="H16" s="1274">
        <v>1588.9566990528226</v>
      </c>
      <c r="I16" s="1313">
        <v>3864.2971106857885</v>
      </c>
      <c r="J16" s="1313">
        <v>5931.0431546882146</v>
      </c>
      <c r="K16" s="1313">
        <v>8404.1672680588035</v>
      </c>
      <c r="L16" s="1314">
        <v>11846.269720176308</v>
      </c>
    </row>
    <row r="17" spans="1:12" s="1003" customFormat="1" ht="24" customHeight="1">
      <c r="A17" s="528" t="s">
        <v>667</v>
      </c>
      <c r="B17" s="1011"/>
      <c r="C17" s="1271">
        <v>11306.012475908032</v>
      </c>
      <c r="D17" s="1271">
        <v>11028.786615307499</v>
      </c>
      <c r="E17" s="1271">
        <v>10641.284580318455</v>
      </c>
      <c r="F17" s="1271">
        <v>12154.759473077258</v>
      </c>
      <c r="G17" s="1271">
        <v>10397.114549293576</v>
      </c>
      <c r="H17" s="1271">
        <v>8072.4212623134745</v>
      </c>
      <c r="I17" s="1315">
        <v>6487.8784065210384</v>
      </c>
      <c r="J17" s="1315">
        <v>6335.6885892571427</v>
      </c>
      <c r="K17" s="1315">
        <v>6366.5811602688327</v>
      </c>
      <c r="L17" s="1316">
        <v>5453.4708967721463</v>
      </c>
    </row>
    <row r="18" spans="1:12" s="1003" customFormat="1" ht="24" customHeight="1">
      <c r="A18" s="1009"/>
      <c r="B18" s="736" t="s">
        <v>37</v>
      </c>
      <c r="C18" s="1274">
        <v>6009.4705656236874</v>
      </c>
      <c r="D18" s="1274">
        <v>5419.8262923734492</v>
      </c>
      <c r="E18" s="1274">
        <v>5241.8624634213256</v>
      </c>
      <c r="F18" s="1274">
        <v>5975.4914728221238</v>
      </c>
      <c r="G18" s="1274">
        <v>4940.565591685554</v>
      </c>
      <c r="H18" s="1274">
        <v>4155.9738015498406</v>
      </c>
      <c r="I18" s="1313">
        <v>3314.2892513648376</v>
      </c>
      <c r="J18" s="1313">
        <v>3019.7346034737634</v>
      </c>
      <c r="K18" s="1313">
        <v>2894.3634175570301</v>
      </c>
      <c r="L18" s="1314">
        <v>2632.0068491938055</v>
      </c>
    </row>
    <row r="19" spans="1:12" s="1003" customFormat="1" ht="24" customHeight="1">
      <c r="A19" s="1009"/>
      <c r="B19" s="736" t="s">
        <v>668</v>
      </c>
      <c r="C19" s="1274">
        <v>838.80461350164114</v>
      </c>
      <c r="D19" s="1274">
        <v>774.38380515282427</v>
      </c>
      <c r="E19" s="1274">
        <v>804.71820953519853</v>
      </c>
      <c r="F19" s="1274">
        <v>867.20176797115437</v>
      </c>
      <c r="G19" s="1274">
        <v>857.38550844969586</v>
      </c>
      <c r="H19" s="1274">
        <v>816.48479022439449</v>
      </c>
      <c r="I19" s="1313">
        <v>717.05453271069962</v>
      </c>
      <c r="J19" s="1313">
        <v>630.45432471692254</v>
      </c>
      <c r="K19" s="1313">
        <v>596.23021845381902</v>
      </c>
      <c r="L19" s="1314">
        <v>521.86461836765034</v>
      </c>
    </row>
    <row r="20" spans="1:12" s="1003" customFormat="1" ht="24" customHeight="1">
      <c r="A20" s="1009"/>
      <c r="B20" s="736" t="s">
        <v>38</v>
      </c>
      <c r="C20" s="1274">
        <v>691.13258727966502</v>
      </c>
      <c r="D20" s="1274">
        <v>711.10308982193646</v>
      </c>
      <c r="E20" s="1274">
        <v>745.82223097416227</v>
      </c>
      <c r="F20" s="1274">
        <v>717.50703044462557</v>
      </c>
      <c r="G20" s="1274">
        <v>709.03828939150037</v>
      </c>
      <c r="H20" s="1274">
        <v>722.1660027386049</v>
      </c>
      <c r="I20" s="1313">
        <v>681.38325226076017</v>
      </c>
      <c r="J20" s="1313">
        <v>688.70672000807519</v>
      </c>
      <c r="K20" s="1313">
        <v>694.66158343144707</v>
      </c>
      <c r="L20" s="1314">
        <v>613.68492738056295</v>
      </c>
    </row>
    <row r="21" spans="1:12" s="1003" customFormat="1" ht="24" customHeight="1">
      <c r="A21" s="1009"/>
      <c r="B21" s="736" t="s">
        <v>46</v>
      </c>
      <c r="C21" s="1274">
        <v>3766.6047095030381</v>
      </c>
      <c r="D21" s="1274">
        <v>4123.4734279592903</v>
      </c>
      <c r="E21" s="1274">
        <v>3848.8816763877694</v>
      </c>
      <c r="F21" s="1274">
        <v>4594.5592018393563</v>
      </c>
      <c r="G21" s="1274">
        <v>3890.1251597668252</v>
      </c>
      <c r="H21" s="1274">
        <v>2368.64471379119</v>
      </c>
      <c r="I21" s="1313">
        <v>1766.3184642378421</v>
      </c>
      <c r="J21" s="1313">
        <v>1987.1639304263847</v>
      </c>
      <c r="K21" s="1313">
        <v>2174.8037098040909</v>
      </c>
      <c r="L21" s="1314">
        <v>1676.7444161599005</v>
      </c>
    </row>
    <row r="22" spans="1:12" s="1003" customFormat="1" ht="35.25" customHeight="1">
      <c r="A22" s="1483" t="s">
        <v>674</v>
      </c>
      <c r="B22" s="1484"/>
      <c r="C22" s="1271">
        <v>2771.2648823795485</v>
      </c>
      <c r="D22" s="1271">
        <v>3095.1396063908087</v>
      </c>
      <c r="E22" s="1271">
        <v>3356.5126835404099</v>
      </c>
      <c r="F22" s="1271">
        <v>6788.9157404332364</v>
      </c>
      <c r="G22" s="1271">
        <v>6976.5030724374274</v>
      </c>
      <c r="H22" s="1271">
        <v>5875.6697381940758</v>
      </c>
      <c r="I22" s="1315">
        <v>5749.360521538295</v>
      </c>
      <c r="J22" s="1315">
        <v>5271.9350919172639</v>
      </c>
      <c r="K22" s="1315">
        <v>3492.3365573242941</v>
      </c>
      <c r="L22" s="1316">
        <v>2907.5629316775071</v>
      </c>
    </row>
    <row r="23" spans="1:12" s="1003" customFormat="1" ht="34.5" customHeight="1">
      <c r="A23" s="1009"/>
      <c r="B23" s="739" t="s">
        <v>47</v>
      </c>
      <c r="C23" s="1274">
        <v>1335.2856483342548</v>
      </c>
      <c r="D23" s="1274">
        <v>1297.2684029598606</v>
      </c>
      <c r="E23" s="1274">
        <v>1331.3589603800726</v>
      </c>
      <c r="F23" s="1274">
        <v>1471.310718097862</v>
      </c>
      <c r="G23" s="1274">
        <v>1392.4996416593763</v>
      </c>
      <c r="H23" s="1274">
        <v>1323.4861028926694</v>
      </c>
      <c r="I23" s="1313">
        <v>1164.3853498666924</v>
      </c>
      <c r="J23" s="1313">
        <v>1185.0558224772099</v>
      </c>
      <c r="K23" s="1313">
        <v>1066.5021280591575</v>
      </c>
      <c r="L23" s="1314">
        <v>1050.7834308796816</v>
      </c>
    </row>
    <row r="24" spans="1:12" s="1003" customFormat="1" ht="24" customHeight="1">
      <c r="A24" s="1009"/>
      <c r="B24" s="739" t="s">
        <v>40</v>
      </c>
      <c r="C24" s="1274">
        <v>888.47857751490017</v>
      </c>
      <c r="D24" s="1274">
        <v>947.76866458092479</v>
      </c>
      <c r="E24" s="1274">
        <v>1085.5026901429408</v>
      </c>
      <c r="F24" s="1274">
        <v>1231.516532203839</v>
      </c>
      <c r="G24" s="1274">
        <v>1156.9303803824901</v>
      </c>
      <c r="H24" s="1274">
        <v>1162.1251844387793</v>
      </c>
      <c r="I24" s="1313">
        <v>1177.5731389469893</v>
      </c>
      <c r="J24" s="1313">
        <v>1135.3292409409451</v>
      </c>
      <c r="K24" s="1313">
        <v>1081.6951274822532</v>
      </c>
      <c r="L24" s="1314">
        <v>1013.722103553093</v>
      </c>
    </row>
    <row r="25" spans="1:12" s="1003" customFormat="1" ht="24" customHeight="1">
      <c r="A25" s="1009"/>
      <c r="B25" s="739" t="s">
        <v>41</v>
      </c>
      <c r="C25" s="1274">
        <v>263.80455253012997</v>
      </c>
      <c r="D25" s="1274">
        <v>202.93087618276263</v>
      </c>
      <c r="E25" s="1274">
        <v>238.55202783895507</v>
      </c>
      <c r="F25" s="1274">
        <v>426.09314192231341</v>
      </c>
      <c r="G25" s="1274">
        <v>246.79714329129695</v>
      </c>
      <c r="H25" s="1274">
        <v>541.26922801776561</v>
      </c>
      <c r="I25" s="1313">
        <v>486.89299833071516</v>
      </c>
      <c r="J25" s="1313">
        <v>476.55056687752165</v>
      </c>
      <c r="K25" s="1313">
        <v>475.13609008345441</v>
      </c>
      <c r="L25" s="1314">
        <v>480.27143069724713</v>
      </c>
    </row>
    <row r="26" spans="1:12" s="1003" customFormat="1" ht="24" customHeight="1">
      <c r="A26" s="1009"/>
      <c r="B26" s="739" t="s">
        <v>670</v>
      </c>
      <c r="C26" s="1274">
        <v>221.05427773609651</v>
      </c>
      <c r="D26" s="1274">
        <v>566.7010510236762</v>
      </c>
      <c r="E26" s="1274">
        <v>639.76433494467665</v>
      </c>
      <c r="F26" s="1274">
        <v>456.07800942423722</v>
      </c>
      <c r="G26" s="1274">
        <v>445.49517515321043</v>
      </c>
      <c r="H26" s="1274">
        <v>474.73573386366957</v>
      </c>
      <c r="I26" s="1313">
        <v>476.2911263371322</v>
      </c>
      <c r="J26" s="1313">
        <v>447.72072731054209</v>
      </c>
      <c r="K26" s="1313">
        <v>409.23616318917811</v>
      </c>
      <c r="L26" s="1314">
        <v>362.26127932892751</v>
      </c>
    </row>
    <row r="27" spans="1:12" s="1003" customFormat="1" ht="24" customHeight="1">
      <c r="A27" s="1009"/>
      <c r="B27" s="739" t="s">
        <v>23</v>
      </c>
      <c r="C27" s="1274">
        <v>62.641826264166134</v>
      </c>
      <c r="D27" s="1274">
        <v>80.470611643583808</v>
      </c>
      <c r="E27" s="1274">
        <v>61.334670233764818</v>
      </c>
      <c r="F27" s="1274">
        <v>3203.9173387849851</v>
      </c>
      <c r="G27" s="1274">
        <v>3734.7807319510539</v>
      </c>
      <c r="H27" s="1274">
        <v>2374.053488981192</v>
      </c>
      <c r="I27" s="1313">
        <v>2444.2179080567657</v>
      </c>
      <c r="J27" s="1313">
        <v>2027.2787343110456</v>
      </c>
      <c r="K27" s="1313">
        <v>459.7670485102513</v>
      </c>
      <c r="L27" s="1314">
        <v>0.52468721855780875</v>
      </c>
    </row>
    <row r="28" spans="1:12" s="523" customFormat="1" ht="24" customHeight="1">
      <c r="A28" s="528" t="s">
        <v>671</v>
      </c>
      <c r="B28" s="733"/>
      <c r="C28" s="1271">
        <v>5511.3374983612666</v>
      </c>
      <c r="D28" s="1271">
        <v>4488.5683300607398</v>
      </c>
      <c r="E28" s="1271">
        <v>5887.2063358294463</v>
      </c>
      <c r="F28" s="1271">
        <v>5813.1694454735334</v>
      </c>
      <c r="G28" s="1271">
        <v>5984.5622464919898</v>
      </c>
      <c r="H28" s="1271">
        <v>6068.0845279249634</v>
      </c>
      <c r="I28" s="1317">
        <v>5565.0759213824049</v>
      </c>
      <c r="J28" s="1317">
        <v>5739.6753603839525</v>
      </c>
      <c r="K28" s="1317">
        <v>5407.9108458149421</v>
      </c>
      <c r="L28" s="1318">
        <v>5701.5862441089885</v>
      </c>
    </row>
    <row r="29" spans="1:12" s="523" customFormat="1" ht="24" customHeight="1">
      <c r="A29" s="535"/>
      <c r="B29" s="739" t="s">
        <v>42</v>
      </c>
      <c r="C29" s="1274">
        <v>3008.792203016515</v>
      </c>
      <c r="D29" s="1274">
        <v>2218.9839238693239</v>
      </c>
      <c r="E29" s="1274">
        <v>2625.5215120718981</v>
      </c>
      <c r="F29" s="1274">
        <v>2562.2581632854676</v>
      </c>
      <c r="G29" s="1274">
        <v>2530.2188887998791</v>
      </c>
      <c r="H29" s="1274">
        <v>2512.724261673734</v>
      </c>
      <c r="I29" s="1313">
        <v>2272.8918263336986</v>
      </c>
      <c r="J29" s="1313">
        <v>2361.8939446181848</v>
      </c>
      <c r="K29" s="1313">
        <v>2052.0695180400844</v>
      </c>
      <c r="L29" s="1314">
        <v>2368.4981185716288</v>
      </c>
    </row>
    <row r="30" spans="1:12" s="523" customFormat="1" ht="24" customHeight="1">
      <c r="A30" s="535"/>
      <c r="B30" s="739" t="s">
        <v>146</v>
      </c>
      <c r="C30" s="1274">
        <v>457.3054826081642</v>
      </c>
      <c r="D30" s="1274">
        <v>375.69203967808789</v>
      </c>
      <c r="E30" s="1274">
        <v>476.80357574432202</v>
      </c>
      <c r="F30" s="1274">
        <v>491.08816783265974</v>
      </c>
      <c r="G30" s="1274">
        <v>643.8646479302264</v>
      </c>
      <c r="H30" s="1274">
        <v>621.9871930261495</v>
      </c>
      <c r="I30" s="1313">
        <v>516.01916209995181</v>
      </c>
      <c r="J30" s="1313">
        <v>512.65406326625737</v>
      </c>
      <c r="K30" s="1313">
        <v>533.78387360208319</v>
      </c>
      <c r="L30" s="1314">
        <v>522.035927768649</v>
      </c>
    </row>
    <row r="31" spans="1:12" s="523" customFormat="1" ht="34.5" customHeight="1">
      <c r="A31" s="535"/>
      <c r="B31" s="739" t="s">
        <v>145</v>
      </c>
      <c r="C31" s="1274">
        <v>95.869635444973738</v>
      </c>
      <c r="D31" s="1274">
        <v>51.878269265639354</v>
      </c>
      <c r="E31" s="1274">
        <v>81.952594920404238</v>
      </c>
      <c r="F31" s="1274">
        <v>68.12866192167661</v>
      </c>
      <c r="G31" s="1274">
        <v>62.628892829179861</v>
      </c>
      <c r="H31" s="1274">
        <v>80.033200810119027</v>
      </c>
      <c r="I31" s="1313">
        <v>90.108873468214995</v>
      </c>
      <c r="J31" s="1313">
        <v>95.006402610153501</v>
      </c>
      <c r="K31" s="1313">
        <v>71.922334322987027</v>
      </c>
      <c r="L31" s="1314">
        <v>61.649112630263822</v>
      </c>
    </row>
    <row r="32" spans="1:12" s="523" customFormat="1" ht="34.5" customHeight="1">
      <c r="A32" s="535"/>
      <c r="B32" s="739" t="s">
        <v>97</v>
      </c>
      <c r="C32" s="1274">
        <v>1623.7953433380544</v>
      </c>
      <c r="D32" s="1274">
        <v>1564.3304315735486</v>
      </c>
      <c r="E32" s="1274">
        <v>2285.3976195404816</v>
      </c>
      <c r="F32" s="1274">
        <v>2310.4011797018034</v>
      </c>
      <c r="G32" s="1274">
        <v>2233.4893619656268</v>
      </c>
      <c r="H32" s="1274">
        <v>2209.6121560131146</v>
      </c>
      <c r="I32" s="1313">
        <v>2172.2356588791563</v>
      </c>
      <c r="J32" s="1313">
        <v>2128.4588526920411</v>
      </c>
      <c r="K32" s="1313">
        <v>2153.0374423913595</v>
      </c>
      <c r="L32" s="1314">
        <v>2166.1655749875908</v>
      </c>
    </row>
    <row r="33" spans="1:12" s="523" customFormat="1" ht="34.5" customHeight="1">
      <c r="A33" s="535"/>
      <c r="B33" s="739" t="s">
        <v>149</v>
      </c>
      <c r="C33" s="1274">
        <v>234.65006351391452</v>
      </c>
      <c r="D33" s="1274">
        <v>136.03490885236954</v>
      </c>
      <c r="E33" s="1274">
        <v>222.95255580930652</v>
      </c>
      <c r="F33" s="1274">
        <v>210.28806545167598</v>
      </c>
      <c r="G33" s="1274">
        <v>389.77422459726768</v>
      </c>
      <c r="H33" s="1274">
        <v>501.49838208568252</v>
      </c>
      <c r="I33" s="1313">
        <v>415.41340661384015</v>
      </c>
      <c r="J33" s="1313">
        <v>520.2292364004951</v>
      </c>
      <c r="K33" s="1313">
        <v>493.28930937874532</v>
      </c>
      <c r="L33" s="1314">
        <v>508.1795503014506</v>
      </c>
    </row>
    <row r="34" spans="1:12" s="523" customFormat="1" ht="24" customHeight="1">
      <c r="A34" s="535"/>
      <c r="B34" s="739" t="s">
        <v>147</v>
      </c>
      <c r="C34" s="1274">
        <v>90.924770439645471</v>
      </c>
      <c r="D34" s="1274">
        <v>141.64875682177149</v>
      </c>
      <c r="E34" s="1274">
        <v>194.57847774303445</v>
      </c>
      <c r="F34" s="1274">
        <v>171.00520728025032</v>
      </c>
      <c r="G34" s="1274">
        <v>124.58623036980978</v>
      </c>
      <c r="H34" s="1274">
        <v>142.22933431616363</v>
      </c>
      <c r="I34" s="1313">
        <v>98.406993987543984</v>
      </c>
      <c r="J34" s="1313">
        <v>121.43286079682105</v>
      </c>
      <c r="K34" s="1313">
        <v>103.80836807968204</v>
      </c>
      <c r="L34" s="1314">
        <v>75.057959849405137</v>
      </c>
    </row>
    <row r="35" spans="1:12" s="1003" customFormat="1" ht="24" customHeight="1">
      <c r="A35" s="729" t="s">
        <v>27</v>
      </c>
      <c r="B35" s="739"/>
      <c r="C35" s="1271">
        <v>21900.770585105543</v>
      </c>
      <c r="D35" s="1271">
        <v>22898.936295836342</v>
      </c>
      <c r="E35" s="1271">
        <v>27510.783815020357</v>
      </c>
      <c r="F35" s="1271">
        <v>32232.577942004991</v>
      </c>
      <c r="G35" s="1271">
        <v>32844.746477889814</v>
      </c>
      <c r="H35" s="1271">
        <v>31091.963181817657</v>
      </c>
      <c r="I35" s="1325">
        <v>24790.515721079861</v>
      </c>
      <c r="J35" s="1325">
        <v>23732.710669535343</v>
      </c>
      <c r="K35" s="1325">
        <v>20858.802349080132</v>
      </c>
      <c r="L35" s="1326">
        <v>21264.557173725661</v>
      </c>
    </row>
    <row r="36" spans="1:12" s="1003" customFormat="1" ht="24" customHeight="1">
      <c r="A36" s="729"/>
      <c r="B36" s="736" t="s">
        <v>29</v>
      </c>
      <c r="C36" s="1274">
        <v>13921.865075087555</v>
      </c>
      <c r="D36" s="1274">
        <v>14329.641273962998</v>
      </c>
      <c r="E36" s="1274">
        <v>18421.494033752566</v>
      </c>
      <c r="F36" s="1274">
        <v>22889.693647116885</v>
      </c>
      <c r="G36" s="1274">
        <v>23382.251666303255</v>
      </c>
      <c r="H36" s="1274">
        <v>22210.249123889218</v>
      </c>
      <c r="I36" s="1323">
        <v>17681.611903464054</v>
      </c>
      <c r="J36" s="1323">
        <v>16837.8207793117</v>
      </c>
      <c r="K36" s="1323">
        <v>14804.868240226844</v>
      </c>
      <c r="L36" s="1324">
        <v>14591.594263408615</v>
      </c>
    </row>
    <row r="37" spans="1:12" s="653" customFormat="1" ht="24" customHeight="1">
      <c r="A37" s="729"/>
      <c r="B37" s="739" t="s">
        <v>148</v>
      </c>
      <c r="C37" s="1274">
        <v>7978.9055100179876</v>
      </c>
      <c r="D37" s="1274">
        <v>8569.2950218733477</v>
      </c>
      <c r="E37" s="1274">
        <v>9089.2897812677893</v>
      </c>
      <c r="F37" s="1274">
        <v>9342.8842948881102</v>
      </c>
      <c r="G37" s="1274">
        <v>9462.4948115865573</v>
      </c>
      <c r="H37" s="1274">
        <v>8881.7140579284442</v>
      </c>
      <c r="I37" s="1323">
        <v>7108.9038176158037</v>
      </c>
      <c r="J37" s="1323">
        <v>6894.8898902236469</v>
      </c>
      <c r="K37" s="1323">
        <v>6053.9341088532856</v>
      </c>
      <c r="L37" s="1324">
        <v>6672.9629103170455</v>
      </c>
    </row>
    <row r="38" spans="1:12" s="1003" customFormat="1" ht="24" customHeight="1">
      <c r="A38" s="729" t="s">
        <v>672</v>
      </c>
      <c r="B38" s="1011"/>
      <c r="C38" s="1271">
        <v>3619.7624699556904</v>
      </c>
      <c r="D38" s="1271">
        <v>3665.7969255607454</v>
      </c>
      <c r="E38" s="1271">
        <v>3292.5509925730062</v>
      </c>
      <c r="F38" s="1271">
        <v>3807.1165906582551</v>
      </c>
      <c r="G38" s="1271">
        <v>3447.2922315465721</v>
      </c>
      <c r="H38" s="1271">
        <v>3133.4801341840257</v>
      </c>
      <c r="I38" s="1325">
        <v>2902.4905235613201</v>
      </c>
      <c r="J38" s="1325">
        <v>2751.4078365199621</v>
      </c>
      <c r="K38" s="1325">
        <v>2242.2707464607524</v>
      </c>
      <c r="L38" s="1326">
        <v>4729.6809723754805</v>
      </c>
    </row>
    <row r="39" spans="1:12" s="1003" customFormat="1" ht="24" customHeight="1">
      <c r="A39" s="569" t="s">
        <v>45</v>
      </c>
      <c r="B39" s="1012"/>
      <c r="C39" s="1308">
        <v>62166.023287547068</v>
      </c>
      <c r="D39" s="1308">
        <v>63628.318442262898</v>
      </c>
      <c r="E39" s="1308">
        <v>68317.153165486059</v>
      </c>
      <c r="F39" s="1308">
        <v>80007.062580365309</v>
      </c>
      <c r="G39" s="1308">
        <v>79298.996016447272</v>
      </c>
      <c r="H39" s="1308">
        <v>74254.14619181717</v>
      </c>
      <c r="I39" s="1327">
        <v>71238.36034871942</v>
      </c>
      <c r="J39" s="1327">
        <v>69595.277573740721</v>
      </c>
      <c r="K39" s="1327">
        <v>67049.480657666267</v>
      </c>
      <c r="L39" s="1328">
        <v>72156.744336579999</v>
      </c>
    </row>
    <row r="40" spans="1:12" s="1015" customFormat="1" ht="18.75" customHeight="1">
      <c r="A40" s="161" t="s">
        <v>159</v>
      </c>
      <c r="B40" s="787"/>
      <c r="C40" s="1013"/>
      <c r="D40" s="1013"/>
      <c r="E40" s="1013"/>
      <c r="F40" s="1013"/>
      <c r="G40" s="1013"/>
      <c r="H40" s="1013"/>
      <c r="I40" s="1014"/>
    </row>
    <row r="41" spans="1:12" s="1015" customFormat="1" ht="18.75" customHeight="1">
      <c r="A41" s="161" t="s">
        <v>132</v>
      </c>
      <c r="B41" s="787"/>
      <c r="C41" s="1013"/>
      <c r="D41" s="1013"/>
      <c r="E41" s="1013"/>
      <c r="F41" s="1013"/>
      <c r="G41" s="1013"/>
      <c r="H41" s="1013"/>
      <c r="I41" s="1014"/>
    </row>
    <row r="42" spans="1:12" s="1015" customFormat="1" ht="18.75" customHeight="1">
      <c r="A42" s="161" t="s">
        <v>142</v>
      </c>
      <c r="B42" s="787"/>
      <c r="C42" s="1013"/>
      <c r="D42" s="1013"/>
      <c r="E42" s="1013"/>
      <c r="F42" s="1013"/>
      <c r="G42" s="1013"/>
      <c r="H42" s="1013"/>
      <c r="I42" s="1014"/>
    </row>
    <row r="43" spans="1:12" s="1015" customFormat="1" ht="18.75" customHeight="1">
      <c r="A43" s="161" t="s">
        <v>143</v>
      </c>
      <c r="B43" s="787"/>
      <c r="C43" s="1013"/>
      <c r="D43" s="1013"/>
      <c r="E43" s="1013"/>
      <c r="F43" s="1013"/>
      <c r="G43" s="1013"/>
      <c r="H43" s="1013"/>
      <c r="I43" s="1014"/>
    </row>
    <row r="44" spans="1:12" s="1015" customFormat="1" ht="18.75" customHeight="1">
      <c r="A44" s="161" t="s">
        <v>150</v>
      </c>
      <c r="B44" s="787"/>
      <c r="C44" s="1013"/>
      <c r="D44" s="1013"/>
      <c r="E44" s="1013"/>
      <c r="F44" s="1013"/>
      <c r="G44" s="1013"/>
      <c r="H44" s="1013"/>
      <c r="I44" s="1014"/>
    </row>
    <row r="45" spans="1:12" s="1015" customFormat="1" ht="37.5" customHeight="1">
      <c r="A45" s="1478" t="s">
        <v>169</v>
      </c>
      <c r="B45" s="1478"/>
      <c r="C45" s="1478"/>
      <c r="D45" s="1478"/>
      <c r="E45" s="1478"/>
      <c r="F45" s="1478"/>
      <c r="G45" s="1478"/>
      <c r="H45" s="1478"/>
      <c r="I45" s="1478"/>
      <c r="J45" s="1478"/>
      <c r="K45" s="1478"/>
    </row>
    <row r="46" spans="1:12" s="1015" customFormat="1" ht="12.75">
      <c r="A46" s="161" t="s">
        <v>171</v>
      </c>
      <c r="E46" s="187"/>
      <c r="F46" s="187"/>
      <c r="G46" s="187"/>
      <c r="H46" s="187"/>
    </row>
    <row r="47" spans="1:12" s="1015" customFormat="1" ht="12.75">
      <c r="A47" s="1015" t="s">
        <v>488</v>
      </c>
      <c r="C47" s="1016"/>
      <c r="D47" s="1016"/>
      <c r="E47" s="1016"/>
      <c r="F47" s="1016"/>
      <c r="G47" s="1016"/>
      <c r="H47" s="1016"/>
      <c r="I47" s="1016"/>
      <c r="J47" s="1016"/>
    </row>
  </sheetData>
  <mergeCells count="12">
    <mergeCell ref="L7:L8"/>
    <mergeCell ref="A45:K45"/>
    <mergeCell ref="A22:B22"/>
    <mergeCell ref="K7:K8"/>
    <mergeCell ref="J7:J8"/>
    <mergeCell ref="I7:I8"/>
    <mergeCell ref="H7:H8"/>
    <mergeCell ref="C7:C8"/>
    <mergeCell ref="D7:D8"/>
    <mergeCell ref="E7:E8"/>
    <mergeCell ref="F7:F8"/>
    <mergeCell ref="G7:G8"/>
  </mergeCells>
  <printOptions gridLinesSet="0"/>
  <pageMargins left="0.74803149606299213" right="0.39370078740157483" top="1.0236220472440944" bottom="0.51181102362204722" header="1.0236220472440944" footer="0.35433070866141736"/>
  <pageSetup scale="65" firstPageNumber="25" orientation="landscape"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5:N26"/>
  <sheetViews>
    <sheetView showGridLines="0" zoomScale="90" zoomScaleNormal="90" zoomScaleSheetLayoutView="100" zoomScalePageLayoutView="75" workbookViewId="0">
      <selection activeCell="I11" sqref="I11"/>
    </sheetView>
  </sheetViews>
  <sheetFormatPr baseColWidth="10" defaultRowHeight="18.75"/>
  <cols>
    <col min="1" max="1" width="11.140625" style="977" customWidth="1"/>
    <col min="2" max="2" width="18.5703125" style="978" customWidth="1"/>
    <col min="3" max="3" width="22.7109375" style="978" customWidth="1"/>
    <col min="4" max="4" width="15.7109375" style="978" customWidth="1"/>
    <col min="5" max="5" width="22.140625" style="978" customWidth="1"/>
    <col min="6" max="6" width="16" style="604" customWidth="1"/>
    <col min="7" max="16384" width="11.42578125" style="604"/>
  </cols>
  <sheetData>
    <row r="5" spans="1:14" s="41" customFormat="1" ht="13.5">
      <c r="A5" s="992" t="s">
        <v>507</v>
      </c>
      <c r="B5" s="984"/>
      <c r="C5" s="984"/>
      <c r="D5" s="984"/>
      <c r="E5" s="984"/>
      <c r="N5" s="1017"/>
    </row>
    <row r="6" spans="1:14" s="41" customFormat="1" ht="15.75" customHeight="1">
      <c r="A6" s="993" t="s">
        <v>0</v>
      </c>
      <c r="B6" s="994"/>
      <c r="C6" s="994"/>
      <c r="D6" s="994"/>
      <c r="E6" s="994"/>
      <c r="N6" s="1017"/>
    </row>
    <row r="7" spans="1:14" s="41" customFormat="1" ht="51.75" customHeight="1">
      <c r="A7" s="986" t="s">
        <v>5</v>
      </c>
      <c r="B7" s="987" t="s">
        <v>673</v>
      </c>
      <c r="C7" s="987" t="s">
        <v>51</v>
      </c>
      <c r="D7" s="987" t="s">
        <v>52</v>
      </c>
      <c r="E7" s="988" t="s">
        <v>45</v>
      </c>
      <c r="N7" s="1017"/>
    </row>
    <row r="8" spans="1:14" s="41" customFormat="1" ht="20.25" customHeight="1">
      <c r="A8" s="995">
        <v>2011</v>
      </c>
      <c r="B8" s="1329">
        <v>46394.071012880006</v>
      </c>
      <c r="C8" s="1333">
        <v>11723.498691000001</v>
      </c>
      <c r="D8" s="1329">
        <v>692.31435799999997</v>
      </c>
      <c r="E8" s="1339">
        <v>58809.88406188001</v>
      </c>
      <c r="N8" s="1017"/>
    </row>
    <row r="9" spans="1:14" s="41" customFormat="1" ht="20.25" customHeight="1">
      <c r="A9" s="995">
        <v>2012</v>
      </c>
      <c r="B9" s="1329">
        <v>48346.98900306</v>
      </c>
      <c r="C9" s="1333">
        <v>13503.05053325</v>
      </c>
      <c r="D9" s="1329">
        <v>821.04518304999999</v>
      </c>
      <c r="E9" s="1339">
        <v>62671.084719359998</v>
      </c>
      <c r="N9" s="1017"/>
    </row>
    <row r="10" spans="1:14" s="41" customFormat="1" ht="20.25" customHeight="1">
      <c r="A10" s="995">
        <v>2013</v>
      </c>
      <c r="B10" s="1330">
        <v>54626.117919539996</v>
      </c>
      <c r="C10" s="1334">
        <v>12950.648706700002</v>
      </c>
      <c r="D10" s="1336">
        <v>739.75138873000003</v>
      </c>
      <c r="E10" s="1340">
        <v>68316.518014970003</v>
      </c>
    </row>
    <row r="11" spans="1:14" s="41" customFormat="1" ht="20.25" customHeight="1">
      <c r="A11" s="995">
        <v>2014</v>
      </c>
      <c r="B11" s="1330">
        <v>67295.186410359995</v>
      </c>
      <c r="C11" s="1334">
        <v>15407.78231078</v>
      </c>
      <c r="D11" s="1336">
        <v>847.54869699999995</v>
      </c>
      <c r="E11" s="1340">
        <v>83550.517418140007</v>
      </c>
    </row>
    <row r="12" spans="1:14" s="41" customFormat="1" ht="20.25" customHeight="1">
      <c r="A12" s="995">
        <v>2015</v>
      </c>
      <c r="B12" s="1330">
        <v>67298.414450839991</v>
      </c>
      <c r="C12" s="1334">
        <v>17148.44313354</v>
      </c>
      <c r="D12" s="1336">
        <v>709.13840600000003</v>
      </c>
      <c r="E12" s="1340">
        <v>85155.99599037999</v>
      </c>
    </row>
    <row r="13" spans="1:14" s="41" customFormat="1" ht="20.25" customHeight="1">
      <c r="A13" s="995">
        <v>2016</v>
      </c>
      <c r="B13" s="1330">
        <v>65597.678818919987</v>
      </c>
      <c r="C13" s="1334">
        <v>18118.186535419998</v>
      </c>
      <c r="D13" s="1336">
        <v>468.42720400000002</v>
      </c>
      <c r="E13" s="1340">
        <v>84184.292558339992</v>
      </c>
    </row>
    <row r="14" spans="1:14" s="41" customFormat="1" ht="20.25" customHeight="1">
      <c r="A14" s="995">
        <v>2017</v>
      </c>
      <c r="B14" s="1330">
        <v>61499.935362846707</v>
      </c>
      <c r="C14" s="1334">
        <v>24249.046848839407</v>
      </c>
      <c r="D14" s="1336">
        <v>465.04628500000001</v>
      </c>
      <c r="E14" s="1340">
        <v>86214.028496686122</v>
      </c>
    </row>
    <row r="15" spans="1:14" s="41" customFormat="1" ht="20.25" customHeight="1">
      <c r="A15" s="995">
        <v>2018</v>
      </c>
      <c r="B15" s="1330">
        <v>64624.168096482805</v>
      </c>
      <c r="C15" s="1334">
        <v>23377.322700472636</v>
      </c>
      <c r="D15" s="1336">
        <v>387.52000199999998</v>
      </c>
      <c r="E15" s="1340">
        <v>88389.010798955453</v>
      </c>
    </row>
    <row r="16" spans="1:14" s="41" customFormat="1" ht="20.25" customHeight="1">
      <c r="A16" s="995">
        <v>2019</v>
      </c>
      <c r="B16" s="1330">
        <v>62604.924199542103</v>
      </c>
      <c r="C16" s="1334">
        <v>25827.067248036503</v>
      </c>
      <c r="D16" s="1336">
        <v>256.27927899999997</v>
      </c>
      <c r="E16" s="1340">
        <v>88688.270726578601</v>
      </c>
    </row>
    <row r="17" spans="1:6" s="41" customFormat="1" ht="20.25" customHeight="1">
      <c r="A17" s="996">
        <v>2020</v>
      </c>
      <c r="B17" s="1331">
        <v>62660.018945526659</v>
      </c>
      <c r="C17" s="1335">
        <v>31239.820858935007</v>
      </c>
      <c r="D17" s="1337">
        <v>4247.7439450000002</v>
      </c>
      <c r="E17" s="1341">
        <v>98147.583749461657</v>
      </c>
    </row>
    <row r="18" spans="1:6" s="187" customFormat="1" ht="13.5" customHeight="1">
      <c r="A18" s="950" t="s">
        <v>53</v>
      </c>
      <c r="B18" s="975"/>
      <c r="C18" s="975"/>
      <c r="D18" s="975"/>
      <c r="E18" s="975"/>
    </row>
    <row r="19" spans="1:6" s="187" customFormat="1" ht="13.5" customHeight="1">
      <c r="A19" s="161" t="s">
        <v>172</v>
      </c>
      <c r="B19" s="975"/>
      <c r="C19" s="975"/>
      <c r="D19" s="975"/>
      <c r="E19" s="975"/>
    </row>
    <row r="22" spans="1:6">
      <c r="A22" s="997"/>
    </row>
    <row r="23" spans="1:6">
      <c r="A23" s="997"/>
      <c r="B23" s="998"/>
      <c r="C23" s="998"/>
      <c r="D23" s="998"/>
      <c r="E23" s="998"/>
      <c r="F23" s="999"/>
    </row>
    <row r="24" spans="1:6">
      <c r="A24" s="997"/>
      <c r="B24" s="998"/>
      <c r="C24" s="998"/>
      <c r="D24" s="998"/>
      <c r="E24" s="998"/>
      <c r="F24" s="999"/>
    </row>
    <row r="25" spans="1:6">
      <c r="A25" s="997"/>
      <c r="B25" s="998"/>
      <c r="C25" s="998"/>
      <c r="D25" s="998"/>
      <c r="E25" s="998"/>
    </row>
    <row r="26" spans="1:6">
      <c r="A26" s="997"/>
    </row>
  </sheetData>
  <printOptions gridLinesSet="0"/>
  <pageMargins left="0.74803149606299213" right="0.39370078740157483" top="0.59055118110236227" bottom="0.59055118110236227" header="0.51181102362204722" footer="0.51181102362204722"/>
  <pageSetup firstPageNumber="25" orientation="landscape" r:id="rId1"/>
  <headerFooter alignWithMargins="0"/>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5:N103"/>
  <sheetViews>
    <sheetView showGridLines="0" zoomScale="90" zoomScaleNormal="90" zoomScaleSheetLayoutView="100" zoomScalePageLayoutView="75" workbookViewId="0">
      <selection activeCell="D8" sqref="D8"/>
    </sheetView>
  </sheetViews>
  <sheetFormatPr baseColWidth="10" defaultRowHeight="18.75"/>
  <cols>
    <col min="1" max="1" width="11.140625" style="977" customWidth="1"/>
    <col min="2" max="2" width="18.7109375" style="978" customWidth="1"/>
    <col min="3" max="3" width="22.7109375" style="978" customWidth="1"/>
    <col min="4" max="5" width="15.7109375" style="978" customWidth="1"/>
    <col min="6" max="16384" width="11.42578125" style="604"/>
  </cols>
  <sheetData>
    <row r="5" spans="1:14" s="41" customFormat="1" ht="13.5">
      <c r="A5" s="981" t="s">
        <v>619</v>
      </c>
      <c r="B5" s="982"/>
      <c r="C5" s="982"/>
      <c r="D5" s="982"/>
      <c r="E5" s="983"/>
      <c r="N5" s="1017"/>
    </row>
    <row r="6" spans="1:14" s="41" customFormat="1" ht="13.5">
      <c r="A6" s="461" t="s">
        <v>161</v>
      </c>
      <c r="B6" s="984"/>
      <c r="C6" s="984"/>
      <c r="D6" s="984"/>
      <c r="E6" s="985"/>
      <c r="N6" s="1017"/>
    </row>
    <row r="7" spans="1:14" s="41" customFormat="1" ht="42" customHeight="1">
      <c r="A7" s="986" t="s">
        <v>5</v>
      </c>
      <c r="B7" s="987" t="s">
        <v>673</v>
      </c>
      <c r="C7" s="987" t="s">
        <v>51</v>
      </c>
      <c r="D7" s="987" t="s">
        <v>52</v>
      </c>
      <c r="E7" s="988" t="s">
        <v>45</v>
      </c>
      <c r="F7" s="991"/>
      <c r="N7" s="1017"/>
    </row>
    <row r="8" spans="1:14" s="188" customFormat="1" ht="20.25" customHeight="1">
      <c r="A8" s="989">
        <v>2011</v>
      </c>
      <c r="B8" s="1332">
        <v>66706.465365278025</v>
      </c>
      <c r="C8" s="1333">
        <v>16856.316816301041</v>
      </c>
      <c r="D8" s="1332">
        <v>995.42555191999861</v>
      </c>
      <c r="E8" s="1338">
        <v>84558.207733499061</v>
      </c>
      <c r="N8" s="1242"/>
    </row>
    <row r="9" spans="1:14" s="188" customFormat="1" ht="20.25" customHeight="1">
      <c r="A9" s="989">
        <v>2012</v>
      </c>
      <c r="B9" s="1332">
        <v>66765.998551410594</v>
      </c>
      <c r="C9" s="1333">
        <v>18647.379514896624</v>
      </c>
      <c r="D9" s="1332">
        <v>1133.843133409805</v>
      </c>
      <c r="E9" s="1338">
        <v>86547.221199717023</v>
      </c>
      <c r="N9" s="1242"/>
    </row>
    <row r="10" spans="1:14" s="188" customFormat="1" ht="20.25" customHeight="1">
      <c r="A10" s="989">
        <v>2013</v>
      </c>
      <c r="B10" s="1332">
        <v>74303.121333640491</v>
      </c>
      <c r="C10" s="1333">
        <v>17615.632573792602</v>
      </c>
      <c r="D10" s="1332">
        <v>1006.2189898702784</v>
      </c>
      <c r="E10" s="1338">
        <v>92924.972897303378</v>
      </c>
    </row>
    <row r="11" spans="1:14" s="188" customFormat="1" ht="20.25" customHeight="1">
      <c r="A11" s="989">
        <v>2014</v>
      </c>
      <c r="B11" s="1332">
        <v>87652.814354182075</v>
      </c>
      <c r="C11" s="1333">
        <v>20068.827423420837</v>
      </c>
      <c r="D11" s="1332">
        <v>1103.9426823377232</v>
      </c>
      <c r="E11" s="1338">
        <v>108825.58445994064</v>
      </c>
    </row>
    <row r="12" spans="1:14" s="188" customFormat="1" ht="20.25" customHeight="1">
      <c r="A12" s="989">
        <v>2015</v>
      </c>
      <c r="B12" s="1332">
        <v>85243.244407867009</v>
      </c>
      <c r="C12" s="1333">
        <v>21721.001024690762</v>
      </c>
      <c r="D12" s="1332">
        <v>898.22708239018141</v>
      </c>
      <c r="E12" s="1338">
        <v>107862.47251494795</v>
      </c>
    </row>
    <row r="13" spans="1:14" s="188" customFormat="1" ht="20.25" customHeight="1">
      <c r="A13" s="989">
        <v>2016</v>
      </c>
      <c r="B13" s="1332">
        <v>78701.098935544389</v>
      </c>
      <c r="C13" s="1333">
        <v>21737.372674312781</v>
      </c>
      <c r="D13" s="1332">
        <v>561.99756439356588</v>
      </c>
      <c r="E13" s="1338">
        <v>101000.46917425073</v>
      </c>
    </row>
    <row r="14" spans="1:14" s="188" customFormat="1" ht="20.25" customHeight="1">
      <c r="A14" s="989">
        <v>2017</v>
      </c>
      <c r="B14" s="1332">
        <v>69121.526090050538</v>
      </c>
      <c r="C14" s="1333">
        <v>27254.193269176896</v>
      </c>
      <c r="D14" s="1332">
        <v>522.67874318983138</v>
      </c>
      <c r="E14" s="1338">
        <v>96898.398102417254</v>
      </c>
    </row>
    <row r="15" spans="1:14" s="188" customFormat="1" ht="20.25" customHeight="1">
      <c r="A15" s="989">
        <v>2018</v>
      </c>
      <c r="B15" s="1332">
        <v>69211.640887644127</v>
      </c>
      <c r="C15" s="1333">
        <v>25036.807611110158</v>
      </c>
      <c r="D15" s="1332">
        <v>415.0288662154997</v>
      </c>
      <c r="E15" s="1338">
        <v>94663.477364969774</v>
      </c>
    </row>
    <row r="16" spans="1:14" s="188" customFormat="1" ht="20.25" customHeight="1">
      <c r="A16" s="989">
        <v>2019</v>
      </c>
      <c r="B16" s="1332">
        <v>64378.433934542853</v>
      </c>
      <c r="C16" s="1333">
        <v>26558.711855494505</v>
      </c>
      <c r="D16" s="1332">
        <v>263.53931168907076</v>
      </c>
      <c r="E16" s="1338">
        <v>91200.685101726427</v>
      </c>
    </row>
    <row r="17" spans="1:5" s="188" customFormat="1" ht="20.25" customHeight="1">
      <c r="A17" s="990">
        <v>2020</v>
      </c>
      <c r="B17" s="1343">
        <v>62660.018945526659</v>
      </c>
      <c r="C17" s="1344">
        <v>31239.820858935007</v>
      </c>
      <c r="D17" s="1343">
        <v>4247.7439450000002</v>
      </c>
      <c r="E17" s="1342">
        <v>98147.583749461657</v>
      </c>
    </row>
    <row r="18" spans="1:5" s="187" customFormat="1" ht="15" customHeight="1">
      <c r="A18" s="950" t="s">
        <v>53</v>
      </c>
      <c r="B18" s="975"/>
      <c r="C18" s="167"/>
      <c r="D18" s="167"/>
      <c r="E18" s="167"/>
    </row>
    <row r="19" spans="1:5" s="187" customFormat="1" ht="14.25" customHeight="1">
      <c r="A19" s="161" t="s">
        <v>173</v>
      </c>
      <c r="B19" s="975"/>
      <c r="C19" s="975"/>
      <c r="D19" s="975"/>
      <c r="E19" s="975"/>
    </row>
    <row r="20" spans="1:5" s="187" customFormat="1" ht="14.25" customHeight="1">
      <c r="A20" s="976" t="s">
        <v>488</v>
      </c>
      <c r="B20" s="975"/>
      <c r="D20" s="975"/>
      <c r="E20" s="975"/>
    </row>
    <row r="21" spans="1:5">
      <c r="A21" s="979"/>
      <c r="B21" s="980"/>
      <c r="C21" s="980"/>
      <c r="D21" s="980"/>
      <c r="E21" s="980"/>
    </row>
    <row r="22" spans="1:5">
      <c r="A22" s="979"/>
      <c r="B22" s="980"/>
      <c r="C22" s="980"/>
      <c r="D22" s="980"/>
      <c r="E22" s="980"/>
    </row>
    <row r="23" spans="1:5">
      <c r="A23" s="979"/>
      <c r="B23" s="980"/>
      <c r="C23" s="980"/>
      <c r="D23" s="980"/>
      <c r="E23" s="980"/>
    </row>
    <row r="24" spans="1:5">
      <c r="A24" s="979"/>
      <c r="B24" s="980"/>
      <c r="C24" s="980"/>
      <c r="D24" s="980"/>
      <c r="E24" s="980"/>
    </row>
    <row r="25" spans="1:5">
      <c r="A25" s="979"/>
      <c r="B25" s="980"/>
      <c r="C25" s="980"/>
      <c r="D25" s="980"/>
      <c r="E25" s="980"/>
    </row>
    <row r="26" spans="1:5">
      <c r="A26" s="979"/>
      <c r="B26" s="980"/>
      <c r="C26" s="980"/>
      <c r="D26" s="980"/>
      <c r="E26" s="980"/>
    </row>
    <row r="27" spans="1:5">
      <c r="A27" s="979"/>
      <c r="B27" s="980"/>
      <c r="C27" s="980"/>
      <c r="D27" s="980"/>
      <c r="E27" s="980"/>
    </row>
    <row r="28" spans="1:5">
      <c r="A28" s="979"/>
      <c r="B28" s="980"/>
      <c r="C28" s="980"/>
      <c r="D28" s="980"/>
      <c r="E28" s="980"/>
    </row>
    <row r="29" spans="1:5">
      <c r="A29" s="979"/>
      <c r="B29" s="980"/>
      <c r="C29" s="980"/>
      <c r="D29" s="980"/>
      <c r="E29" s="980"/>
    </row>
    <row r="30" spans="1:5">
      <c r="A30" s="979"/>
      <c r="B30" s="980"/>
      <c r="C30" s="980"/>
      <c r="D30" s="980"/>
      <c r="E30" s="980"/>
    </row>
    <row r="31" spans="1:5">
      <c r="A31" s="979"/>
      <c r="B31" s="980"/>
      <c r="C31" s="980"/>
      <c r="D31" s="980"/>
      <c r="E31" s="980"/>
    </row>
    <row r="32" spans="1:5">
      <c r="A32" s="979"/>
      <c r="B32" s="980"/>
      <c r="C32" s="980"/>
      <c r="D32" s="980"/>
      <c r="E32" s="980"/>
    </row>
    <row r="33" spans="1:5">
      <c r="A33" s="979"/>
      <c r="B33" s="980"/>
      <c r="C33" s="980"/>
      <c r="D33" s="980"/>
      <c r="E33" s="980"/>
    </row>
    <row r="34" spans="1:5">
      <c r="A34" s="979"/>
      <c r="B34" s="980"/>
      <c r="C34" s="980"/>
      <c r="D34" s="980"/>
      <c r="E34" s="980"/>
    </row>
    <row r="35" spans="1:5">
      <c r="A35" s="979"/>
      <c r="B35" s="980"/>
      <c r="C35" s="980"/>
      <c r="D35" s="980"/>
      <c r="E35" s="980"/>
    </row>
    <row r="36" spans="1:5">
      <c r="A36" s="979"/>
      <c r="B36" s="980"/>
      <c r="C36" s="980"/>
      <c r="D36" s="980"/>
      <c r="E36" s="980"/>
    </row>
    <row r="37" spans="1:5">
      <c r="A37" s="979"/>
      <c r="B37" s="980"/>
      <c r="C37" s="980"/>
      <c r="D37" s="980"/>
      <c r="E37" s="980"/>
    </row>
    <row r="38" spans="1:5">
      <c r="A38" s="979"/>
      <c r="B38" s="980"/>
      <c r="C38" s="980"/>
      <c r="D38" s="980"/>
      <c r="E38" s="980"/>
    </row>
    <row r="39" spans="1:5">
      <c r="A39" s="979"/>
      <c r="B39" s="980"/>
      <c r="C39" s="980"/>
      <c r="D39" s="980"/>
      <c r="E39" s="980"/>
    </row>
    <row r="40" spans="1:5">
      <c r="A40" s="979"/>
      <c r="B40" s="980"/>
      <c r="C40" s="980"/>
      <c r="D40" s="980"/>
      <c r="E40" s="980"/>
    </row>
    <row r="41" spans="1:5">
      <c r="A41" s="979"/>
      <c r="B41" s="980"/>
      <c r="C41" s="980"/>
      <c r="D41" s="980"/>
      <c r="E41" s="980"/>
    </row>
    <row r="42" spans="1:5">
      <c r="A42" s="979"/>
      <c r="B42" s="980"/>
      <c r="C42" s="980"/>
      <c r="D42" s="980"/>
      <c r="E42" s="980"/>
    </row>
    <row r="43" spans="1:5">
      <c r="A43" s="979"/>
      <c r="B43" s="980"/>
      <c r="C43" s="980"/>
      <c r="D43" s="980"/>
      <c r="E43" s="980"/>
    </row>
    <row r="44" spans="1:5">
      <c r="A44" s="979"/>
      <c r="B44" s="980"/>
      <c r="C44" s="980"/>
      <c r="D44" s="980"/>
      <c r="E44" s="980"/>
    </row>
    <row r="45" spans="1:5">
      <c r="A45" s="979"/>
      <c r="B45" s="980"/>
      <c r="C45" s="980"/>
      <c r="D45" s="980"/>
      <c r="E45" s="980"/>
    </row>
    <row r="46" spans="1:5">
      <c r="A46" s="979"/>
      <c r="B46" s="980"/>
      <c r="C46" s="980"/>
      <c r="D46" s="980"/>
      <c r="E46" s="980"/>
    </row>
    <row r="47" spans="1:5">
      <c r="A47" s="979"/>
      <c r="B47" s="980"/>
      <c r="C47" s="980"/>
      <c r="D47" s="980"/>
      <c r="E47" s="980"/>
    </row>
    <row r="48" spans="1:5">
      <c r="A48" s="979"/>
      <c r="B48" s="980"/>
      <c r="C48" s="980"/>
      <c r="D48" s="980"/>
      <c r="E48" s="980"/>
    </row>
    <row r="49" spans="1:5">
      <c r="A49" s="979"/>
      <c r="B49" s="980"/>
      <c r="C49" s="980"/>
      <c r="D49" s="980"/>
      <c r="E49" s="980"/>
    </row>
    <row r="50" spans="1:5">
      <c r="A50" s="979"/>
      <c r="B50" s="980"/>
      <c r="C50" s="980"/>
      <c r="D50" s="980"/>
      <c r="E50" s="980"/>
    </row>
    <row r="51" spans="1:5">
      <c r="A51" s="979"/>
      <c r="B51" s="980"/>
      <c r="C51" s="980"/>
      <c r="D51" s="980"/>
      <c r="E51" s="980"/>
    </row>
    <row r="52" spans="1:5">
      <c r="A52" s="979"/>
      <c r="B52" s="980"/>
      <c r="C52" s="980"/>
      <c r="D52" s="980"/>
      <c r="E52" s="980"/>
    </row>
    <row r="53" spans="1:5">
      <c r="A53" s="979"/>
      <c r="B53" s="980"/>
      <c r="C53" s="980"/>
      <c r="D53" s="980"/>
      <c r="E53" s="980"/>
    </row>
    <row r="54" spans="1:5">
      <c r="A54" s="979"/>
      <c r="B54" s="980"/>
      <c r="C54" s="980"/>
      <c r="D54" s="980"/>
      <c r="E54" s="980"/>
    </row>
    <row r="55" spans="1:5">
      <c r="A55" s="979"/>
      <c r="B55" s="980"/>
      <c r="C55" s="980"/>
      <c r="D55" s="980"/>
      <c r="E55" s="980"/>
    </row>
    <row r="56" spans="1:5">
      <c r="A56" s="979"/>
      <c r="B56" s="980"/>
      <c r="C56" s="980"/>
      <c r="D56" s="980"/>
      <c r="E56" s="980"/>
    </row>
    <row r="57" spans="1:5">
      <c r="A57" s="979"/>
      <c r="B57" s="980"/>
      <c r="C57" s="980"/>
      <c r="D57" s="980"/>
      <c r="E57" s="980"/>
    </row>
    <row r="58" spans="1:5">
      <c r="A58" s="979"/>
      <c r="B58" s="980"/>
      <c r="C58" s="980"/>
      <c r="D58" s="980"/>
      <c r="E58" s="980"/>
    </row>
    <row r="59" spans="1:5">
      <c r="A59" s="979"/>
      <c r="B59" s="980"/>
      <c r="C59" s="980"/>
      <c r="D59" s="980"/>
      <c r="E59" s="980"/>
    </row>
    <row r="60" spans="1:5">
      <c r="A60" s="979"/>
      <c r="B60" s="980"/>
      <c r="C60" s="980"/>
      <c r="D60" s="980"/>
      <c r="E60" s="980"/>
    </row>
    <row r="61" spans="1:5">
      <c r="A61" s="979"/>
      <c r="B61" s="980"/>
      <c r="C61" s="980"/>
      <c r="D61" s="980"/>
      <c r="E61" s="980"/>
    </row>
    <row r="62" spans="1:5">
      <c r="A62" s="979"/>
      <c r="B62" s="980"/>
      <c r="C62" s="980"/>
      <c r="D62" s="980"/>
      <c r="E62" s="980"/>
    </row>
    <row r="63" spans="1:5">
      <c r="A63" s="979"/>
      <c r="B63" s="980"/>
      <c r="C63" s="980"/>
      <c r="D63" s="980"/>
      <c r="E63" s="980"/>
    </row>
    <row r="64" spans="1:5">
      <c r="A64" s="979"/>
      <c r="B64" s="980"/>
      <c r="C64" s="980"/>
      <c r="D64" s="980"/>
      <c r="E64" s="980"/>
    </row>
    <row r="65" spans="1:5">
      <c r="A65" s="979"/>
      <c r="B65" s="980"/>
      <c r="C65" s="980"/>
      <c r="D65" s="980"/>
      <c r="E65" s="980"/>
    </row>
    <row r="66" spans="1:5">
      <c r="A66" s="979"/>
      <c r="B66" s="980"/>
      <c r="C66" s="980"/>
      <c r="D66" s="980"/>
      <c r="E66" s="980"/>
    </row>
    <row r="67" spans="1:5">
      <c r="A67" s="979"/>
      <c r="B67" s="980"/>
      <c r="C67" s="980"/>
      <c r="D67" s="980"/>
      <c r="E67" s="980"/>
    </row>
    <row r="68" spans="1:5">
      <c r="A68" s="979"/>
      <c r="B68" s="980"/>
      <c r="C68" s="980"/>
      <c r="D68" s="980"/>
      <c r="E68" s="980"/>
    </row>
    <row r="69" spans="1:5">
      <c r="A69" s="979"/>
      <c r="B69" s="980"/>
      <c r="C69" s="980"/>
      <c r="D69" s="980"/>
      <c r="E69" s="980"/>
    </row>
    <row r="70" spans="1:5">
      <c r="A70" s="979"/>
      <c r="B70" s="980"/>
      <c r="C70" s="980"/>
      <c r="D70" s="980"/>
      <c r="E70" s="980"/>
    </row>
    <row r="71" spans="1:5">
      <c r="A71" s="979"/>
      <c r="B71" s="980"/>
      <c r="C71" s="980"/>
      <c r="D71" s="980"/>
      <c r="E71" s="980"/>
    </row>
    <row r="72" spans="1:5">
      <c r="A72" s="979"/>
      <c r="B72" s="980"/>
      <c r="C72" s="980"/>
      <c r="D72" s="980"/>
      <c r="E72" s="980"/>
    </row>
    <row r="73" spans="1:5">
      <c r="A73" s="979"/>
      <c r="B73" s="980"/>
      <c r="C73" s="980"/>
      <c r="D73" s="980"/>
      <c r="E73" s="980"/>
    </row>
    <row r="74" spans="1:5">
      <c r="A74" s="979"/>
      <c r="B74" s="980"/>
      <c r="C74" s="980"/>
      <c r="D74" s="980"/>
      <c r="E74" s="980"/>
    </row>
    <row r="75" spans="1:5">
      <c r="A75" s="979"/>
      <c r="B75" s="980"/>
      <c r="C75" s="980"/>
      <c r="D75" s="980"/>
      <c r="E75" s="980"/>
    </row>
    <row r="76" spans="1:5">
      <c r="A76" s="979"/>
      <c r="B76" s="980"/>
      <c r="C76" s="980"/>
      <c r="D76" s="980"/>
      <c r="E76" s="980"/>
    </row>
    <row r="77" spans="1:5">
      <c r="A77" s="979"/>
      <c r="B77" s="980"/>
      <c r="C77" s="980"/>
      <c r="D77" s="980"/>
      <c r="E77" s="980"/>
    </row>
    <row r="78" spans="1:5">
      <c r="A78" s="979"/>
      <c r="B78" s="980"/>
      <c r="C78" s="980"/>
      <c r="D78" s="980"/>
      <c r="E78" s="980"/>
    </row>
    <row r="79" spans="1:5">
      <c r="A79" s="979"/>
      <c r="B79" s="980"/>
      <c r="C79" s="980"/>
      <c r="D79" s="980"/>
      <c r="E79" s="980"/>
    </row>
    <row r="80" spans="1:5">
      <c r="A80" s="979"/>
      <c r="B80" s="980"/>
      <c r="C80" s="980"/>
      <c r="D80" s="980"/>
      <c r="E80" s="980"/>
    </row>
    <row r="81" spans="1:5">
      <c r="A81" s="979"/>
      <c r="B81" s="980"/>
      <c r="C81" s="980"/>
      <c r="D81" s="980"/>
      <c r="E81" s="980"/>
    </row>
    <row r="82" spans="1:5">
      <c r="A82" s="979"/>
      <c r="B82" s="980"/>
      <c r="C82" s="980"/>
      <c r="D82" s="980"/>
      <c r="E82" s="980"/>
    </row>
    <row r="83" spans="1:5">
      <c r="A83" s="979"/>
      <c r="B83" s="980"/>
      <c r="C83" s="980"/>
      <c r="D83" s="980"/>
      <c r="E83" s="980"/>
    </row>
    <row r="84" spans="1:5">
      <c r="A84" s="979"/>
      <c r="B84" s="980"/>
      <c r="C84" s="980"/>
      <c r="D84" s="980"/>
      <c r="E84" s="980"/>
    </row>
    <row r="85" spans="1:5">
      <c r="A85" s="979"/>
      <c r="B85" s="980"/>
      <c r="C85" s="980"/>
      <c r="D85" s="980"/>
      <c r="E85" s="980"/>
    </row>
    <row r="86" spans="1:5">
      <c r="A86" s="979"/>
      <c r="B86" s="980"/>
      <c r="C86" s="980"/>
      <c r="D86" s="980"/>
      <c r="E86" s="980"/>
    </row>
    <row r="87" spans="1:5">
      <c r="A87" s="979"/>
      <c r="B87" s="980"/>
      <c r="C87" s="980"/>
      <c r="D87" s="980"/>
      <c r="E87" s="980"/>
    </row>
    <row r="88" spans="1:5">
      <c r="A88" s="979"/>
      <c r="B88" s="980"/>
      <c r="C88" s="980"/>
      <c r="D88" s="980"/>
      <c r="E88" s="980"/>
    </row>
    <row r="89" spans="1:5">
      <c r="A89" s="979"/>
      <c r="B89" s="980"/>
      <c r="C89" s="980"/>
      <c r="D89" s="980"/>
      <c r="E89" s="980"/>
    </row>
    <row r="90" spans="1:5">
      <c r="A90" s="979"/>
      <c r="B90" s="980"/>
      <c r="C90" s="980"/>
      <c r="D90" s="980"/>
      <c r="E90" s="980"/>
    </row>
    <row r="91" spans="1:5">
      <c r="A91" s="979"/>
      <c r="B91" s="980"/>
      <c r="C91" s="980"/>
      <c r="D91" s="980"/>
      <c r="E91" s="980"/>
    </row>
    <row r="92" spans="1:5">
      <c r="A92" s="979"/>
      <c r="B92" s="980"/>
      <c r="C92" s="980"/>
      <c r="D92" s="980"/>
      <c r="E92" s="980"/>
    </row>
    <row r="93" spans="1:5">
      <c r="A93" s="979"/>
      <c r="B93" s="980"/>
      <c r="C93" s="980"/>
      <c r="D93" s="980"/>
      <c r="E93" s="980"/>
    </row>
    <row r="94" spans="1:5">
      <c r="A94" s="979"/>
      <c r="B94" s="980"/>
      <c r="C94" s="980"/>
      <c r="D94" s="980"/>
      <c r="E94" s="980"/>
    </row>
    <row r="95" spans="1:5">
      <c r="A95" s="979"/>
      <c r="B95" s="980"/>
      <c r="C95" s="980"/>
      <c r="D95" s="980"/>
      <c r="E95" s="980"/>
    </row>
    <row r="96" spans="1:5">
      <c r="A96" s="979"/>
      <c r="B96" s="980"/>
      <c r="C96" s="980"/>
      <c r="D96" s="980"/>
      <c r="E96" s="980"/>
    </row>
    <row r="97" spans="1:5">
      <c r="A97" s="979"/>
      <c r="B97" s="980"/>
      <c r="C97" s="980"/>
      <c r="D97" s="980"/>
      <c r="E97" s="980"/>
    </row>
    <row r="98" spans="1:5">
      <c r="A98" s="979"/>
      <c r="B98" s="980"/>
      <c r="C98" s="980"/>
      <c r="D98" s="980"/>
      <c r="E98" s="980"/>
    </row>
    <row r="99" spans="1:5">
      <c r="A99" s="979"/>
      <c r="B99" s="980"/>
      <c r="C99" s="980"/>
      <c r="D99" s="980"/>
      <c r="E99" s="980"/>
    </row>
    <row r="100" spans="1:5">
      <c r="A100" s="979"/>
      <c r="B100" s="980"/>
      <c r="C100" s="980"/>
      <c r="D100" s="980"/>
      <c r="E100" s="980"/>
    </row>
    <row r="101" spans="1:5">
      <c r="A101" s="979"/>
      <c r="B101" s="980"/>
      <c r="C101" s="980"/>
      <c r="D101" s="980"/>
      <c r="E101" s="980"/>
    </row>
    <row r="102" spans="1:5">
      <c r="A102" s="979"/>
      <c r="B102" s="980"/>
      <c r="C102" s="980"/>
      <c r="D102" s="980"/>
      <c r="E102" s="980"/>
    </row>
    <row r="103" spans="1:5">
      <c r="A103" s="979"/>
      <c r="B103" s="980"/>
      <c r="C103" s="980"/>
      <c r="D103" s="980"/>
      <c r="E103" s="980"/>
    </row>
  </sheetData>
  <phoneticPr fontId="8" type="noConversion"/>
  <printOptions gridLinesSet="0"/>
  <pageMargins left="0.74803149606299213" right="0.39370078740157483" top="0.59055118110236227" bottom="0.59055118110236227" header="0.51181102362204722" footer="0.51181102362204722"/>
  <pageSetup firstPageNumber="25"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5:N164"/>
  <sheetViews>
    <sheetView showGridLines="0" zoomScale="90" zoomScaleNormal="90" zoomScaleSheetLayoutView="100" zoomScalePageLayoutView="75" workbookViewId="0">
      <selection activeCell="M14" sqref="M14"/>
    </sheetView>
  </sheetViews>
  <sheetFormatPr baseColWidth="10" defaultRowHeight="18.75"/>
  <cols>
    <col min="1" max="1" width="11.140625" style="977" customWidth="1"/>
    <col min="2" max="2" width="18.7109375" style="978" customWidth="1"/>
    <col min="3" max="3" width="22.7109375" style="978" customWidth="1"/>
    <col min="4" max="5" width="15.7109375" style="978" customWidth="1"/>
    <col min="6" max="16384" width="11.42578125" style="604"/>
  </cols>
  <sheetData>
    <row r="5" spans="1:14" s="41" customFormat="1" ht="13.5">
      <c r="A5" s="981" t="s">
        <v>618</v>
      </c>
      <c r="B5" s="982"/>
      <c r="C5" s="982"/>
      <c r="D5" s="982"/>
      <c r="E5" s="983"/>
      <c r="N5" s="1017"/>
    </row>
    <row r="6" spans="1:14" s="41" customFormat="1" ht="13.5">
      <c r="A6" s="461" t="s">
        <v>136</v>
      </c>
      <c r="B6" s="984"/>
      <c r="C6" s="984"/>
      <c r="D6" s="984"/>
      <c r="E6" s="985"/>
      <c r="N6" s="1017"/>
    </row>
    <row r="7" spans="1:14" s="41" customFormat="1" ht="42" customHeight="1">
      <c r="A7" s="986" t="s">
        <v>5</v>
      </c>
      <c r="B7" s="987" t="s">
        <v>673</v>
      </c>
      <c r="C7" s="987" t="s">
        <v>51</v>
      </c>
      <c r="D7" s="987" t="s">
        <v>52</v>
      </c>
      <c r="E7" s="988" t="s">
        <v>45</v>
      </c>
      <c r="N7" s="1017"/>
    </row>
    <row r="8" spans="1:14" s="188" customFormat="1" ht="20.25" customHeight="1">
      <c r="A8" s="989">
        <v>2011</v>
      </c>
      <c r="B8" s="1332">
        <v>49041.66952541707</v>
      </c>
      <c r="C8" s="1332">
        <v>12392.53068190687</v>
      </c>
      <c r="D8" s="1332">
        <v>731.82308022314737</v>
      </c>
      <c r="E8" s="1338">
        <v>62166.02328754709</v>
      </c>
      <c r="N8" s="1242"/>
    </row>
    <row r="9" spans="1:14" s="188" customFormat="1" ht="20.25" customHeight="1">
      <c r="A9" s="989">
        <v>2012</v>
      </c>
      <c r="B9" s="1332">
        <v>49085.43749939261</v>
      </c>
      <c r="C9" s="1332">
        <v>13709.295173667018</v>
      </c>
      <c r="D9" s="1332">
        <v>833.58576920327698</v>
      </c>
      <c r="E9" s="1338">
        <v>63628.318442262913</v>
      </c>
      <c r="N9" s="1242"/>
    </row>
    <row r="10" spans="1:14" s="188" customFormat="1" ht="20.25" customHeight="1">
      <c r="A10" s="989">
        <v>2013</v>
      </c>
      <c r="B10" s="1332">
        <v>54626.625788032048</v>
      </c>
      <c r="C10" s="1332">
        <v>12950.769111127047</v>
      </c>
      <c r="D10" s="1332">
        <v>739.75826632695544</v>
      </c>
      <c r="E10" s="1338">
        <v>68317.153165486059</v>
      </c>
    </row>
    <row r="11" spans="1:14" s="188" customFormat="1" ht="20.25" customHeight="1">
      <c r="A11" s="989">
        <v>2014</v>
      </c>
      <c r="B11" s="1332">
        <v>64441.135218177136</v>
      </c>
      <c r="C11" s="1332">
        <v>14754.323990524781</v>
      </c>
      <c r="D11" s="1332">
        <v>811.60337166342447</v>
      </c>
      <c r="E11" s="1338">
        <v>80007.062580365338</v>
      </c>
    </row>
    <row r="12" spans="1:14" s="188" customFormat="1" ht="20.25" customHeight="1">
      <c r="A12" s="989">
        <v>2015</v>
      </c>
      <c r="B12" s="1332">
        <v>62669.652763538339</v>
      </c>
      <c r="C12" s="1332">
        <v>15968.979141392259</v>
      </c>
      <c r="D12" s="1332">
        <v>660.36411151666255</v>
      </c>
      <c r="E12" s="1338">
        <v>79298.996016447258</v>
      </c>
    </row>
    <row r="13" spans="1:14" s="188" customFormat="1" ht="20.25" customHeight="1">
      <c r="A13" s="989">
        <v>2016</v>
      </c>
      <c r="B13" s="1332">
        <v>57859.958013801966</v>
      </c>
      <c r="C13" s="1332">
        <v>15981.015351465036</v>
      </c>
      <c r="D13" s="1332">
        <v>413.17282629435698</v>
      </c>
      <c r="E13" s="1338">
        <v>74254.146191561362</v>
      </c>
    </row>
    <row r="14" spans="1:14" s="188" customFormat="1" ht="20.25" customHeight="1">
      <c r="A14" s="989">
        <v>2017</v>
      </c>
      <c r="B14" s="1332">
        <v>50817.188724336542</v>
      </c>
      <c r="C14" s="1332">
        <v>20036.905450915114</v>
      </c>
      <c r="D14" s="1332">
        <v>384.26617346777488</v>
      </c>
      <c r="E14" s="1338">
        <v>71238.360348719434</v>
      </c>
    </row>
    <row r="15" spans="1:14" s="188" customFormat="1" ht="20.25" customHeight="1">
      <c r="A15" s="989">
        <v>2018</v>
      </c>
      <c r="B15" s="1332">
        <v>50883.439875536555</v>
      </c>
      <c r="C15" s="1332">
        <v>18406.714223455594</v>
      </c>
      <c r="D15" s="1332">
        <v>305.12347474857449</v>
      </c>
      <c r="E15" s="1338">
        <v>69595.277573740736</v>
      </c>
    </row>
    <row r="16" spans="1:14" s="188" customFormat="1" ht="20.25" customHeight="1">
      <c r="A16" s="989">
        <v>2019</v>
      </c>
      <c r="B16" s="1332">
        <v>47330.133058213905</v>
      </c>
      <c r="C16" s="1332">
        <v>19525.597147228025</v>
      </c>
      <c r="D16" s="1332">
        <v>193.75045222436097</v>
      </c>
      <c r="E16" s="1338">
        <v>67049.480657666281</v>
      </c>
    </row>
    <row r="17" spans="1:5" s="188" customFormat="1" ht="20.25" customHeight="1">
      <c r="A17" s="990">
        <v>2020</v>
      </c>
      <c r="B17" s="1343">
        <v>46066.778156445689</v>
      </c>
      <c r="C17" s="1343">
        <v>22967.083658349311</v>
      </c>
      <c r="D17" s="1343">
        <v>3122.8825217849726</v>
      </c>
      <c r="E17" s="1342">
        <v>72156.74433657997</v>
      </c>
    </row>
    <row r="18" spans="1:5" s="187" customFormat="1" ht="15" customHeight="1">
      <c r="A18" s="950" t="s">
        <v>53</v>
      </c>
      <c r="B18" s="975"/>
      <c r="C18" s="167"/>
      <c r="D18" s="167"/>
      <c r="E18" s="167"/>
    </row>
    <row r="19" spans="1:5" s="187" customFormat="1" ht="14.25" customHeight="1">
      <c r="A19" s="161" t="s">
        <v>173</v>
      </c>
      <c r="B19" s="975"/>
      <c r="C19" s="975"/>
      <c r="D19" s="975"/>
      <c r="E19" s="975"/>
    </row>
    <row r="20" spans="1:5" s="187" customFormat="1" ht="14.25" customHeight="1">
      <c r="A20" s="976" t="s">
        <v>488</v>
      </c>
      <c r="B20" s="975"/>
      <c r="D20" s="975"/>
      <c r="E20" s="975"/>
    </row>
    <row r="21" spans="1:5" ht="14.25" customHeight="1">
      <c r="C21" s="889"/>
    </row>
    <row r="22" spans="1:5" ht="14.25" customHeight="1">
      <c r="C22" s="889"/>
    </row>
    <row r="24" spans="1:5">
      <c r="A24" s="979"/>
      <c r="B24" s="980"/>
      <c r="C24" s="980"/>
      <c r="D24" s="980"/>
      <c r="E24" s="980"/>
    </row>
    <row r="25" spans="1:5">
      <c r="A25" s="979"/>
      <c r="B25" s="980"/>
      <c r="C25" s="980"/>
      <c r="D25" s="980"/>
      <c r="E25" s="980"/>
    </row>
    <row r="26" spans="1:5">
      <c r="A26" s="871"/>
      <c r="B26" s="869"/>
      <c r="C26" s="869"/>
      <c r="D26" s="869"/>
      <c r="E26" s="869"/>
    </row>
    <row r="27" spans="1:5">
      <c r="A27" s="871"/>
      <c r="B27" s="869"/>
      <c r="C27" s="869"/>
      <c r="D27" s="869"/>
      <c r="E27" s="869"/>
    </row>
    <row r="28" spans="1:5">
      <c r="A28" s="871"/>
      <c r="B28" s="869"/>
      <c r="C28" s="869"/>
      <c r="D28" s="869"/>
      <c r="E28" s="869"/>
    </row>
    <row r="29" spans="1:5">
      <c r="A29" s="871"/>
      <c r="B29" s="869"/>
      <c r="C29" s="869"/>
      <c r="D29" s="869"/>
      <c r="E29" s="869"/>
    </row>
    <row r="30" spans="1:5">
      <c r="A30" s="871"/>
      <c r="B30" s="869"/>
      <c r="C30" s="869"/>
      <c r="D30" s="869"/>
      <c r="E30" s="869"/>
    </row>
    <row r="31" spans="1:5">
      <c r="A31" s="871"/>
      <c r="B31" s="869"/>
      <c r="C31" s="869"/>
      <c r="D31" s="869"/>
      <c r="E31" s="869"/>
    </row>
    <row r="32" spans="1:5">
      <c r="A32" s="871"/>
      <c r="B32" s="869"/>
      <c r="C32" s="869"/>
      <c r="D32" s="869"/>
      <c r="E32" s="869"/>
    </row>
    <row r="33" spans="1:5">
      <c r="A33" s="871"/>
      <c r="B33" s="869"/>
      <c r="C33" s="869"/>
      <c r="D33" s="869"/>
      <c r="E33" s="869"/>
    </row>
    <row r="34" spans="1:5">
      <c r="A34" s="871"/>
      <c r="B34" s="869"/>
      <c r="C34" s="869"/>
      <c r="D34" s="869"/>
      <c r="E34" s="869"/>
    </row>
    <row r="35" spans="1:5">
      <c r="A35" s="871"/>
      <c r="B35" s="869"/>
      <c r="C35" s="869"/>
      <c r="D35" s="869"/>
      <c r="E35" s="869"/>
    </row>
    <row r="36" spans="1:5">
      <c r="A36" s="871"/>
      <c r="B36" s="873"/>
      <c r="C36" s="873"/>
      <c r="D36" s="873"/>
      <c r="E36" s="873"/>
    </row>
    <row r="37" spans="1:5">
      <c r="A37" s="871"/>
      <c r="B37" s="873"/>
      <c r="C37" s="873"/>
      <c r="D37" s="873"/>
      <c r="E37" s="873"/>
    </row>
    <row r="38" spans="1:5">
      <c r="A38" s="871"/>
      <c r="B38" s="873"/>
      <c r="C38" s="873"/>
      <c r="D38" s="873"/>
      <c r="E38" s="873"/>
    </row>
    <row r="39" spans="1:5" ht="30.75" customHeight="1">
      <c r="A39" s="871"/>
      <c r="B39" s="873"/>
      <c r="C39" s="873"/>
      <c r="D39" s="873"/>
      <c r="E39" s="873"/>
    </row>
    <row r="40" spans="1:5" ht="27" customHeight="1">
      <c r="A40" s="871"/>
      <c r="B40" s="873"/>
      <c r="C40" s="873"/>
      <c r="D40" s="873"/>
      <c r="E40" s="873"/>
    </row>
    <row r="41" spans="1:5">
      <c r="A41" s="871"/>
      <c r="B41" s="873"/>
      <c r="C41" s="873"/>
      <c r="D41" s="873"/>
      <c r="E41" s="873"/>
    </row>
    <row r="42" spans="1:5">
      <c r="A42" s="871"/>
      <c r="B42" s="873"/>
      <c r="C42" s="873"/>
      <c r="D42" s="873"/>
      <c r="E42" s="873"/>
    </row>
    <row r="43" spans="1:5">
      <c r="A43" s="979"/>
      <c r="B43" s="873"/>
      <c r="C43" s="980"/>
      <c r="D43" s="980"/>
      <c r="E43" s="980"/>
    </row>
    <row r="44" spans="1:5">
      <c r="A44" s="979"/>
      <c r="B44" s="980"/>
      <c r="C44" s="980"/>
      <c r="D44" s="980"/>
      <c r="E44" s="980"/>
    </row>
    <row r="45" spans="1:5">
      <c r="A45" s="979"/>
      <c r="B45" s="980"/>
      <c r="C45" s="980"/>
      <c r="D45" s="980"/>
      <c r="E45" s="980"/>
    </row>
    <row r="46" spans="1:5">
      <c r="A46" s="979"/>
      <c r="B46" s="980"/>
      <c r="C46" s="980"/>
      <c r="D46" s="980"/>
      <c r="E46" s="980"/>
    </row>
    <row r="47" spans="1:5">
      <c r="A47" s="979"/>
      <c r="B47" s="980"/>
      <c r="C47" s="980"/>
      <c r="D47" s="980"/>
      <c r="E47" s="980"/>
    </row>
    <row r="48" spans="1:5">
      <c r="A48" s="979"/>
      <c r="B48" s="980"/>
      <c r="C48" s="980"/>
      <c r="D48" s="980"/>
      <c r="E48" s="980"/>
    </row>
    <row r="49" spans="1:5">
      <c r="A49" s="979"/>
      <c r="B49" s="980"/>
      <c r="C49" s="980"/>
      <c r="D49" s="980"/>
      <c r="E49" s="980"/>
    </row>
    <row r="50" spans="1:5">
      <c r="A50" s="979"/>
      <c r="B50" s="980"/>
      <c r="C50" s="980"/>
      <c r="D50" s="980"/>
      <c r="E50" s="980"/>
    </row>
    <row r="51" spans="1:5">
      <c r="A51" s="979"/>
      <c r="B51" s="980"/>
      <c r="C51" s="980"/>
      <c r="D51" s="980"/>
      <c r="E51" s="980"/>
    </row>
    <row r="52" spans="1:5">
      <c r="A52" s="979"/>
      <c r="B52" s="980"/>
      <c r="C52" s="980"/>
      <c r="D52" s="980"/>
      <c r="E52" s="980"/>
    </row>
    <row r="53" spans="1:5">
      <c r="A53" s="979"/>
      <c r="B53" s="980"/>
      <c r="C53" s="980"/>
      <c r="D53" s="980"/>
      <c r="E53" s="980"/>
    </row>
    <row r="54" spans="1:5">
      <c r="A54" s="979"/>
      <c r="B54" s="980"/>
      <c r="C54" s="980"/>
      <c r="D54" s="980"/>
      <c r="E54" s="980"/>
    </row>
    <row r="55" spans="1:5">
      <c r="A55" s="979"/>
      <c r="B55" s="980"/>
      <c r="C55" s="980"/>
      <c r="D55" s="980"/>
      <c r="E55" s="980"/>
    </row>
    <row r="56" spans="1:5">
      <c r="A56" s="979"/>
      <c r="B56" s="980"/>
      <c r="C56" s="980"/>
      <c r="D56" s="980"/>
      <c r="E56" s="980"/>
    </row>
    <row r="57" spans="1:5">
      <c r="A57" s="979"/>
      <c r="B57" s="980"/>
      <c r="C57" s="980"/>
      <c r="D57" s="980"/>
      <c r="E57" s="980"/>
    </row>
    <row r="58" spans="1:5">
      <c r="A58" s="979"/>
      <c r="B58" s="980"/>
      <c r="C58" s="980"/>
      <c r="D58" s="980"/>
      <c r="E58" s="980"/>
    </row>
    <row r="59" spans="1:5">
      <c r="A59" s="979"/>
      <c r="B59" s="980"/>
      <c r="C59" s="980"/>
      <c r="D59" s="980"/>
      <c r="E59" s="980"/>
    </row>
    <row r="60" spans="1:5">
      <c r="A60" s="979"/>
      <c r="B60" s="980"/>
      <c r="C60" s="980"/>
      <c r="D60" s="980"/>
      <c r="E60" s="980"/>
    </row>
    <row r="61" spans="1:5">
      <c r="A61" s="979"/>
      <c r="B61" s="980"/>
      <c r="C61" s="980"/>
      <c r="D61" s="980"/>
      <c r="E61" s="980"/>
    </row>
    <row r="62" spans="1:5">
      <c r="A62" s="979"/>
      <c r="B62" s="980"/>
      <c r="C62" s="980"/>
      <c r="D62" s="980"/>
      <c r="E62" s="980"/>
    </row>
    <row r="63" spans="1:5">
      <c r="A63" s="979"/>
      <c r="B63" s="980"/>
      <c r="C63" s="980"/>
      <c r="D63" s="980"/>
      <c r="E63" s="980"/>
    </row>
    <row r="64" spans="1:5">
      <c r="A64" s="979"/>
      <c r="B64" s="980"/>
      <c r="C64" s="980"/>
      <c r="D64" s="980"/>
      <c r="E64" s="980"/>
    </row>
    <row r="65" spans="1:5">
      <c r="A65" s="979"/>
      <c r="B65" s="980"/>
      <c r="C65" s="980"/>
      <c r="D65" s="980"/>
      <c r="E65" s="980"/>
    </row>
    <row r="66" spans="1:5">
      <c r="A66" s="979"/>
      <c r="B66" s="980"/>
      <c r="C66" s="980"/>
      <c r="D66" s="980"/>
      <c r="E66" s="980"/>
    </row>
    <row r="67" spans="1:5">
      <c r="A67" s="979"/>
      <c r="B67" s="980"/>
      <c r="C67" s="980"/>
      <c r="D67" s="980"/>
      <c r="E67" s="980"/>
    </row>
    <row r="68" spans="1:5">
      <c r="A68" s="979"/>
      <c r="B68" s="980"/>
      <c r="C68" s="980"/>
      <c r="D68" s="980"/>
      <c r="E68" s="980"/>
    </row>
    <row r="69" spans="1:5">
      <c r="A69" s="979"/>
      <c r="B69" s="980"/>
      <c r="C69" s="980"/>
      <c r="D69" s="980"/>
      <c r="E69" s="980"/>
    </row>
    <row r="70" spans="1:5">
      <c r="A70" s="979"/>
      <c r="B70" s="980"/>
      <c r="C70" s="980"/>
      <c r="D70" s="980"/>
      <c r="E70" s="980"/>
    </row>
    <row r="71" spans="1:5">
      <c r="A71" s="979"/>
      <c r="B71" s="980"/>
      <c r="C71" s="980"/>
      <c r="D71" s="980"/>
      <c r="E71" s="980"/>
    </row>
    <row r="72" spans="1:5">
      <c r="A72" s="979"/>
      <c r="B72" s="980"/>
      <c r="C72" s="980"/>
      <c r="D72" s="980"/>
      <c r="E72" s="980"/>
    </row>
    <row r="73" spans="1:5">
      <c r="A73" s="979"/>
      <c r="B73" s="980"/>
      <c r="C73" s="980"/>
      <c r="D73" s="980"/>
      <c r="E73" s="980"/>
    </row>
    <row r="74" spans="1:5">
      <c r="A74" s="979"/>
      <c r="B74" s="980"/>
      <c r="C74" s="980"/>
      <c r="D74" s="980"/>
      <c r="E74" s="980"/>
    </row>
    <row r="75" spans="1:5">
      <c r="A75" s="979"/>
      <c r="B75" s="980"/>
      <c r="C75" s="980"/>
      <c r="D75" s="980"/>
      <c r="E75" s="980"/>
    </row>
    <row r="76" spans="1:5">
      <c r="A76" s="979"/>
      <c r="B76" s="980"/>
      <c r="C76" s="980"/>
      <c r="D76" s="980"/>
      <c r="E76" s="980"/>
    </row>
    <row r="77" spans="1:5">
      <c r="A77" s="979"/>
      <c r="B77" s="980"/>
      <c r="C77" s="980"/>
      <c r="D77" s="980"/>
      <c r="E77" s="980"/>
    </row>
    <row r="78" spans="1:5">
      <c r="A78" s="979"/>
      <c r="B78" s="980"/>
      <c r="C78" s="980"/>
      <c r="D78" s="980"/>
      <c r="E78" s="980"/>
    </row>
    <row r="79" spans="1:5">
      <c r="A79" s="979"/>
      <c r="B79" s="980"/>
      <c r="C79" s="980"/>
      <c r="D79" s="980"/>
      <c r="E79" s="980"/>
    </row>
    <row r="80" spans="1:5">
      <c r="A80" s="979"/>
      <c r="B80" s="980"/>
      <c r="C80" s="980"/>
      <c r="D80" s="980"/>
      <c r="E80" s="980"/>
    </row>
    <row r="81" spans="1:5">
      <c r="A81" s="979"/>
      <c r="B81" s="980"/>
      <c r="C81" s="980"/>
      <c r="D81" s="980"/>
      <c r="E81" s="980"/>
    </row>
    <row r="82" spans="1:5">
      <c r="A82" s="979"/>
      <c r="B82" s="980"/>
      <c r="C82" s="980"/>
      <c r="D82" s="980"/>
      <c r="E82" s="980"/>
    </row>
    <row r="83" spans="1:5">
      <c r="A83" s="979"/>
      <c r="B83" s="980"/>
      <c r="C83" s="980"/>
      <c r="D83" s="980"/>
      <c r="E83" s="980"/>
    </row>
    <row r="84" spans="1:5">
      <c r="A84" s="979"/>
      <c r="B84" s="980"/>
      <c r="C84" s="980"/>
      <c r="D84" s="980"/>
      <c r="E84" s="980"/>
    </row>
    <row r="85" spans="1:5">
      <c r="A85" s="979"/>
      <c r="B85" s="980"/>
      <c r="C85" s="980"/>
      <c r="D85" s="980"/>
      <c r="E85" s="980"/>
    </row>
    <row r="86" spans="1:5">
      <c r="A86" s="979"/>
      <c r="B86" s="980"/>
      <c r="C86" s="980"/>
      <c r="D86" s="980"/>
      <c r="E86" s="980"/>
    </row>
    <row r="87" spans="1:5">
      <c r="A87" s="979"/>
      <c r="B87" s="980"/>
      <c r="C87" s="980"/>
      <c r="D87" s="980"/>
      <c r="E87" s="980"/>
    </row>
    <row r="88" spans="1:5">
      <c r="A88" s="979"/>
      <c r="B88" s="980"/>
      <c r="C88" s="980"/>
      <c r="D88" s="980"/>
      <c r="E88" s="980"/>
    </row>
    <row r="89" spans="1:5">
      <c r="A89" s="979"/>
      <c r="B89" s="980"/>
      <c r="C89" s="980"/>
      <c r="D89" s="980"/>
      <c r="E89" s="980"/>
    </row>
    <row r="90" spans="1:5">
      <c r="A90" s="979"/>
      <c r="B90" s="980"/>
      <c r="C90" s="980"/>
      <c r="D90" s="980"/>
      <c r="E90" s="980"/>
    </row>
    <row r="91" spans="1:5">
      <c r="A91" s="979"/>
      <c r="B91" s="980"/>
      <c r="C91" s="980"/>
      <c r="D91" s="980"/>
      <c r="E91" s="980"/>
    </row>
    <row r="92" spans="1:5">
      <c r="A92" s="979"/>
      <c r="B92" s="980"/>
      <c r="C92" s="980"/>
      <c r="D92" s="980"/>
      <c r="E92" s="980"/>
    </row>
    <row r="93" spans="1:5">
      <c r="A93" s="979"/>
      <c r="B93" s="980"/>
      <c r="C93" s="980"/>
      <c r="D93" s="980"/>
      <c r="E93" s="980"/>
    </row>
    <row r="94" spans="1:5">
      <c r="A94" s="979"/>
      <c r="B94" s="980"/>
      <c r="C94" s="980"/>
      <c r="D94" s="980"/>
      <c r="E94" s="980"/>
    </row>
    <row r="95" spans="1:5">
      <c r="A95" s="979"/>
      <c r="B95" s="980"/>
      <c r="C95" s="980"/>
      <c r="D95" s="980"/>
      <c r="E95" s="980"/>
    </row>
    <row r="96" spans="1:5">
      <c r="A96" s="979"/>
      <c r="B96" s="980"/>
      <c r="C96" s="980"/>
      <c r="D96" s="980"/>
      <c r="E96" s="980"/>
    </row>
    <row r="97" spans="1:5">
      <c r="A97" s="979"/>
      <c r="B97" s="980"/>
      <c r="C97" s="980"/>
      <c r="D97" s="980"/>
      <c r="E97" s="980"/>
    </row>
    <row r="98" spans="1:5">
      <c r="A98" s="979"/>
      <c r="B98" s="980"/>
      <c r="C98" s="980"/>
      <c r="D98" s="980"/>
      <c r="E98" s="980"/>
    </row>
    <row r="99" spans="1:5">
      <c r="A99" s="979"/>
      <c r="B99" s="980"/>
      <c r="C99" s="980"/>
      <c r="D99" s="980"/>
      <c r="E99" s="980"/>
    </row>
    <row r="100" spans="1:5">
      <c r="A100" s="979"/>
      <c r="B100" s="980"/>
      <c r="C100" s="980"/>
      <c r="D100" s="980"/>
      <c r="E100" s="980"/>
    </row>
    <row r="101" spans="1:5">
      <c r="A101" s="979"/>
      <c r="B101" s="980"/>
      <c r="C101" s="980"/>
      <c r="D101" s="980"/>
      <c r="E101" s="980"/>
    </row>
    <row r="102" spans="1:5">
      <c r="A102" s="979"/>
      <c r="B102" s="980"/>
      <c r="C102" s="980"/>
      <c r="D102" s="980"/>
      <c r="E102" s="980"/>
    </row>
    <row r="103" spans="1:5">
      <c r="A103" s="979"/>
      <c r="B103" s="980"/>
      <c r="C103" s="980"/>
      <c r="D103" s="980"/>
      <c r="E103" s="980"/>
    </row>
    <row r="104" spans="1:5">
      <c r="A104" s="979"/>
      <c r="B104" s="980"/>
      <c r="C104" s="980"/>
      <c r="D104" s="980"/>
      <c r="E104" s="980"/>
    </row>
    <row r="105" spans="1:5">
      <c r="A105" s="979"/>
      <c r="B105" s="980"/>
      <c r="C105" s="980"/>
      <c r="D105" s="980"/>
      <c r="E105" s="980"/>
    </row>
    <row r="106" spans="1:5">
      <c r="A106" s="979"/>
      <c r="B106" s="980"/>
      <c r="C106" s="980"/>
      <c r="D106" s="980"/>
      <c r="E106" s="980"/>
    </row>
    <row r="107" spans="1:5">
      <c r="A107" s="979"/>
      <c r="B107" s="980"/>
      <c r="C107" s="980"/>
      <c r="D107" s="980"/>
      <c r="E107" s="980"/>
    </row>
    <row r="108" spans="1:5">
      <c r="A108" s="979"/>
      <c r="B108" s="980"/>
      <c r="C108" s="980"/>
      <c r="D108" s="980"/>
      <c r="E108" s="980"/>
    </row>
    <row r="109" spans="1:5">
      <c r="A109" s="979"/>
      <c r="B109" s="980"/>
      <c r="C109" s="980"/>
      <c r="D109" s="980"/>
      <c r="E109" s="980"/>
    </row>
    <row r="110" spans="1:5">
      <c r="A110" s="979"/>
      <c r="B110" s="980"/>
      <c r="C110" s="980"/>
      <c r="D110" s="980"/>
      <c r="E110" s="980"/>
    </row>
    <row r="111" spans="1:5">
      <c r="A111" s="979"/>
      <c r="B111" s="980"/>
      <c r="C111" s="980"/>
      <c r="D111" s="980"/>
      <c r="E111" s="980"/>
    </row>
    <row r="112" spans="1:5">
      <c r="A112" s="979"/>
      <c r="B112" s="980"/>
      <c r="C112" s="980"/>
      <c r="D112" s="980"/>
      <c r="E112" s="980"/>
    </row>
    <row r="113" spans="1:5">
      <c r="A113" s="979"/>
      <c r="B113" s="980"/>
      <c r="C113" s="980"/>
      <c r="D113" s="980"/>
      <c r="E113" s="980"/>
    </row>
    <row r="114" spans="1:5">
      <c r="A114" s="979"/>
      <c r="B114" s="980"/>
      <c r="C114" s="980"/>
      <c r="D114" s="980"/>
      <c r="E114" s="980"/>
    </row>
    <row r="115" spans="1:5">
      <c r="A115" s="979"/>
      <c r="B115" s="980"/>
      <c r="C115" s="980"/>
      <c r="D115" s="980"/>
      <c r="E115" s="980"/>
    </row>
    <row r="116" spans="1:5">
      <c r="A116" s="979"/>
      <c r="B116" s="980"/>
      <c r="C116" s="980"/>
      <c r="D116" s="980"/>
      <c r="E116" s="980"/>
    </row>
    <row r="117" spans="1:5">
      <c r="A117" s="979"/>
      <c r="B117" s="980"/>
      <c r="C117" s="980"/>
      <c r="D117" s="980"/>
      <c r="E117" s="980"/>
    </row>
    <row r="118" spans="1:5">
      <c r="A118" s="979"/>
      <c r="B118" s="980"/>
      <c r="C118" s="980"/>
      <c r="D118" s="980"/>
      <c r="E118" s="980"/>
    </row>
    <row r="119" spans="1:5">
      <c r="A119" s="979"/>
      <c r="B119" s="980"/>
      <c r="C119" s="980"/>
      <c r="D119" s="980"/>
      <c r="E119" s="980"/>
    </row>
    <row r="120" spans="1:5">
      <c r="A120" s="979"/>
      <c r="B120" s="980"/>
      <c r="C120" s="980"/>
      <c r="D120" s="980"/>
      <c r="E120" s="980"/>
    </row>
    <row r="121" spans="1:5">
      <c r="A121" s="979"/>
      <c r="B121" s="980"/>
      <c r="C121" s="980"/>
      <c r="D121" s="980"/>
      <c r="E121" s="980"/>
    </row>
    <row r="122" spans="1:5">
      <c r="A122" s="979"/>
      <c r="B122" s="980"/>
      <c r="C122" s="980"/>
      <c r="D122" s="980"/>
      <c r="E122" s="980"/>
    </row>
    <row r="123" spans="1:5">
      <c r="A123" s="979"/>
      <c r="B123" s="980"/>
      <c r="C123" s="980"/>
      <c r="D123" s="980"/>
      <c r="E123" s="980"/>
    </row>
    <row r="124" spans="1:5">
      <c r="A124" s="979"/>
      <c r="B124" s="980"/>
      <c r="C124" s="980"/>
      <c r="D124" s="980"/>
      <c r="E124" s="980"/>
    </row>
    <row r="125" spans="1:5">
      <c r="A125" s="979"/>
      <c r="B125" s="980"/>
      <c r="C125" s="980"/>
      <c r="D125" s="980"/>
      <c r="E125" s="980"/>
    </row>
    <row r="126" spans="1:5">
      <c r="A126" s="979"/>
      <c r="B126" s="980"/>
      <c r="C126" s="980"/>
      <c r="D126" s="980"/>
      <c r="E126" s="980"/>
    </row>
    <row r="127" spans="1:5">
      <c r="A127" s="979"/>
      <c r="B127" s="980"/>
      <c r="C127" s="980"/>
      <c r="D127" s="980"/>
      <c r="E127" s="980"/>
    </row>
    <row r="128" spans="1:5">
      <c r="A128" s="979"/>
      <c r="B128" s="980"/>
      <c r="C128" s="980"/>
      <c r="D128" s="980"/>
      <c r="E128" s="980"/>
    </row>
    <row r="129" spans="1:5">
      <c r="A129" s="979"/>
      <c r="B129" s="980"/>
      <c r="C129" s="980"/>
      <c r="D129" s="980"/>
      <c r="E129" s="980"/>
    </row>
    <row r="130" spans="1:5">
      <c r="A130" s="979"/>
      <c r="B130" s="980"/>
      <c r="C130" s="980"/>
      <c r="D130" s="980"/>
      <c r="E130" s="980"/>
    </row>
    <row r="131" spans="1:5">
      <c r="A131" s="979"/>
      <c r="B131" s="980"/>
      <c r="C131" s="980"/>
      <c r="D131" s="980"/>
      <c r="E131" s="980"/>
    </row>
    <row r="132" spans="1:5">
      <c r="A132" s="979"/>
      <c r="B132" s="980"/>
      <c r="C132" s="980"/>
      <c r="D132" s="980"/>
      <c r="E132" s="980"/>
    </row>
    <row r="133" spans="1:5">
      <c r="A133" s="979"/>
      <c r="B133" s="980"/>
      <c r="C133" s="980"/>
      <c r="D133" s="980"/>
      <c r="E133" s="980"/>
    </row>
    <row r="134" spans="1:5">
      <c r="A134" s="979"/>
      <c r="B134" s="980"/>
      <c r="C134" s="980"/>
      <c r="D134" s="980"/>
      <c r="E134" s="980"/>
    </row>
    <row r="135" spans="1:5">
      <c r="A135" s="979"/>
      <c r="B135" s="980"/>
      <c r="C135" s="980"/>
      <c r="D135" s="980"/>
      <c r="E135" s="980"/>
    </row>
    <row r="136" spans="1:5">
      <c r="A136" s="979"/>
      <c r="B136" s="980"/>
      <c r="C136" s="980"/>
      <c r="D136" s="980"/>
      <c r="E136" s="980"/>
    </row>
    <row r="137" spans="1:5">
      <c r="A137" s="979"/>
      <c r="B137" s="980"/>
      <c r="C137" s="980"/>
      <c r="D137" s="980"/>
      <c r="E137" s="980"/>
    </row>
    <row r="138" spans="1:5">
      <c r="A138" s="979"/>
      <c r="B138" s="980"/>
      <c r="C138" s="980"/>
      <c r="D138" s="980"/>
      <c r="E138" s="980"/>
    </row>
    <row r="139" spans="1:5">
      <c r="A139" s="979"/>
      <c r="B139" s="980"/>
      <c r="C139" s="980"/>
      <c r="D139" s="980"/>
      <c r="E139" s="980"/>
    </row>
    <row r="140" spans="1:5">
      <c r="A140" s="979"/>
      <c r="B140" s="980"/>
      <c r="C140" s="980"/>
      <c r="D140" s="980"/>
      <c r="E140" s="980"/>
    </row>
    <row r="141" spans="1:5">
      <c r="A141" s="979"/>
      <c r="B141" s="980"/>
      <c r="C141" s="980"/>
      <c r="D141" s="980"/>
      <c r="E141" s="980"/>
    </row>
    <row r="142" spans="1:5">
      <c r="A142" s="979"/>
      <c r="B142" s="980"/>
      <c r="C142" s="980"/>
      <c r="D142" s="980"/>
      <c r="E142" s="980"/>
    </row>
    <row r="143" spans="1:5">
      <c r="A143" s="979"/>
      <c r="B143" s="980"/>
      <c r="C143" s="980"/>
      <c r="D143" s="980"/>
      <c r="E143" s="980"/>
    </row>
    <row r="144" spans="1:5">
      <c r="A144" s="979"/>
      <c r="B144" s="980"/>
      <c r="C144" s="980"/>
      <c r="D144" s="980"/>
      <c r="E144" s="980"/>
    </row>
    <row r="145" spans="1:5">
      <c r="A145" s="979"/>
      <c r="B145" s="980"/>
      <c r="C145" s="980"/>
      <c r="D145" s="980"/>
      <c r="E145" s="980"/>
    </row>
    <row r="146" spans="1:5">
      <c r="A146" s="979"/>
      <c r="B146" s="980"/>
      <c r="C146" s="980"/>
      <c r="D146" s="980"/>
      <c r="E146" s="980"/>
    </row>
    <row r="147" spans="1:5">
      <c r="A147" s="979"/>
      <c r="B147" s="980"/>
      <c r="C147" s="980"/>
      <c r="D147" s="980"/>
      <c r="E147" s="980"/>
    </row>
    <row r="148" spans="1:5">
      <c r="A148" s="979"/>
      <c r="B148" s="980"/>
      <c r="C148" s="980"/>
      <c r="D148" s="980"/>
      <c r="E148" s="980"/>
    </row>
    <row r="149" spans="1:5">
      <c r="A149" s="979"/>
      <c r="B149" s="980"/>
      <c r="C149" s="980"/>
      <c r="D149" s="980"/>
      <c r="E149" s="980"/>
    </row>
    <row r="150" spans="1:5">
      <c r="A150" s="979"/>
      <c r="B150" s="980"/>
      <c r="C150" s="980"/>
      <c r="D150" s="980"/>
      <c r="E150" s="980"/>
    </row>
    <row r="151" spans="1:5">
      <c r="A151" s="979"/>
      <c r="B151" s="980"/>
      <c r="C151" s="980"/>
      <c r="D151" s="980"/>
      <c r="E151" s="980"/>
    </row>
    <row r="152" spans="1:5">
      <c r="A152" s="979"/>
      <c r="B152" s="980"/>
      <c r="C152" s="980"/>
      <c r="D152" s="980"/>
      <c r="E152" s="980"/>
    </row>
    <row r="153" spans="1:5">
      <c r="A153" s="979"/>
      <c r="B153" s="980"/>
      <c r="C153" s="980"/>
      <c r="D153" s="980"/>
      <c r="E153" s="980"/>
    </row>
    <row r="154" spans="1:5">
      <c r="A154" s="979"/>
      <c r="B154" s="980"/>
      <c r="C154" s="980"/>
      <c r="D154" s="980"/>
      <c r="E154" s="980"/>
    </row>
    <row r="155" spans="1:5">
      <c r="A155" s="979"/>
      <c r="B155" s="980"/>
      <c r="C155" s="980"/>
      <c r="D155" s="980"/>
      <c r="E155" s="980"/>
    </row>
    <row r="156" spans="1:5">
      <c r="A156" s="979"/>
      <c r="B156" s="980"/>
      <c r="C156" s="980"/>
      <c r="D156" s="980"/>
      <c r="E156" s="980"/>
    </row>
    <row r="157" spans="1:5">
      <c r="A157" s="979"/>
      <c r="B157" s="980"/>
      <c r="C157" s="980"/>
      <c r="D157" s="980"/>
      <c r="E157" s="980"/>
    </row>
    <row r="158" spans="1:5">
      <c r="A158" s="979"/>
      <c r="B158" s="980"/>
      <c r="C158" s="980"/>
      <c r="D158" s="980"/>
      <c r="E158" s="980"/>
    </row>
    <row r="159" spans="1:5">
      <c r="A159" s="979"/>
      <c r="B159" s="980"/>
      <c r="C159" s="980"/>
      <c r="D159" s="980"/>
      <c r="E159" s="980"/>
    </row>
    <row r="160" spans="1:5">
      <c r="A160" s="979"/>
      <c r="B160" s="980"/>
      <c r="C160" s="980"/>
      <c r="D160" s="980"/>
      <c r="E160" s="980"/>
    </row>
    <row r="161" spans="1:5">
      <c r="A161" s="979"/>
      <c r="B161" s="980"/>
      <c r="C161" s="980"/>
      <c r="D161" s="980"/>
      <c r="E161" s="980"/>
    </row>
    <row r="162" spans="1:5">
      <c r="A162" s="979"/>
      <c r="B162" s="980"/>
      <c r="C162" s="980"/>
      <c r="D162" s="980"/>
      <c r="E162" s="980"/>
    </row>
    <row r="163" spans="1:5">
      <c r="A163" s="979"/>
      <c r="B163" s="980"/>
      <c r="C163" s="980"/>
      <c r="D163" s="980"/>
      <c r="E163" s="980"/>
    </row>
    <row r="164" spans="1:5">
      <c r="A164" s="979"/>
      <c r="B164" s="980"/>
      <c r="C164" s="980"/>
      <c r="D164" s="980"/>
      <c r="E164" s="980"/>
    </row>
  </sheetData>
  <printOptions gridLinesSet="0"/>
  <pageMargins left="0.74803149606299213" right="0.39370078740157483" top="0.59055118110236227" bottom="0.59055118110236227" header="0.51181102362204722" footer="0.51181102362204722"/>
  <pageSetup firstPageNumber="25" orientation="landscape" r:id="rId1"/>
  <headerFooter alignWithMargins="0"/>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5:N60"/>
  <sheetViews>
    <sheetView showGridLines="0" zoomScale="80" zoomScaleNormal="80" zoomScaleSheetLayoutView="100" zoomScalePageLayoutView="74" workbookViewId="0">
      <selection activeCell="H12" sqref="H12"/>
    </sheetView>
  </sheetViews>
  <sheetFormatPr baseColWidth="10" defaultRowHeight="18.75"/>
  <cols>
    <col min="1" max="1" width="9.85546875" style="888" customWidth="1"/>
    <col min="2" max="4" width="22.7109375" style="888" customWidth="1"/>
    <col min="5" max="5" width="17.7109375" style="888" customWidth="1"/>
    <col min="6" max="6" width="16.28515625" style="888" customWidth="1"/>
    <col min="7" max="7" width="18.85546875" style="888" customWidth="1"/>
    <col min="8" max="8" width="15.42578125" style="888" customWidth="1"/>
    <col min="9" max="12" width="12.85546875" style="604" customWidth="1"/>
    <col min="13" max="204" width="8.7109375" style="604" customWidth="1"/>
    <col min="205" max="16384" width="11.42578125" style="604"/>
  </cols>
  <sheetData>
    <row r="5" spans="1:14" s="41" customFormat="1" ht="20.45" customHeight="1">
      <c r="A5" s="951" t="s">
        <v>617</v>
      </c>
      <c r="B5" s="936"/>
      <c r="C5" s="936"/>
      <c r="D5" s="936"/>
      <c r="E5" s="936"/>
      <c r="F5" s="936"/>
      <c r="G5" s="936"/>
      <c r="H5" s="937"/>
      <c r="N5" s="1017"/>
    </row>
    <row r="6" spans="1:14" s="41" customFormat="1" ht="16.5" customHeight="1">
      <c r="A6" s="461" t="s">
        <v>161</v>
      </c>
      <c r="B6" s="905"/>
      <c r="C6" s="905"/>
      <c r="D6" s="905"/>
      <c r="E6" s="905"/>
      <c r="F6" s="905"/>
      <c r="G6" s="905"/>
      <c r="H6" s="938"/>
      <c r="N6" s="1017"/>
    </row>
    <row r="7" spans="1:14" s="41" customFormat="1" ht="44.25" customHeight="1">
      <c r="A7" s="907" t="s">
        <v>5</v>
      </c>
      <c r="B7" s="903" t="s">
        <v>673</v>
      </c>
      <c r="C7" s="903" t="s">
        <v>51</v>
      </c>
      <c r="D7" s="903" t="s">
        <v>55</v>
      </c>
      <c r="E7" s="903" t="s">
        <v>56</v>
      </c>
      <c r="F7" s="903" t="s">
        <v>57</v>
      </c>
      <c r="G7" s="903" t="s">
        <v>58</v>
      </c>
      <c r="H7" s="908" t="s">
        <v>59</v>
      </c>
      <c r="N7" s="1017"/>
    </row>
    <row r="8" spans="1:14" s="41" customFormat="1" ht="24" customHeight="1">
      <c r="A8" s="961">
        <v>2011</v>
      </c>
      <c r="B8" s="1349">
        <v>47403.223012614202</v>
      </c>
      <c r="C8" s="1349">
        <v>11191.973507088514</v>
      </c>
      <c r="D8" s="1349">
        <v>982.63446370124541</v>
      </c>
      <c r="E8" s="1351">
        <v>59577.830983403961</v>
      </c>
      <c r="F8" s="1359">
        <v>70.457774094709521</v>
      </c>
      <c r="G8" s="1360">
        <v>0.28254010564665644</v>
      </c>
      <c r="H8" s="1355">
        <v>1.4363031065821743</v>
      </c>
      <c r="N8" s="1017"/>
    </row>
    <row r="9" spans="1:14" s="41" customFormat="1" ht="24" customHeight="1">
      <c r="A9" s="961">
        <v>2012</v>
      </c>
      <c r="B9" s="1349">
        <v>48424.498175467423</v>
      </c>
      <c r="C9" s="1349">
        <v>13952.870934800263</v>
      </c>
      <c r="D9" s="1349">
        <v>1119.4854755021443</v>
      </c>
      <c r="E9" s="1351">
        <v>63496.854585769826</v>
      </c>
      <c r="F9" s="1359">
        <v>73.36671669589947</v>
      </c>
      <c r="G9" s="1360">
        <v>0.29068422406053429</v>
      </c>
      <c r="H9" s="1355">
        <v>1.4727373020644745</v>
      </c>
      <c r="N9" s="1017"/>
    </row>
    <row r="10" spans="1:14" s="41" customFormat="1" ht="24" customHeight="1">
      <c r="A10" s="961">
        <v>2013</v>
      </c>
      <c r="B10" s="1349">
        <v>52862.71067225498</v>
      </c>
      <c r="C10" s="1349">
        <v>13931.366705981</v>
      </c>
      <c r="D10" s="1349">
        <v>994.38623041888047</v>
      </c>
      <c r="E10" s="1351">
        <v>67788.463608654856</v>
      </c>
      <c r="F10" s="1359">
        <v>72.949672725298186</v>
      </c>
      <c r="G10" s="1360">
        <v>0.30617499246290841</v>
      </c>
      <c r="H10" s="1355">
        <v>1.4905413047371177</v>
      </c>
    </row>
    <row r="11" spans="1:14" s="41" customFormat="1" ht="24" customHeight="1">
      <c r="A11" s="961">
        <v>2014</v>
      </c>
      <c r="B11" s="1349">
        <v>59158.550073835089</v>
      </c>
      <c r="C11" s="1349">
        <v>15038.834214968378</v>
      </c>
      <c r="D11" s="1349">
        <v>1092.2906604511625</v>
      </c>
      <c r="E11" s="1351">
        <v>75289.674949254637</v>
      </c>
      <c r="F11" s="1359">
        <v>69.183800227573542</v>
      </c>
      <c r="G11" s="1360">
        <v>0.33060176571454963</v>
      </c>
      <c r="H11" s="1355">
        <v>1.6002920625748571</v>
      </c>
    </row>
    <row r="12" spans="1:14" s="41" customFormat="1" ht="24" customHeight="1">
      <c r="A12" s="961">
        <v>2015</v>
      </c>
      <c r="B12" s="1349">
        <v>57009.503934097651</v>
      </c>
      <c r="C12" s="1349">
        <v>16914.213240680943</v>
      </c>
      <c r="D12" s="1349">
        <v>886.65500893166143</v>
      </c>
      <c r="E12" s="1351">
        <v>74810.372183710249</v>
      </c>
      <c r="F12" s="1359">
        <v>69.357182752641577</v>
      </c>
      <c r="G12" s="1360">
        <v>0.31801341702293645</v>
      </c>
      <c r="H12" s="1355">
        <v>1.532487730777355</v>
      </c>
    </row>
    <row r="13" spans="1:14" s="41" customFormat="1" ht="24" customHeight="1">
      <c r="A13" s="961">
        <v>2016</v>
      </c>
      <c r="B13" s="1349">
        <v>50178.097455888419</v>
      </c>
      <c r="C13" s="1349">
        <v>16121.08829711535</v>
      </c>
      <c r="D13" s="1349">
        <v>555.01242674225568</v>
      </c>
      <c r="E13" s="1351">
        <v>66854.198179746018</v>
      </c>
      <c r="F13" s="1359">
        <v>66.191967944630065</v>
      </c>
      <c r="G13" s="1360">
        <v>0.27682985307056979</v>
      </c>
      <c r="H13" s="1355">
        <v>1.3298348510029598</v>
      </c>
    </row>
    <row r="14" spans="1:14" s="41" customFormat="1" ht="24" customHeight="1">
      <c r="A14" s="961">
        <v>2017</v>
      </c>
      <c r="B14" s="1349">
        <v>40290.131197162031</v>
      </c>
      <c r="C14" s="1349">
        <v>15992.03914757565</v>
      </c>
      <c r="D14" s="1349">
        <v>516.09758248796572</v>
      </c>
      <c r="E14" s="1351">
        <v>56798.267927225643</v>
      </c>
      <c r="F14" s="1359">
        <v>58.61631259083606</v>
      </c>
      <c r="G14" s="1360">
        <v>0.23039618109456281</v>
      </c>
      <c r="H14" s="1355">
        <v>1.2855560101926173</v>
      </c>
    </row>
    <row r="15" spans="1:14" s="41" customFormat="1" ht="24" customHeight="1">
      <c r="A15" s="961">
        <v>2018</v>
      </c>
      <c r="B15" s="1349">
        <v>39141.877040171399</v>
      </c>
      <c r="C15" s="1349">
        <v>15153.794300924654</v>
      </c>
      <c r="D15" s="1349">
        <v>408.33391792908333</v>
      </c>
      <c r="E15" s="1351">
        <v>54704.005259025136</v>
      </c>
      <c r="F15" s="1359">
        <v>57.787867910363019</v>
      </c>
      <c r="G15" s="1360">
        <v>0.21712836936426042</v>
      </c>
      <c r="H15" s="1355">
        <v>1.2484701171881047</v>
      </c>
    </row>
    <row r="16" spans="1:14" s="41" customFormat="1" ht="24" customHeight="1">
      <c r="A16" s="961">
        <v>2019</v>
      </c>
      <c r="B16" s="1349">
        <v>34073.888927249907</v>
      </c>
      <c r="C16" s="1349">
        <v>15283.765862048787</v>
      </c>
      <c r="D16" s="1349">
        <v>257.93093502793016</v>
      </c>
      <c r="E16" s="1351">
        <v>49615.585724326622</v>
      </c>
      <c r="F16" s="1359">
        <v>54.402645845242013</v>
      </c>
      <c r="G16" s="1360">
        <v>0.19730525575707941</v>
      </c>
      <c r="H16" s="1355">
        <v>1.1332977002029816</v>
      </c>
    </row>
    <row r="17" spans="1:8" s="41" customFormat="1" ht="24" customHeight="1">
      <c r="A17" s="962">
        <v>2020</v>
      </c>
      <c r="B17" s="1350">
        <v>33631.214057010002</v>
      </c>
      <c r="C17" s="1350">
        <v>15312.302373950002</v>
      </c>
      <c r="D17" s="1350">
        <v>240.043296</v>
      </c>
      <c r="E17" s="1352">
        <v>49183.559726960011</v>
      </c>
      <c r="F17" s="1362">
        <v>50.111839586911643</v>
      </c>
      <c r="G17" s="1363">
        <v>0.21315828008010251</v>
      </c>
      <c r="H17" s="1358">
        <v>1.1018263595578976</v>
      </c>
    </row>
    <row r="18" spans="1:8" s="187" customFormat="1" ht="15.6" customHeight="1">
      <c r="A18" s="950" t="s">
        <v>53</v>
      </c>
      <c r="B18" s="901"/>
      <c r="C18" s="900"/>
      <c r="D18" s="901"/>
      <c r="E18" s="901"/>
      <c r="F18" s="954"/>
      <c r="G18" s="955"/>
      <c r="H18" s="900"/>
    </row>
    <row r="19" spans="1:8" s="187" customFormat="1" ht="15.6" customHeight="1">
      <c r="A19" s="161" t="s">
        <v>173</v>
      </c>
      <c r="B19" s="900"/>
      <c r="C19" s="900"/>
      <c r="D19" s="901"/>
      <c r="E19" s="901"/>
      <c r="F19" s="954"/>
      <c r="G19" s="955"/>
      <c r="H19" s="900"/>
    </row>
    <row r="20" spans="1:8" s="187" customFormat="1" ht="15.6" customHeight="1">
      <c r="A20" s="167" t="s">
        <v>488</v>
      </c>
      <c r="B20" s="900"/>
      <c r="C20" s="900"/>
      <c r="D20" s="901"/>
      <c r="E20" s="954"/>
      <c r="F20" s="954"/>
      <c r="G20" s="955"/>
      <c r="H20" s="900"/>
    </row>
    <row r="21" spans="1:8" ht="15.6" customHeight="1">
      <c r="A21" s="653"/>
      <c r="D21" s="956"/>
      <c r="E21" s="957"/>
      <c r="F21" s="957"/>
      <c r="G21" s="958"/>
    </row>
    <row r="22" spans="1:8" ht="15.6" customHeight="1">
      <c r="A22" s="653"/>
      <c r="D22" s="956"/>
      <c r="E22" s="957"/>
      <c r="F22" s="957"/>
      <c r="G22" s="958"/>
    </row>
    <row r="23" spans="1:8" ht="15.6" customHeight="1">
      <c r="A23" s="653"/>
      <c r="D23" s="956"/>
      <c r="E23" s="957"/>
      <c r="F23" s="957"/>
      <c r="G23" s="958"/>
    </row>
    <row r="24" spans="1:8" ht="15.6" customHeight="1">
      <c r="A24" s="653"/>
      <c r="D24" s="956"/>
      <c r="E24" s="957"/>
      <c r="F24" s="957"/>
      <c r="G24" s="958"/>
    </row>
    <row r="25" spans="1:8" ht="15.6" customHeight="1">
      <c r="A25" s="653"/>
      <c r="D25" s="956"/>
      <c r="E25" s="957"/>
      <c r="F25" s="957"/>
      <c r="G25" s="958"/>
    </row>
    <row r="26" spans="1:8" ht="15.6" customHeight="1">
      <c r="A26" s="653"/>
      <c r="D26" s="956"/>
      <c r="E26" s="957"/>
      <c r="F26" s="957"/>
      <c r="G26" s="958"/>
    </row>
    <row r="27" spans="1:8" ht="15.6" customHeight="1">
      <c r="A27" s="653"/>
      <c r="D27" s="956"/>
      <c r="E27" s="957"/>
      <c r="F27" s="957"/>
      <c r="G27" s="958"/>
    </row>
    <row r="28" spans="1:8" ht="15.6" customHeight="1">
      <c r="A28" s="653"/>
      <c r="E28" s="957"/>
      <c r="F28" s="957"/>
      <c r="G28" s="958"/>
    </row>
    <row r="29" spans="1:8" ht="15.6" customHeight="1">
      <c r="A29" s="653"/>
      <c r="D29" s="956"/>
      <c r="E29" s="957"/>
      <c r="F29" s="957"/>
      <c r="G29" s="958"/>
    </row>
    <row r="30" spans="1:8" ht="15.6" customHeight="1">
      <c r="A30" s="653"/>
      <c r="D30" s="956"/>
      <c r="E30" s="957"/>
      <c r="F30" s="957"/>
      <c r="G30" s="958"/>
    </row>
    <row r="31" spans="1:8" ht="15.6" customHeight="1">
      <c r="A31" s="653"/>
      <c r="D31" s="956"/>
      <c r="E31" s="957"/>
      <c r="F31" s="957"/>
      <c r="G31" s="958"/>
    </row>
    <row r="32" spans="1:8" ht="15.6" customHeight="1">
      <c r="A32" s="653"/>
      <c r="D32" s="956"/>
      <c r="E32" s="957"/>
      <c r="F32" s="957"/>
      <c r="G32" s="958"/>
    </row>
    <row r="33" spans="1:7" ht="15.6" customHeight="1">
      <c r="A33" s="653"/>
      <c r="D33" s="956"/>
      <c r="E33" s="957"/>
      <c r="F33" s="957"/>
      <c r="G33" s="958"/>
    </row>
    <row r="34" spans="1:7" ht="15.6" customHeight="1">
      <c r="A34" s="653"/>
      <c r="D34" s="956"/>
      <c r="E34" s="957"/>
      <c r="F34" s="957"/>
      <c r="G34" s="958"/>
    </row>
    <row r="35" spans="1:7" ht="15.6" customHeight="1">
      <c r="A35" s="653"/>
      <c r="D35" s="956"/>
      <c r="E35" s="957"/>
      <c r="F35" s="957"/>
      <c r="G35" s="958"/>
    </row>
    <row r="36" spans="1:7" ht="15.6" customHeight="1">
      <c r="A36" s="653"/>
      <c r="D36" s="956"/>
      <c r="E36" s="957"/>
      <c r="F36" s="957"/>
      <c r="G36" s="958"/>
    </row>
    <row r="37" spans="1:7" ht="15.6" customHeight="1">
      <c r="A37" s="653"/>
      <c r="D37" s="956"/>
      <c r="E37" s="957"/>
      <c r="F37" s="957"/>
      <c r="G37" s="958"/>
    </row>
    <row r="38" spans="1:7" ht="15.6" customHeight="1">
      <c r="A38" s="653"/>
      <c r="D38" s="956"/>
      <c r="E38" s="957"/>
      <c r="F38" s="957"/>
      <c r="G38" s="958"/>
    </row>
    <row r="39" spans="1:7" ht="15.6" customHeight="1">
      <c r="A39" s="653"/>
      <c r="D39" s="956"/>
      <c r="E39" s="957"/>
      <c r="F39" s="957"/>
      <c r="G39" s="958"/>
    </row>
    <row r="40" spans="1:7" ht="15.6" customHeight="1">
      <c r="A40" s="653"/>
      <c r="D40" s="956"/>
      <c r="E40" s="957"/>
      <c r="F40" s="957"/>
      <c r="G40" s="958"/>
    </row>
    <row r="41" spans="1:7" ht="15.6" customHeight="1">
      <c r="A41" s="653"/>
      <c r="D41" s="956"/>
      <c r="E41" s="957"/>
      <c r="F41" s="957"/>
      <c r="G41" s="958"/>
    </row>
    <row r="42" spans="1:7" ht="15.6" customHeight="1">
      <c r="A42" s="653"/>
      <c r="D42" s="956"/>
      <c r="E42" s="957"/>
      <c r="F42" s="957"/>
      <c r="G42" s="958"/>
    </row>
    <row r="43" spans="1:7" ht="15.6" customHeight="1">
      <c r="A43" s="653"/>
      <c r="D43" s="956"/>
      <c r="E43" s="957"/>
      <c r="F43" s="957"/>
      <c r="G43" s="958"/>
    </row>
    <row r="44" spans="1:7" ht="15.6" customHeight="1">
      <c r="A44" s="653"/>
      <c r="D44" s="956"/>
      <c r="E44" s="957"/>
      <c r="F44" s="957"/>
      <c r="G44" s="958"/>
    </row>
    <row r="45" spans="1:7" ht="21" customHeight="1" thickBot="1">
      <c r="A45" s="939"/>
      <c r="B45" s="939"/>
      <c r="C45" s="939"/>
      <c r="D45" s="939"/>
      <c r="E45" s="939"/>
      <c r="F45" s="939"/>
      <c r="G45" s="939"/>
    </row>
    <row r="46" spans="1:7">
      <c r="A46" s="963">
        <v>2009</v>
      </c>
      <c r="B46" s="964">
        <v>24182.974932000001</v>
      </c>
      <c r="C46" s="964">
        <v>6192.2509840000002</v>
      </c>
      <c r="D46" s="964">
        <v>623.29553399999998</v>
      </c>
      <c r="E46" s="965">
        <f t="shared" ref="E46:E57" si="0">SUM(B46:D46)</f>
        <v>30998.521450000004</v>
      </c>
      <c r="F46" s="959"/>
      <c r="G46" s="959"/>
    </row>
    <row r="47" spans="1:7">
      <c r="A47" s="966">
        <v>2010</v>
      </c>
      <c r="B47" s="967">
        <v>29862.33533138</v>
      </c>
      <c r="C47" s="968">
        <v>8966.3725479999994</v>
      </c>
      <c r="D47" s="969">
        <v>592.41981699999997</v>
      </c>
      <c r="E47" s="970">
        <f t="shared" si="0"/>
        <v>39421.127696380005</v>
      </c>
      <c r="F47" s="959"/>
      <c r="G47" s="959"/>
    </row>
    <row r="48" spans="1:7">
      <c r="A48" s="966">
        <v>2011</v>
      </c>
      <c r="B48" s="967">
        <v>32968.745722679996</v>
      </c>
      <c r="C48" s="968">
        <v>7783.9713259999999</v>
      </c>
      <c r="D48" s="969">
        <v>683.41820900000005</v>
      </c>
      <c r="E48" s="970">
        <f t="shared" si="0"/>
        <v>41436.135257679998</v>
      </c>
      <c r="F48" s="959"/>
      <c r="G48" s="959"/>
    </row>
    <row r="49" spans="1:8">
      <c r="A49" s="966">
        <v>2012</v>
      </c>
      <c r="B49" s="967">
        <v>35065.433477569997</v>
      </c>
      <c r="C49" s="968">
        <v>10103.63526768</v>
      </c>
      <c r="D49" s="969">
        <v>810.64843105</v>
      </c>
      <c r="E49" s="970">
        <f t="shared" si="0"/>
        <v>45979.717176300001</v>
      </c>
      <c r="F49" s="959"/>
      <c r="G49" s="959"/>
    </row>
    <row r="50" spans="1:8">
      <c r="A50" s="966">
        <v>2013</v>
      </c>
      <c r="B50" s="967">
        <v>38863.571474509998</v>
      </c>
      <c r="C50" s="968">
        <v>10242.052646</v>
      </c>
      <c r="D50" s="969">
        <v>731.05218873000001</v>
      </c>
      <c r="E50" s="970">
        <f t="shared" si="0"/>
        <v>49836.676309239992</v>
      </c>
      <c r="F50" s="959"/>
      <c r="G50" s="959"/>
    </row>
    <row r="51" spans="1:8">
      <c r="A51" s="966">
        <v>2014</v>
      </c>
      <c r="B51" s="967">
        <v>45418.800118599996</v>
      </c>
      <c r="C51" s="968">
        <v>11546.020049069999</v>
      </c>
      <c r="D51" s="969">
        <v>838.602892</v>
      </c>
      <c r="E51" s="970">
        <f t="shared" si="0"/>
        <v>57803.42305967</v>
      </c>
      <c r="F51" s="959"/>
      <c r="G51" s="959"/>
    </row>
    <row r="52" spans="1:8">
      <c r="A52" s="966">
        <v>2015</v>
      </c>
      <c r="B52" s="967">
        <v>45008.249627810001</v>
      </c>
      <c r="C52" s="968">
        <v>13353.54772907</v>
      </c>
      <c r="D52" s="969">
        <v>700.00240699999995</v>
      </c>
      <c r="E52" s="970">
        <f t="shared" si="0"/>
        <v>59061.799763880001</v>
      </c>
      <c r="F52" s="940"/>
      <c r="G52" s="940"/>
    </row>
    <row r="53" spans="1:8">
      <c r="A53" s="966">
        <v>2016</v>
      </c>
      <c r="B53" s="967">
        <v>41823.643699710003</v>
      </c>
      <c r="C53" s="968">
        <v>13436.99118092</v>
      </c>
      <c r="D53" s="969">
        <v>462.60506400000003</v>
      </c>
      <c r="E53" s="970">
        <f t="shared" si="0"/>
        <v>55723.239944630004</v>
      </c>
      <c r="F53" s="940"/>
      <c r="G53" s="940"/>
      <c r="H53" s="895"/>
    </row>
    <row r="54" spans="1:8">
      <c r="A54" s="966">
        <v>2017</v>
      </c>
      <c r="B54" s="967">
        <v>35847.594874540002</v>
      </c>
      <c r="C54" s="968">
        <v>14228.698779229999</v>
      </c>
      <c r="D54" s="969">
        <v>459.190787</v>
      </c>
      <c r="E54" s="970">
        <f t="shared" si="0"/>
        <v>50535.48444077</v>
      </c>
    </row>
    <row r="55" spans="1:8">
      <c r="A55" s="966">
        <v>2018</v>
      </c>
      <c r="B55" s="967">
        <v>36547.482605740006</v>
      </c>
      <c r="C55" s="967">
        <v>14149.373395036873</v>
      </c>
      <c r="D55" s="967">
        <v>381.26880699999998</v>
      </c>
      <c r="E55" s="971">
        <f t="shared" si="0"/>
        <v>51078.124807776883</v>
      </c>
    </row>
    <row r="56" spans="1:8">
      <c r="A56" s="966">
        <v>2019</v>
      </c>
      <c r="B56" s="967">
        <v>33135.214746650003</v>
      </c>
      <c r="C56" s="967">
        <v>14862.72568</v>
      </c>
      <c r="D56" s="967">
        <v>250.82540299999999</v>
      </c>
      <c r="E56" s="971">
        <f t="shared" si="0"/>
        <v>48248.765829650009</v>
      </c>
    </row>
    <row r="57" spans="1:8" ht="19.5" thickBot="1">
      <c r="A57" s="972">
        <v>2020</v>
      </c>
      <c r="B57" s="973">
        <v>33631.214057010002</v>
      </c>
      <c r="C57" s="973">
        <v>15312.30237395</v>
      </c>
      <c r="D57" s="973">
        <v>240.043296</v>
      </c>
      <c r="E57" s="974">
        <f t="shared" si="0"/>
        <v>49183.559726960004</v>
      </c>
    </row>
    <row r="60" spans="1:8">
      <c r="D60" s="956"/>
      <c r="E60" s="957"/>
    </row>
  </sheetData>
  <printOptions gridLinesSet="0"/>
  <pageMargins left="0.55118110236220474" right="0.39370078740157483" top="0.59055118110236227" bottom="0.59055118110236227" header="0.51181102362204722" footer="0.51181102362204722"/>
  <pageSetup scale="82" firstPageNumber="25" orientation="landscape"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5:N198"/>
  <sheetViews>
    <sheetView showGridLines="0" zoomScale="90" zoomScaleNormal="90" zoomScaleSheetLayoutView="100" zoomScalePageLayoutView="74" workbookViewId="0">
      <selection activeCell="I14" sqref="I14"/>
    </sheetView>
  </sheetViews>
  <sheetFormatPr baseColWidth="10" defaultRowHeight="18.75"/>
  <cols>
    <col min="1" max="1" width="9.85546875" style="888" customWidth="1"/>
    <col min="2" max="4" width="22.7109375" style="888" customWidth="1"/>
    <col min="5" max="5" width="17.7109375" style="888" customWidth="1"/>
    <col min="6" max="8" width="14.85546875" style="888" customWidth="1"/>
    <col min="9" max="11" width="12.85546875" style="604" customWidth="1"/>
    <col min="12" max="203" width="8.7109375" style="604" customWidth="1"/>
    <col min="204" max="16384" width="11.42578125" style="604"/>
  </cols>
  <sheetData>
    <row r="5" spans="1:14" s="41" customFormat="1" ht="20.45" customHeight="1">
      <c r="A5" s="951" t="s">
        <v>616</v>
      </c>
      <c r="B5" s="936"/>
      <c r="C5" s="936"/>
      <c r="D5" s="936"/>
      <c r="E5" s="936"/>
      <c r="F5" s="936"/>
      <c r="G5" s="936"/>
      <c r="H5" s="937"/>
      <c r="N5" s="1017"/>
    </row>
    <row r="6" spans="1:14" s="41" customFormat="1" ht="16.5" customHeight="1">
      <c r="A6" s="461" t="s">
        <v>136</v>
      </c>
      <c r="B6" s="905"/>
      <c r="C6" s="905"/>
      <c r="D6" s="905"/>
      <c r="E6" s="905"/>
      <c r="F6" s="905"/>
      <c r="G6" s="905"/>
      <c r="H6" s="938"/>
      <c r="N6" s="1017"/>
    </row>
    <row r="7" spans="1:14" s="41" customFormat="1" ht="44.25" customHeight="1">
      <c r="A7" s="920" t="s">
        <v>5</v>
      </c>
      <c r="B7" s="903" t="s">
        <v>673</v>
      </c>
      <c r="C7" s="903" t="s">
        <v>51</v>
      </c>
      <c r="D7" s="903" t="s">
        <v>55</v>
      </c>
      <c r="E7" s="903" t="s">
        <v>56</v>
      </c>
      <c r="F7" s="903" t="s">
        <v>57</v>
      </c>
      <c r="G7" s="903" t="s">
        <v>58</v>
      </c>
      <c r="H7" s="908" t="s">
        <v>59</v>
      </c>
      <c r="N7" s="1017"/>
    </row>
    <row r="8" spans="1:14" s="41" customFormat="1" ht="24" customHeight="1">
      <c r="A8" s="952">
        <v>2011</v>
      </c>
      <c r="B8" s="1349">
        <v>34850.193076402138</v>
      </c>
      <c r="C8" s="1349">
        <v>8228.1839258950858</v>
      </c>
      <c r="D8" s="1349">
        <v>722.4192493072153</v>
      </c>
      <c r="E8" s="1351">
        <v>43800.796251604443</v>
      </c>
      <c r="F8" s="1353">
        <v>70.457774094709549</v>
      </c>
      <c r="G8" s="1354">
        <v>0.28267088259898926</v>
      </c>
      <c r="H8" s="1355">
        <v>1.4363031065821747</v>
      </c>
      <c r="N8" s="1017"/>
    </row>
    <row r="9" spans="1:14" s="41" customFormat="1" ht="24" customHeight="1">
      <c r="A9" s="952">
        <v>2012</v>
      </c>
      <c r="B9" s="1349">
        <v>35601.020432594727</v>
      </c>
      <c r="C9" s="1349">
        <v>10257.957479357736</v>
      </c>
      <c r="D9" s="1349">
        <v>823.03021794732626</v>
      </c>
      <c r="E9" s="1351">
        <v>46682.00812989979</v>
      </c>
      <c r="F9" s="1353">
        <v>73.366716695899484</v>
      </c>
      <c r="G9" s="1354">
        <v>0.29067753059993046</v>
      </c>
      <c r="H9" s="1355">
        <v>1.4727373020644747</v>
      </c>
      <c r="N9" s="1017"/>
    </row>
    <row r="10" spans="1:14" s="41" customFormat="1" ht="24" customHeight="1">
      <c r="A10" s="952">
        <v>2013</v>
      </c>
      <c r="B10" s="1349">
        <v>38863.932795874069</v>
      </c>
      <c r="C10" s="1349">
        <v>10242.14786813972</v>
      </c>
      <c r="D10" s="1349">
        <v>731.05898544898434</v>
      </c>
      <c r="E10" s="1351">
        <v>49837.13964946277</v>
      </c>
      <c r="F10" s="1353">
        <v>72.949672725298186</v>
      </c>
      <c r="G10" s="1354">
        <v>0.3061778390202104</v>
      </c>
      <c r="H10" s="1355">
        <v>1.4905413047371177</v>
      </c>
    </row>
    <row r="11" spans="1:14" s="41" customFormat="1" ht="24" customHeight="1">
      <c r="A11" s="952">
        <v>2014</v>
      </c>
      <c r="B11" s="1349">
        <v>43492.546733468582</v>
      </c>
      <c r="C11" s="1349">
        <v>11056.342643541</v>
      </c>
      <c r="D11" s="1349">
        <v>803.03696654010503</v>
      </c>
      <c r="E11" s="1351">
        <v>55351.926343549691</v>
      </c>
      <c r="F11" s="1353">
        <v>69.183800227573542</v>
      </c>
      <c r="G11" s="1354">
        <v>0.33063592986662704</v>
      </c>
      <c r="H11" s="1355">
        <v>1.6002920625748571</v>
      </c>
    </row>
    <row r="12" spans="1:14" s="41" customFormat="1" ht="24" customHeight="1">
      <c r="A12" s="952">
        <v>2015</v>
      </c>
      <c r="B12" s="1349">
        <v>41912.597773457652</v>
      </c>
      <c r="C12" s="1349">
        <v>12435.095331309214</v>
      </c>
      <c r="D12" s="1349">
        <v>651.8564833704412</v>
      </c>
      <c r="E12" s="1351">
        <v>54999.549588137299</v>
      </c>
      <c r="F12" s="1353">
        <v>69.357182752641577</v>
      </c>
      <c r="G12" s="1354">
        <v>0.31805696553685314</v>
      </c>
      <c r="H12" s="1355">
        <v>1.5324877307773548</v>
      </c>
    </row>
    <row r="13" spans="1:14" s="41" customFormat="1" ht="24" customHeight="1">
      <c r="A13" s="952">
        <v>2016</v>
      </c>
      <c r="B13" s="1349">
        <v>36890.242338140029</v>
      </c>
      <c r="C13" s="1349">
        <v>11852.000856707429</v>
      </c>
      <c r="D13" s="1349">
        <v>408.03744982958312</v>
      </c>
      <c r="E13" s="1351">
        <v>49150.280644677041</v>
      </c>
      <c r="F13" s="1353">
        <v>66.191967944630065</v>
      </c>
      <c r="G13" s="1354">
        <v>0.27694606466179478</v>
      </c>
      <c r="H13" s="1355">
        <v>1.3298348510029601</v>
      </c>
    </row>
    <row r="14" spans="1:14" s="41" customFormat="1" ht="24" customHeight="1">
      <c r="A14" s="952">
        <v>2017</v>
      </c>
      <c r="B14" s="1349">
        <v>29620.74648217544</v>
      </c>
      <c r="C14" s="1349">
        <v>11757.125709154545</v>
      </c>
      <c r="D14" s="1349">
        <v>379.42779526159654</v>
      </c>
      <c r="E14" s="1351">
        <v>41757.299986591577</v>
      </c>
      <c r="F14" s="1353">
        <v>58.616312590836053</v>
      </c>
      <c r="G14" s="1354">
        <v>0.23041991976696743</v>
      </c>
      <c r="H14" s="1355">
        <v>1.2855560101926173</v>
      </c>
    </row>
    <row r="15" spans="1:14" s="41" customFormat="1" ht="24" customHeight="1">
      <c r="A15" s="952">
        <v>2018</v>
      </c>
      <c r="B15" s="1349">
        <v>28776.565928012347</v>
      </c>
      <c r="C15" s="1349">
        <v>11140.859706665375</v>
      </c>
      <c r="D15" s="1349">
        <v>300.20144148606715</v>
      </c>
      <c r="E15" s="1351">
        <v>40217.627076163793</v>
      </c>
      <c r="F15" s="1353">
        <v>57.787867910363033</v>
      </c>
      <c r="G15" s="1354">
        <v>0.21715729769690889</v>
      </c>
      <c r="H15" s="1355">
        <v>1.2484701171881045</v>
      </c>
    </row>
    <row r="16" spans="1:14" s="41" customFormat="1" ht="24" customHeight="1">
      <c r="A16" s="952">
        <v>2019</v>
      </c>
      <c r="B16" s="1349">
        <v>25050.651253450549</v>
      </c>
      <c r="C16" s="1349">
        <v>11236.412998440748</v>
      </c>
      <c r="D16" s="1349">
        <v>189.62725137293518</v>
      </c>
      <c r="E16" s="1351">
        <v>36476.691503264236</v>
      </c>
      <c r="F16" s="1353">
        <v>54.402645845242013</v>
      </c>
      <c r="G16" s="1354">
        <v>0.19730635148869619</v>
      </c>
      <c r="H16" s="1355">
        <v>1.1332977002029818</v>
      </c>
    </row>
    <row r="17" spans="1:8" s="41" customFormat="1" ht="24" customHeight="1">
      <c r="A17" s="953">
        <v>2020</v>
      </c>
      <c r="B17" s="1350">
        <v>24725.202819409966</v>
      </c>
      <c r="C17" s="1350">
        <v>11257.392646791235</v>
      </c>
      <c r="D17" s="1350">
        <v>176.47650688371627</v>
      </c>
      <c r="E17" s="1352">
        <v>36159.071973084916</v>
      </c>
      <c r="F17" s="1356">
        <v>50.111839586911636</v>
      </c>
      <c r="G17" s="1357">
        <v>0.21331252488465433</v>
      </c>
      <c r="H17" s="1358">
        <v>1.1018263595578972</v>
      </c>
    </row>
    <row r="18" spans="1:8" s="187" customFormat="1" ht="15.6" customHeight="1">
      <c r="A18" s="950" t="s">
        <v>53</v>
      </c>
      <c r="B18" s="901"/>
      <c r="C18" s="900"/>
      <c r="D18" s="901"/>
      <c r="E18" s="901"/>
      <c r="F18" s="954"/>
      <c r="G18" s="955"/>
      <c r="H18" s="900"/>
    </row>
    <row r="19" spans="1:8" s="187" customFormat="1" ht="15.6" customHeight="1">
      <c r="A19" s="161" t="s">
        <v>173</v>
      </c>
      <c r="B19" s="900"/>
      <c r="C19" s="900"/>
      <c r="D19" s="901"/>
      <c r="E19" s="901"/>
      <c r="F19" s="954"/>
      <c r="G19" s="955"/>
      <c r="H19" s="900"/>
    </row>
    <row r="20" spans="1:8" s="187" customFormat="1" ht="15.6" customHeight="1">
      <c r="A20" s="167" t="s">
        <v>488</v>
      </c>
      <c r="B20" s="900"/>
      <c r="C20" s="900"/>
      <c r="D20" s="901"/>
      <c r="E20" s="901"/>
      <c r="F20" s="954"/>
      <c r="G20" s="955"/>
      <c r="H20" s="900"/>
    </row>
    <row r="21" spans="1:8" ht="15.6" customHeight="1">
      <c r="D21" s="956"/>
      <c r="E21" s="956"/>
      <c r="F21" s="957"/>
      <c r="G21" s="958"/>
    </row>
    <row r="22" spans="1:8">
      <c r="A22" s="890"/>
      <c r="B22" s="927"/>
      <c r="C22" s="927"/>
      <c r="D22" s="927"/>
      <c r="E22" s="927"/>
      <c r="F22" s="927"/>
      <c r="G22" s="699"/>
      <c r="H22" s="699"/>
    </row>
    <row r="23" spans="1:8">
      <c r="A23" s="890"/>
      <c r="B23" s="927"/>
      <c r="C23" s="927"/>
      <c r="D23" s="927"/>
      <c r="E23" s="927"/>
      <c r="F23" s="959"/>
      <c r="G23" s="699"/>
      <c r="H23" s="699"/>
    </row>
    <row r="24" spans="1:8">
      <c r="A24" s="890"/>
      <c r="B24" s="960"/>
      <c r="C24" s="960"/>
      <c r="D24" s="960"/>
      <c r="E24" s="927"/>
      <c r="F24" s="927"/>
      <c r="G24" s="699"/>
      <c r="H24" s="699"/>
    </row>
    <row r="25" spans="1:8">
      <c r="A25" s="699"/>
      <c r="B25" s="927"/>
      <c r="C25" s="927"/>
      <c r="D25" s="927"/>
      <c r="E25" s="927"/>
      <c r="F25" s="927"/>
      <c r="G25" s="699"/>
      <c r="H25" s="699"/>
    </row>
    <row r="26" spans="1:8">
      <c r="A26" s="890"/>
      <c r="B26" s="699"/>
      <c r="C26" s="699"/>
      <c r="D26" s="699"/>
      <c r="E26" s="699"/>
      <c r="F26" s="927"/>
      <c r="G26" s="699"/>
      <c r="H26" s="699"/>
    </row>
    <row r="27" spans="1:8">
      <c r="A27" s="699"/>
      <c r="B27" s="699"/>
      <c r="C27" s="699"/>
      <c r="D27" s="699"/>
      <c r="E27" s="699"/>
      <c r="F27" s="927"/>
      <c r="G27" s="699"/>
      <c r="H27" s="699"/>
    </row>
    <row r="28" spans="1:8" ht="15">
      <c r="A28" s="699"/>
      <c r="B28" s="699"/>
      <c r="C28" s="699"/>
      <c r="D28" s="699"/>
      <c r="E28" s="699"/>
      <c r="F28" s="699"/>
      <c r="G28" s="699"/>
      <c r="H28" s="699"/>
    </row>
    <row r="29" spans="1:8" ht="15">
      <c r="A29" s="699"/>
      <c r="B29" s="699"/>
      <c r="C29" s="699"/>
      <c r="D29" s="699"/>
      <c r="E29" s="699"/>
      <c r="F29" s="699"/>
      <c r="G29" s="699"/>
      <c r="H29" s="699"/>
    </row>
    <row r="30" spans="1:8" ht="15">
      <c r="A30" s="699"/>
      <c r="B30" s="699"/>
      <c r="C30" s="699"/>
      <c r="D30" s="699"/>
      <c r="E30" s="699"/>
      <c r="F30" s="699"/>
      <c r="G30" s="699"/>
      <c r="H30" s="699"/>
    </row>
    <row r="31" spans="1:8" ht="15">
      <c r="A31" s="699"/>
      <c r="B31" s="699"/>
      <c r="C31" s="699"/>
      <c r="D31" s="699"/>
      <c r="E31" s="699"/>
      <c r="F31" s="699"/>
      <c r="G31" s="699"/>
      <c r="H31" s="699"/>
    </row>
    <row r="32" spans="1:8" ht="15">
      <c r="A32" s="699"/>
      <c r="B32" s="699"/>
      <c r="C32" s="699"/>
      <c r="D32" s="699"/>
      <c r="E32" s="699"/>
      <c r="F32" s="699"/>
      <c r="G32" s="699"/>
      <c r="H32" s="699"/>
    </row>
    <row r="33" spans="1:8" ht="15">
      <c r="A33" s="699"/>
      <c r="B33" s="699"/>
      <c r="C33" s="699"/>
      <c r="D33" s="699"/>
      <c r="E33" s="699"/>
      <c r="F33" s="699"/>
      <c r="G33" s="699"/>
      <c r="H33" s="699"/>
    </row>
    <row r="34" spans="1:8" ht="15">
      <c r="A34" s="699"/>
      <c r="B34" s="699"/>
      <c r="C34" s="699"/>
      <c r="D34" s="699"/>
      <c r="E34" s="699"/>
      <c r="F34" s="699"/>
      <c r="G34" s="699"/>
      <c r="H34" s="699"/>
    </row>
    <row r="35" spans="1:8" ht="15">
      <c r="A35" s="699"/>
      <c r="B35" s="699"/>
      <c r="C35" s="699"/>
      <c r="D35" s="699"/>
      <c r="E35" s="699"/>
      <c r="F35" s="699"/>
      <c r="G35" s="699"/>
      <c r="H35" s="699"/>
    </row>
    <row r="36" spans="1:8" ht="15">
      <c r="A36" s="699"/>
      <c r="B36" s="699"/>
      <c r="C36" s="699"/>
      <c r="D36" s="699"/>
      <c r="E36" s="699"/>
      <c r="F36" s="699"/>
      <c r="G36" s="699"/>
      <c r="H36" s="699"/>
    </row>
    <row r="37" spans="1:8" ht="15">
      <c r="A37" s="699"/>
      <c r="B37" s="699"/>
      <c r="C37" s="699"/>
      <c r="D37" s="699"/>
      <c r="E37" s="699"/>
      <c r="F37" s="699"/>
      <c r="G37" s="699"/>
      <c r="H37" s="699"/>
    </row>
    <row r="38" spans="1:8" ht="15">
      <c r="A38" s="699"/>
      <c r="B38" s="699"/>
      <c r="C38" s="699"/>
      <c r="D38" s="699"/>
      <c r="E38" s="699"/>
      <c r="F38" s="699"/>
      <c r="G38" s="699"/>
      <c r="H38" s="699"/>
    </row>
    <row r="39" spans="1:8" ht="15">
      <c r="A39" s="699"/>
      <c r="B39" s="699"/>
      <c r="C39" s="699"/>
      <c r="D39" s="699"/>
      <c r="E39" s="699"/>
      <c r="F39" s="699"/>
      <c r="G39" s="699"/>
      <c r="H39" s="699"/>
    </row>
    <row r="40" spans="1:8" ht="15">
      <c r="A40" s="699"/>
      <c r="B40" s="699"/>
      <c r="C40" s="699"/>
      <c r="D40" s="699"/>
      <c r="E40" s="699"/>
      <c r="F40" s="699"/>
      <c r="G40" s="699"/>
      <c r="H40" s="699"/>
    </row>
    <row r="41" spans="1:8" ht="15">
      <c r="A41" s="699"/>
      <c r="B41" s="699"/>
      <c r="C41" s="699"/>
      <c r="D41" s="699"/>
      <c r="E41" s="699"/>
      <c r="F41" s="699"/>
      <c r="G41" s="699"/>
      <c r="H41" s="699"/>
    </row>
    <row r="42" spans="1:8" ht="15">
      <c r="A42" s="699"/>
      <c r="B42" s="699"/>
      <c r="C42" s="699"/>
      <c r="D42" s="699"/>
      <c r="E42" s="699"/>
      <c r="F42" s="699"/>
      <c r="G42" s="699"/>
      <c r="H42" s="699"/>
    </row>
    <row r="43" spans="1:8" ht="15">
      <c r="A43" s="699"/>
      <c r="B43" s="699"/>
      <c r="C43" s="699"/>
      <c r="D43" s="699"/>
      <c r="E43" s="699"/>
      <c r="F43" s="699"/>
      <c r="G43" s="699"/>
      <c r="H43" s="699"/>
    </row>
    <row r="44" spans="1:8" ht="15">
      <c r="A44" s="699"/>
      <c r="B44" s="699"/>
      <c r="C44" s="699"/>
      <c r="D44" s="699"/>
      <c r="E44" s="699"/>
      <c r="F44" s="699"/>
      <c r="G44" s="699"/>
      <c r="H44" s="699"/>
    </row>
    <row r="45" spans="1:8" ht="15">
      <c r="A45" s="699"/>
      <c r="B45" s="699"/>
      <c r="C45" s="699"/>
      <c r="D45" s="699"/>
      <c r="E45" s="699"/>
      <c r="F45" s="699"/>
      <c r="G45" s="699"/>
      <c r="H45" s="699"/>
    </row>
    <row r="46" spans="1:8">
      <c r="A46" s="699"/>
      <c r="B46" s="699"/>
      <c r="C46" s="699"/>
      <c r="D46" s="699"/>
      <c r="E46" s="895"/>
      <c r="F46" s="895"/>
      <c r="G46" s="699"/>
      <c r="H46" s="699"/>
    </row>
    <row r="47" spans="1:8">
      <c r="A47" s="699"/>
      <c r="B47" s="699"/>
      <c r="C47" s="699"/>
      <c r="D47" s="699"/>
      <c r="E47" s="895"/>
      <c r="F47" s="895"/>
      <c r="G47" s="699"/>
      <c r="H47" s="699"/>
    </row>
    <row r="48" spans="1:8">
      <c r="A48" s="699"/>
      <c r="B48" s="699"/>
      <c r="C48" s="699"/>
      <c r="D48" s="699"/>
      <c r="E48" s="895"/>
      <c r="F48" s="895"/>
      <c r="G48" s="699"/>
      <c r="H48" s="699"/>
    </row>
    <row r="49" spans="1:8">
      <c r="A49" s="895"/>
      <c r="B49" s="895"/>
      <c r="C49" s="895"/>
      <c r="D49" s="895"/>
      <c r="E49" s="895"/>
      <c r="F49" s="895"/>
      <c r="G49" s="895"/>
      <c r="H49" s="895"/>
    </row>
    <row r="50" spans="1:8">
      <c r="A50" s="895"/>
      <c r="B50" s="895"/>
      <c r="C50" s="895"/>
      <c r="D50" s="895"/>
      <c r="E50" s="895"/>
      <c r="F50" s="895"/>
      <c r="G50" s="895"/>
      <c r="H50" s="895"/>
    </row>
    <row r="51" spans="1:8">
      <c r="A51" s="895"/>
      <c r="B51" s="895"/>
      <c r="C51" s="895"/>
      <c r="D51" s="895"/>
      <c r="E51" s="895"/>
      <c r="F51" s="895"/>
      <c r="G51" s="895"/>
      <c r="H51" s="895"/>
    </row>
    <row r="52" spans="1:8">
      <c r="A52" s="895"/>
      <c r="B52" s="895"/>
      <c r="C52" s="895"/>
      <c r="D52" s="895"/>
      <c r="E52" s="895"/>
      <c r="F52" s="895"/>
      <c r="G52" s="895"/>
      <c r="H52" s="895"/>
    </row>
    <row r="53" spans="1:8">
      <c r="A53" s="895"/>
      <c r="B53" s="895"/>
      <c r="C53" s="895"/>
      <c r="D53" s="895"/>
      <c r="E53" s="895"/>
      <c r="F53" s="895"/>
      <c r="G53" s="895"/>
      <c r="H53" s="895"/>
    </row>
    <row r="54" spans="1:8">
      <c r="A54" s="895"/>
      <c r="B54" s="895"/>
      <c r="C54" s="895"/>
      <c r="D54" s="895"/>
      <c r="E54" s="895"/>
      <c r="F54" s="895"/>
      <c r="G54" s="895"/>
      <c r="H54" s="895"/>
    </row>
    <row r="55" spans="1:8">
      <c r="A55" s="895"/>
      <c r="B55" s="895"/>
      <c r="C55" s="895"/>
      <c r="D55" s="895"/>
      <c r="E55" s="895"/>
      <c r="F55" s="895"/>
      <c r="G55" s="895"/>
      <c r="H55" s="895"/>
    </row>
    <row r="56" spans="1:8">
      <c r="A56" s="895"/>
      <c r="B56" s="895"/>
      <c r="C56" s="895"/>
      <c r="D56" s="895"/>
      <c r="E56" s="895"/>
      <c r="F56" s="895"/>
      <c r="G56" s="895"/>
      <c r="H56" s="895"/>
    </row>
    <row r="57" spans="1:8">
      <c r="A57" s="895"/>
      <c r="B57" s="895"/>
      <c r="C57" s="895"/>
      <c r="D57" s="895"/>
      <c r="E57" s="895"/>
      <c r="F57" s="895"/>
      <c r="G57" s="895"/>
      <c r="H57" s="895"/>
    </row>
    <row r="58" spans="1:8">
      <c r="A58" s="895"/>
      <c r="B58" s="895"/>
      <c r="C58" s="895"/>
      <c r="D58" s="895"/>
      <c r="E58" s="895"/>
      <c r="F58" s="895"/>
      <c r="G58" s="895"/>
      <c r="H58" s="895"/>
    </row>
    <row r="59" spans="1:8">
      <c r="A59" s="895"/>
      <c r="B59" s="895"/>
      <c r="C59" s="895"/>
      <c r="D59" s="895"/>
      <c r="E59" s="895"/>
      <c r="F59" s="895"/>
      <c r="G59" s="895"/>
      <c r="H59" s="895"/>
    </row>
    <row r="60" spans="1:8">
      <c r="A60" s="895"/>
      <c r="B60" s="895"/>
      <c r="C60" s="895"/>
      <c r="D60" s="895"/>
      <c r="E60" s="895"/>
      <c r="F60" s="895"/>
      <c r="G60" s="895"/>
      <c r="H60" s="895"/>
    </row>
    <row r="61" spans="1:8">
      <c r="A61" s="895"/>
      <c r="B61" s="895"/>
      <c r="C61" s="895"/>
      <c r="D61" s="895"/>
      <c r="E61" s="895"/>
      <c r="F61" s="895"/>
      <c r="G61" s="895"/>
      <c r="H61" s="895"/>
    </row>
    <row r="62" spans="1:8">
      <c r="A62" s="895"/>
      <c r="B62" s="895"/>
      <c r="C62" s="895"/>
      <c r="D62" s="895"/>
      <c r="E62" s="895"/>
      <c r="F62" s="895"/>
      <c r="G62" s="895"/>
      <c r="H62" s="895"/>
    </row>
    <row r="63" spans="1:8">
      <c r="A63" s="895"/>
      <c r="B63" s="895"/>
      <c r="C63" s="895"/>
      <c r="D63" s="895"/>
      <c r="E63" s="895"/>
      <c r="F63" s="895"/>
      <c r="G63" s="895"/>
      <c r="H63" s="895"/>
    </row>
    <row r="64" spans="1:8">
      <c r="A64" s="895"/>
      <c r="B64" s="895"/>
      <c r="C64" s="895"/>
      <c r="D64" s="895"/>
      <c r="E64" s="895"/>
      <c r="F64" s="895"/>
      <c r="G64" s="895"/>
      <c r="H64" s="895"/>
    </row>
    <row r="65" spans="1:8">
      <c r="A65" s="895"/>
      <c r="B65" s="895"/>
      <c r="C65" s="895"/>
      <c r="D65" s="895"/>
      <c r="E65" s="895"/>
      <c r="F65" s="895"/>
      <c r="G65" s="895"/>
      <c r="H65" s="895"/>
    </row>
    <row r="66" spans="1:8">
      <c r="A66" s="895"/>
      <c r="B66" s="895"/>
      <c r="C66" s="895"/>
      <c r="D66" s="895"/>
      <c r="E66" s="895"/>
      <c r="F66" s="895"/>
      <c r="G66" s="895"/>
      <c r="H66" s="895"/>
    </row>
    <row r="67" spans="1:8">
      <c r="A67" s="895"/>
      <c r="B67" s="895"/>
      <c r="C67" s="895"/>
      <c r="D67" s="895"/>
      <c r="E67" s="895"/>
      <c r="F67" s="895"/>
      <c r="G67" s="895"/>
      <c r="H67" s="895"/>
    </row>
    <row r="68" spans="1:8">
      <c r="A68" s="895"/>
      <c r="B68" s="895"/>
      <c r="C68" s="895"/>
      <c r="D68" s="895"/>
      <c r="E68" s="895"/>
      <c r="F68" s="895"/>
      <c r="G68" s="895"/>
      <c r="H68" s="895"/>
    </row>
    <row r="69" spans="1:8">
      <c r="A69" s="895"/>
      <c r="B69" s="895"/>
      <c r="C69" s="895"/>
      <c r="D69" s="895"/>
      <c r="E69" s="895"/>
      <c r="F69" s="895"/>
      <c r="G69" s="895"/>
      <c r="H69" s="895"/>
    </row>
    <row r="70" spans="1:8">
      <c r="A70" s="895"/>
      <c r="B70" s="895"/>
      <c r="C70" s="895"/>
      <c r="D70" s="895"/>
      <c r="E70" s="895"/>
      <c r="F70" s="895"/>
      <c r="G70" s="895"/>
      <c r="H70" s="895"/>
    </row>
    <row r="71" spans="1:8">
      <c r="A71" s="895"/>
      <c r="B71" s="895"/>
      <c r="C71" s="895"/>
      <c r="D71" s="895"/>
      <c r="E71" s="895"/>
      <c r="F71" s="895"/>
      <c r="G71" s="895"/>
      <c r="H71" s="895"/>
    </row>
    <row r="72" spans="1:8">
      <c r="A72" s="895"/>
      <c r="B72" s="895"/>
      <c r="C72" s="895"/>
      <c r="D72" s="895"/>
      <c r="E72" s="895"/>
      <c r="F72" s="895"/>
      <c r="G72" s="895"/>
      <c r="H72" s="895"/>
    </row>
    <row r="73" spans="1:8">
      <c r="A73" s="895"/>
      <c r="B73" s="895"/>
      <c r="C73" s="895"/>
      <c r="D73" s="895"/>
      <c r="E73" s="895"/>
      <c r="F73" s="895"/>
      <c r="G73" s="895"/>
      <c r="H73" s="895"/>
    </row>
    <row r="74" spans="1:8">
      <c r="A74" s="895"/>
      <c r="B74" s="895"/>
      <c r="C74" s="895"/>
      <c r="D74" s="895"/>
      <c r="E74" s="895"/>
      <c r="F74" s="895"/>
      <c r="G74" s="895"/>
      <c r="H74" s="895"/>
    </row>
    <row r="75" spans="1:8">
      <c r="A75" s="895"/>
      <c r="B75" s="895"/>
      <c r="C75" s="895"/>
      <c r="D75" s="895"/>
      <c r="E75" s="895"/>
      <c r="F75" s="895"/>
      <c r="G75" s="895"/>
      <c r="H75" s="895"/>
    </row>
    <row r="76" spans="1:8">
      <c r="A76" s="895"/>
      <c r="B76" s="895"/>
      <c r="C76" s="895"/>
      <c r="D76" s="895"/>
      <c r="E76" s="895"/>
      <c r="F76" s="895"/>
      <c r="G76" s="895"/>
      <c r="H76" s="895"/>
    </row>
    <row r="77" spans="1:8">
      <c r="A77" s="895"/>
      <c r="B77" s="895"/>
      <c r="C77" s="895"/>
      <c r="D77" s="895"/>
      <c r="E77" s="895"/>
      <c r="F77" s="895"/>
      <c r="G77" s="895"/>
      <c r="H77" s="895"/>
    </row>
    <row r="78" spans="1:8">
      <c r="A78" s="895"/>
      <c r="B78" s="895"/>
      <c r="C78" s="895"/>
      <c r="D78" s="895"/>
      <c r="E78" s="895"/>
      <c r="F78" s="895"/>
      <c r="G78" s="895"/>
      <c r="H78" s="895"/>
    </row>
    <row r="79" spans="1:8">
      <c r="A79" s="895"/>
      <c r="B79" s="895"/>
      <c r="C79" s="895"/>
      <c r="D79" s="895"/>
      <c r="E79" s="895"/>
      <c r="F79" s="895"/>
      <c r="G79" s="895"/>
      <c r="H79" s="895"/>
    </row>
    <row r="80" spans="1:8">
      <c r="A80" s="895"/>
      <c r="B80" s="895"/>
      <c r="C80" s="895"/>
      <c r="D80" s="895"/>
      <c r="E80" s="895"/>
      <c r="F80" s="895"/>
      <c r="G80" s="895"/>
      <c r="H80" s="895"/>
    </row>
    <row r="81" spans="1:8">
      <c r="A81" s="895"/>
      <c r="B81" s="895"/>
      <c r="C81" s="895"/>
      <c r="D81" s="895"/>
      <c r="E81" s="895"/>
      <c r="F81" s="895"/>
      <c r="G81" s="895"/>
      <c r="H81" s="895"/>
    </row>
    <row r="82" spans="1:8">
      <c r="A82" s="895"/>
      <c r="B82" s="895"/>
      <c r="C82" s="895"/>
      <c r="D82" s="895"/>
      <c r="E82" s="895"/>
      <c r="F82" s="895"/>
      <c r="G82" s="895"/>
      <c r="H82" s="895"/>
    </row>
    <row r="83" spans="1:8">
      <c r="A83" s="895"/>
      <c r="B83" s="895"/>
      <c r="C83" s="895"/>
      <c r="D83" s="895"/>
      <c r="E83" s="895"/>
      <c r="F83" s="895"/>
      <c r="G83" s="895"/>
      <c r="H83" s="895"/>
    </row>
    <row r="84" spans="1:8">
      <c r="A84" s="895"/>
      <c r="B84" s="895"/>
      <c r="C84" s="895"/>
      <c r="D84" s="895"/>
      <c r="E84" s="895"/>
      <c r="F84" s="895"/>
      <c r="G84" s="895"/>
      <c r="H84" s="895"/>
    </row>
    <row r="85" spans="1:8">
      <c r="A85" s="895"/>
      <c r="B85" s="895"/>
      <c r="C85" s="895"/>
      <c r="D85" s="895"/>
      <c r="E85" s="895"/>
      <c r="F85" s="895"/>
      <c r="G85" s="895"/>
      <c r="H85" s="895"/>
    </row>
    <row r="86" spans="1:8">
      <c r="A86" s="895"/>
      <c r="B86" s="895"/>
      <c r="C86" s="895"/>
      <c r="D86" s="895"/>
      <c r="E86" s="895"/>
      <c r="F86" s="895"/>
      <c r="G86" s="895"/>
      <c r="H86" s="895"/>
    </row>
    <row r="87" spans="1:8">
      <c r="A87" s="895"/>
      <c r="B87" s="895"/>
      <c r="C87" s="895"/>
      <c r="D87" s="895"/>
      <c r="E87" s="895"/>
      <c r="F87" s="895"/>
      <c r="G87" s="895"/>
      <c r="H87" s="895"/>
    </row>
    <row r="88" spans="1:8">
      <c r="A88" s="895"/>
      <c r="B88" s="895"/>
      <c r="C88" s="895"/>
      <c r="D88" s="895"/>
      <c r="E88" s="895"/>
      <c r="F88" s="895"/>
      <c r="G88" s="895"/>
      <c r="H88" s="895"/>
    </row>
    <row r="89" spans="1:8">
      <c r="A89" s="895"/>
      <c r="B89" s="895"/>
      <c r="C89" s="895"/>
      <c r="D89" s="895"/>
      <c r="E89" s="895"/>
      <c r="F89" s="895"/>
      <c r="G89" s="895"/>
      <c r="H89" s="895"/>
    </row>
    <row r="90" spans="1:8">
      <c r="A90" s="895"/>
      <c r="B90" s="895"/>
      <c r="C90" s="895"/>
      <c r="D90" s="895"/>
      <c r="E90" s="895"/>
      <c r="F90" s="895"/>
      <c r="G90" s="895"/>
      <c r="H90" s="895"/>
    </row>
    <row r="91" spans="1:8">
      <c r="A91" s="895"/>
      <c r="B91" s="895"/>
      <c r="C91" s="895"/>
      <c r="D91" s="895"/>
      <c r="E91" s="895"/>
      <c r="F91" s="895"/>
      <c r="G91" s="895"/>
      <c r="H91" s="895"/>
    </row>
    <row r="92" spans="1:8">
      <c r="A92" s="895"/>
      <c r="B92" s="895"/>
      <c r="C92" s="895"/>
      <c r="D92" s="895"/>
      <c r="E92" s="895"/>
      <c r="F92" s="895"/>
      <c r="G92" s="895"/>
      <c r="H92" s="895"/>
    </row>
    <row r="93" spans="1:8">
      <c r="A93" s="895"/>
      <c r="B93" s="895"/>
      <c r="C93" s="895"/>
      <c r="D93" s="895"/>
      <c r="E93" s="895"/>
      <c r="F93" s="895"/>
      <c r="G93" s="895"/>
      <c r="H93" s="895"/>
    </row>
    <row r="94" spans="1:8">
      <c r="A94" s="895"/>
      <c r="B94" s="895"/>
      <c r="C94" s="895"/>
      <c r="D94" s="895"/>
      <c r="E94" s="895"/>
      <c r="F94" s="895"/>
      <c r="G94" s="895"/>
      <c r="H94" s="895"/>
    </row>
    <row r="95" spans="1:8">
      <c r="A95" s="895"/>
      <c r="B95" s="895"/>
      <c r="C95" s="895"/>
      <c r="D95" s="895"/>
      <c r="E95" s="895"/>
      <c r="F95" s="895"/>
      <c r="G95" s="895"/>
      <c r="H95" s="895"/>
    </row>
    <row r="96" spans="1:8">
      <c r="A96" s="895"/>
      <c r="B96" s="895"/>
      <c r="C96" s="895"/>
      <c r="D96" s="895"/>
      <c r="E96" s="895"/>
      <c r="F96" s="895"/>
      <c r="G96" s="895"/>
      <c r="H96" s="895"/>
    </row>
    <row r="97" spans="1:8">
      <c r="A97" s="895"/>
      <c r="B97" s="895"/>
      <c r="C97" s="895"/>
      <c r="D97" s="895"/>
      <c r="E97" s="895"/>
      <c r="F97" s="895"/>
      <c r="G97" s="895"/>
      <c r="H97" s="895"/>
    </row>
    <row r="98" spans="1:8">
      <c r="A98" s="895"/>
      <c r="B98" s="895"/>
      <c r="C98" s="895"/>
      <c r="D98" s="895"/>
      <c r="E98" s="895"/>
      <c r="F98" s="895"/>
      <c r="G98" s="895"/>
      <c r="H98" s="895"/>
    </row>
    <row r="99" spans="1:8">
      <c r="A99" s="895"/>
      <c r="B99" s="895"/>
      <c r="C99" s="895"/>
      <c r="D99" s="895"/>
      <c r="E99" s="895"/>
      <c r="F99" s="895"/>
      <c r="G99" s="895"/>
      <c r="H99" s="895"/>
    </row>
    <row r="100" spans="1:8">
      <c r="A100" s="895"/>
      <c r="B100" s="895"/>
      <c r="C100" s="895"/>
      <c r="D100" s="895"/>
      <c r="E100" s="895"/>
      <c r="F100" s="895"/>
      <c r="G100" s="895"/>
      <c r="H100" s="895"/>
    </row>
    <row r="101" spans="1:8">
      <c r="A101" s="895"/>
      <c r="B101" s="895"/>
      <c r="C101" s="895"/>
      <c r="D101" s="895"/>
      <c r="E101" s="895"/>
      <c r="F101" s="895"/>
      <c r="G101" s="895"/>
      <c r="H101" s="895"/>
    </row>
    <row r="102" spans="1:8">
      <c r="A102" s="895"/>
      <c r="B102" s="895"/>
      <c r="C102" s="895"/>
      <c r="D102" s="895"/>
      <c r="E102" s="895"/>
      <c r="F102" s="895"/>
      <c r="G102" s="895"/>
      <c r="H102" s="895"/>
    </row>
    <row r="103" spans="1:8">
      <c r="A103" s="895"/>
      <c r="B103" s="895"/>
      <c r="C103" s="895"/>
      <c r="D103" s="895"/>
      <c r="E103" s="895"/>
      <c r="F103" s="895"/>
      <c r="G103" s="895"/>
      <c r="H103" s="895"/>
    </row>
    <row r="104" spans="1:8">
      <c r="A104" s="895"/>
      <c r="B104" s="895"/>
      <c r="C104" s="895"/>
      <c r="D104" s="895"/>
      <c r="E104" s="895"/>
      <c r="F104" s="895"/>
      <c r="G104" s="895"/>
      <c r="H104" s="895"/>
    </row>
    <row r="105" spans="1:8">
      <c r="A105" s="895"/>
      <c r="B105" s="895"/>
      <c r="C105" s="895"/>
      <c r="D105" s="895"/>
      <c r="E105" s="895"/>
      <c r="F105" s="895"/>
      <c r="G105" s="895"/>
      <c r="H105" s="895"/>
    </row>
    <row r="106" spans="1:8">
      <c r="A106" s="895"/>
      <c r="B106" s="895"/>
      <c r="C106" s="895"/>
      <c r="D106" s="895"/>
      <c r="E106" s="895"/>
      <c r="F106" s="895"/>
      <c r="G106" s="895"/>
      <c r="H106" s="895"/>
    </row>
    <row r="107" spans="1:8">
      <c r="A107" s="895"/>
      <c r="B107" s="895"/>
      <c r="C107" s="895"/>
      <c r="D107" s="895"/>
      <c r="E107" s="895"/>
      <c r="F107" s="895"/>
      <c r="G107" s="895"/>
      <c r="H107" s="895"/>
    </row>
    <row r="108" spans="1:8">
      <c r="A108" s="895"/>
      <c r="B108" s="895"/>
      <c r="C108" s="895"/>
      <c r="D108" s="895"/>
      <c r="E108" s="895"/>
      <c r="F108" s="895"/>
      <c r="G108" s="895"/>
      <c r="H108" s="895"/>
    </row>
    <row r="109" spans="1:8">
      <c r="A109" s="895"/>
      <c r="B109" s="895"/>
      <c r="C109" s="895"/>
      <c r="D109" s="895"/>
      <c r="E109" s="895"/>
      <c r="F109" s="895"/>
      <c r="G109" s="895"/>
      <c r="H109" s="895"/>
    </row>
    <row r="110" spans="1:8">
      <c r="A110" s="895"/>
      <c r="B110" s="895"/>
      <c r="C110" s="895"/>
      <c r="D110" s="895"/>
      <c r="E110" s="895"/>
      <c r="F110" s="895"/>
      <c r="G110" s="895"/>
      <c r="H110" s="895"/>
    </row>
    <row r="111" spans="1:8">
      <c r="A111" s="895"/>
      <c r="B111" s="895"/>
      <c r="C111" s="895"/>
      <c r="D111" s="895"/>
      <c r="E111" s="895"/>
      <c r="F111" s="895"/>
      <c r="G111" s="895"/>
      <c r="H111" s="895"/>
    </row>
    <row r="112" spans="1:8">
      <c r="A112" s="895"/>
      <c r="B112" s="895"/>
      <c r="C112" s="895"/>
      <c r="D112" s="895"/>
      <c r="E112" s="895"/>
      <c r="F112" s="895"/>
      <c r="G112" s="895"/>
      <c r="H112" s="895"/>
    </row>
    <row r="113" spans="1:8">
      <c r="A113" s="895"/>
      <c r="B113" s="895"/>
      <c r="C113" s="895"/>
      <c r="D113" s="895"/>
      <c r="E113" s="895"/>
      <c r="F113" s="895"/>
      <c r="G113" s="895"/>
      <c r="H113" s="895"/>
    </row>
    <row r="114" spans="1:8">
      <c r="A114" s="895"/>
      <c r="B114" s="895"/>
      <c r="C114" s="895"/>
      <c r="D114" s="895"/>
      <c r="E114" s="895"/>
      <c r="F114" s="895"/>
      <c r="G114" s="895"/>
      <c r="H114" s="895"/>
    </row>
    <row r="115" spans="1:8">
      <c r="A115" s="895"/>
      <c r="B115" s="895"/>
      <c r="C115" s="895"/>
      <c r="D115" s="895"/>
      <c r="E115" s="895"/>
      <c r="F115" s="895"/>
      <c r="G115" s="895"/>
      <c r="H115" s="895"/>
    </row>
    <row r="116" spans="1:8">
      <c r="A116" s="895"/>
      <c r="B116" s="895"/>
      <c r="C116" s="895"/>
      <c r="D116" s="895"/>
      <c r="E116" s="895"/>
      <c r="F116" s="895"/>
      <c r="G116" s="895"/>
      <c r="H116" s="895"/>
    </row>
    <row r="117" spans="1:8">
      <c r="A117" s="895"/>
      <c r="B117" s="895"/>
      <c r="C117" s="895"/>
      <c r="D117" s="895"/>
      <c r="E117" s="895"/>
      <c r="F117" s="895"/>
      <c r="G117" s="895"/>
      <c r="H117" s="895"/>
    </row>
    <row r="118" spans="1:8">
      <c r="A118" s="895"/>
      <c r="B118" s="895"/>
      <c r="C118" s="895"/>
      <c r="D118" s="895"/>
      <c r="E118" s="895"/>
      <c r="F118" s="895"/>
      <c r="G118" s="895"/>
      <c r="H118" s="895"/>
    </row>
    <row r="119" spans="1:8">
      <c r="A119" s="895"/>
      <c r="B119" s="895"/>
      <c r="C119" s="895"/>
      <c r="D119" s="895"/>
      <c r="E119" s="895"/>
      <c r="F119" s="895"/>
      <c r="G119" s="895"/>
      <c r="H119" s="895"/>
    </row>
    <row r="120" spans="1:8">
      <c r="A120" s="895"/>
      <c r="B120" s="895"/>
      <c r="C120" s="895"/>
      <c r="D120" s="895"/>
      <c r="E120" s="895"/>
      <c r="F120" s="895"/>
      <c r="G120" s="895"/>
      <c r="H120" s="895"/>
    </row>
    <row r="121" spans="1:8">
      <c r="A121" s="895"/>
      <c r="B121" s="895"/>
      <c r="C121" s="895"/>
      <c r="D121" s="895"/>
      <c r="E121" s="895"/>
      <c r="F121" s="895"/>
      <c r="G121" s="895"/>
      <c r="H121" s="895"/>
    </row>
    <row r="122" spans="1:8">
      <c r="A122" s="895"/>
      <c r="B122" s="895"/>
      <c r="C122" s="895"/>
      <c r="D122" s="895"/>
      <c r="E122" s="895"/>
      <c r="F122" s="895"/>
      <c r="G122" s="895"/>
      <c r="H122" s="895"/>
    </row>
    <row r="123" spans="1:8">
      <c r="A123" s="895"/>
      <c r="B123" s="895"/>
      <c r="C123" s="895"/>
      <c r="D123" s="895"/>
      <c r="E123" s="895"/>
      <c r="F123" s="895"/>
      <c r="G123" s="895"/>
      <c r="H123" s="895"/>
    </row>
    <row r="124" spans="1:8">
      <c r="A124" s="895"/>
      <c r="B124" s="895"/>
      <c r="C124" s="895"/>
      <c r="D124" s="895"/>
      <c r="E124" s="895"/>
      <c r="F124" s="895"/>
      <c r="G124" s="895"/>
      <c r="H124" s="895"/>
    </row>
    <row r="125" spans="1:8">
      <c r="A125" s="895"/>
      <c r="B125" s="895"/>
      <c r="C125" s="895"/>
      <c r="D125" s="895"/>
      <c r="E125" s="895"/>
      <c r="F125" s="895"/>
      <c r="G125" s="895"/>
      <c r="H125" s="895"/>
    </row>
    <row r="126" spans="1:8">
      <c r="A126" s="895"/>
      <c r="B126" s="895"/>
      <c r="C126" s="895"/>
      <c r="D126" s="895"/>
      <c r="E126" s="895"/>
      <c r="F126" s="895"/>
      <c r="G126" s="895"/>
      <c r="H126" s="895"/>
    </row>
    <row r="127" spans="1:8">
      <c r="A127" s="895"/>
      <c r="B127" s="895"/>
      <c r="C127" s="895"/>
      <c r="D127" s="895"/>
      <c r="E127" s="895"/>
      <c r="F127" s="895"/>
      <c r="G127" s="895"/>
      <c r="H127" s="895"/>
    </row>
    <row r="128" spans="1:8">
      <c r="A128" s="895"/>
      <c r="B128" s="895"/>
      <c r="C128" s="895"/>
      <c r="D128" s="895"/>
      <c r="E128" s="895"/>
      <c r="F128" s="895"/>
      <c r="G128" s="895"/>
      <c r="H128" s="895"/>
    </row>
    <row r="129" spans="1:8">
      <c r="A129" s="895"/>
      <c r="B129" s="895"/>
      <c r="C129" s="895"/>
      <c r="D129" s="895"/>
      <c r="E129" s="895"/>
      <c r="F129" s="895"/>
      <c r="G129" s="895"/>
      <c r="H129" s="895"/>
    </row>
    <row r="130" spans="1:8">
      <c r="A130" s="895"/>
      <c r="B130" s="895"/>
      <c r="C130" s="895"/>
      <c r="D130" s="895"/>
      <c r="E130" s="895"/>
      <c r="F130" s="895"/>
      <c r="G130" s="895"/>
      <c r="H130" s="895"/>
    </row>
    <row r="131" spans="1:8">
      <c r="A131" s="895"/>
      <c r="B131" s="895"/>
      <c r="C131" s="895"/>
      <c r="D131" s="895"/>
      <c r="E131" s="895"/>
      <c r="F131" s="895"/>
      <c r="G131" s="895"/>
      <c r="H131" s="895"/>
    </row>
    <row r="132" spans="1:8">
      <c r="A132" s="895"/>
      <c r="B132" s="895"/>
      <c r="C132" s="895"/>
      <c r="D132" s="895"/>
      <c r="E132" s="895"/>
      <c r="F132" s="895"/>
      <c r="G132" s="895"/>
      <c r="H132" s="895"/>
    </row>
    <row r="133" spans="1:8">
      <c r="A133" s="895"/>
      <c r="B133" s="895"/>
      <c r="C133" s="895"/>
      <c r="D133" s="895"/>
      <c r="E133" s="895"/>
      <c r="F133" s="895"/>
      <c r="G133" s="895"/>
      <c r="H133" s="895"/>
    </row>
    <row r="134" spans="1:8">
      <c r="A134" s="895"/>
      <c r="B134" s="895"/>
      <c r="C134" s="895"/>
      <c r="D134" s="895"/>
      <c r="E134" s="895"/>
      <c r="F134" s="895"/>
      <c r="G134" s="895"/>
      <c r="H134" s="895"/>
    </row>
    <row r="135" spans="1:8">
      <c r="A135" s="895"/>
      <c r="B135" s="895"/>
      <c r="C135" s="895"/>
      <c r="D135" s="895"/>
      <c r="E135" s="895"/>
      <c r="F135" s="895"/>
      <c r="G135" s="895"/>
      <c r="H135" s="895"/>
    </row>
    <row r="136" spans="1:8">
      <c r="A136" s="895"/>
      <c r="B136" s="895"/>
      <c r="C136" s="895"/>
      <c r="D136" s="895"/>
      <c r="E136" s="895"/>
      <c r="F136" s="895"/>
      <c r="G136" s="895"/>
      <c r="H136" s="895"/>
    </row>
    <row r="137" spans="1:8">
      <c r="A137" s="895"/>
      <c r="B137" s="895"/>
      <c r="C137" s="895"/>
      <c r="D137" s="895"/>
      <c r="E137" s="895"/>
      <c r="F137" s="895"/>
      <c r="G137" s="895"/>
      <c r="H137" s="895"/>
    </row>
    <row r="138" spans="1:8">
      <c r="A138" s="895"/>
      <c r="B138" s="895"/>
      <c r="C138" s="895"/>
      <c r="D138" s="895"/>
      <c r="E138" s="895"/>
      <c r="F138" s="895"/>
      <c r="G138" s="895"/>
      <c r="H138" s="895"/>
    </row>
    <row r="139" spans="1:8">
      <c r="A139" s="895"/>
      <c r="B139" s="895"/>
      <c r="C139" s="895"/>
      <c r="D139" s="895"/>
      <c r="E139" s="895"/>
      <c r="F139" s="895"/>
      <c r="G139" s="895"/>
      <c r="H139" s="895"/>
    </row>
    <row r="140" spans="1:8">
      <c r="A140" s="895"/>
      <c r="B140" s="895"/>
      <c r="C140" s="895"/>
      <c r="D140" s="895"/>
      <c r="E140" s="895"/>
      <c r="F140" s="895"/>
      <c r="G140" s="895"/>
      <c r="H140" s="895"/>
    </row>
    <row r="141" spans="1:8">
      <c r="A141" s="895"/>
      <c r="B141" s="895"/>
      <c r="C141" s="895"/>
      <c r="D141" s="895"/>
      <c r="E141" s="895"/>
      <c r="F141" s="895"/>
      <c r="G141" s="895"/>
      <c r="H141" s="895"/>
    </row>
    <row r="142" spans="1:8">
      <c r="A142" s="895"/>
      <c r="B142" s="895"/>
      <c r="C142" s="895"/>
      <c r="D142" s="895"/>
      <c r="E142" s="895"/>
      <c r="F142" s="895"/>
      <c r="G142" s="895"/>
      <c r="H142" s="895"/>
    </row>
    <row r="143" spans="1:8">
      <c r="A143" s="895"/>
      <c r="B143" s="895"/>
      <c r="C143" s="895"/>
      <c r="D143" s="895"/>
      <c r="E143" s="895"/>
      <c r="F143" s="895"/>
      <c r="G143" s="895"/>
      <c r="H143" s="895"/>
    </row>
    <row r="144" spans="1:8">
      <c r="A144" s="895"/>
      <c r="B144" s="895"/>
      <c r="C144" s="895"/>
      <c r="D144" s="895"/>
      <c r="E144" s="895"/>
      <c r="F144" s="895"/>
      <c r="G144" s="895"/>
      <c r="H144" s="895"/>
    </row>
    <row r="145" spans="1:8">
      <c r="A145" s="895"/>
      <c r="B145" s="895"/>
      <c r="C145" s="895"/>
      <c r="D145" s="895"/>
      <c r="E145" s="895"/>
      <c r="F145" s="895"/>
      <c r="G145" s="895"/>
      <c r="H145" s="895"/>
    </row>
    <row r="146" spans="1:8">
      <c r="A146" s="895"/>
      <c r="B146" s="895"/>
      <c r="C146" s="895"/>
      <c r="D146" s="895"/>
      <c r="E146" s="895"/>
      <c r="F146" s="895"/>
      <c r="G146" s="895"/>
      <c r="H146" s="895"/>
    </row>
    <row r="147" spans="1:8">
      <c r="A147" s="895"/>
      <c r="B147" s="895"/>
      <c r="C147" s="895"/>
      <c r="D147" s="895"/>
      <c r="E147" s="895"/>
      <c r="F147" s="895"/>
      <c r="G147" s="895"/>
      <c r="H147" s="895"/>
    </row>
    <row r="148" spans="1:8">
      <c r="A148" s="895"/>
      <c r="B148" s="895"/>
      <c r="C148" s="895"/>
      <c r="D148" s="895"/>
      <c r="E148" s="895"/>
      <c r="F148" s="895"/>
      <c r="G148" s="895"/>
      <c r="H148" s="895"/>
    </row>
    <row r="149" spans="1:8">
      <c r="A149" s="895"/>
      <c r="B149" s="895"/>
      <c r="C149" s="895"/>
      <c r="D149" s="895"/>
      <c r="E149" s="895"/>
      <c r="F149" s="895"/>
      <c r="G149" s="895"/>
      <c r="H149" s="895"/>
    </row>
    <row r="150" spans="1:8">
      <c r="A150" s="895"/>
      <c r="B150" s="895"/>
      <c r="C150" s="895"/>
      <c r="D150" s="895"/>
      <c r="E150" s="895"/>
      <c r="F150" s="895"/>
      <c r="G150" s="895"/>
      <c r="H150" s="895"/>
    </row>
    <row r="151" spans="1:8">
      <c r="A151" s="895"/>
      <c r="B151" s="895"/>
      <c r="C151" s="895"/>
      <c r="D151" s="895"/>
      <c r="E151" s="895"/>
      <c r="F151" s="895"/>
      <c r="G151" s="895"/>
      <c r="H151" s="895"/>
    </row>
    <row r="152" spans="1:8">
      <c r="A152" s="895"/>
      <c r="B152" s="895"/>
      <c r="C152" s="895"/>
      <c r="D152" s="895"/>
      <c r="E152" s="895"/>
      <c r="F152" s="895"/>
      <c r="G152" s="895"/>
      <c r="H152" s="895"/>
    </row>
    <row r="153" spans="1:8">
      <c r="A153" s="895"/>
      <c r="B153" s="895"/>
      <c r="C153" s="895"/>
      <c r="D153" s="895"/>
      <c r="E153" s="895"/>
      <c r="F153" s="895"/>
      <c r="G153" s="895"/>
      <c r="H153" s="895"/>
    </row>
    <row r="154" spans="1:8">
      <c r="A154" s="895"/>
      <c r="B154" s="895"/>
      <c r="C154" s="895"/>
      <c r="D154" s="895"/>
      <c r="E154" s="895"/>
      <c r="F154" s="895"/>
      <c r="G154" s="895"/>
      <c r="H154" s="895"/>
    </row>
    <row r="155" spans="1:8">
      <c r="A155" s="895"/>
      <c r="B155" s="895"/>
      <c r="C155" s="895"/>
      <c r="D155" s="895"/>
      <c r="E155" s="895"/>
      <c r="F155" s="895"/>
      <c r="G155" s="895"/>
      <c r="H155" s="895"/>
    </row>
    <row r="156" spans="1:8">
      <c r="A156" s="895"/>
      <c r="B156" s="895"/>
      <c r="C156" s="895"/>
      <c r="D156" s="895"/>
      <c r="E156" s="895"/>
      <c r="F156" s="895"/>
      <c r="G156" s="895"/>
      <c r="H156" s="895"/>
    </row>
    <row r="157" spans="1:8">
      <c r="A157" s="895"/>
      <c r="B157" s="895"/>
      <c r="C157" s="895"/>
      <c r="D157" s="895"/>
      <c r="E157" s="895"/>
      <c r="F157" s="895"/>
      <c r="G157" s="895"/>
      <c r="H157" s="895"/>
    </row>
    <row r="158" spans="1:8">
      <c r="A158" s="895"/>
      <c r="B158" s="895"/>
      <c r="C158" s="895"/>
      <c r="D158" s="895"/>
      <c r="E158" s="895"/>
      <c r="F158" s="895"/>
      <c r="G158" s="895"/>
      <c r="H158" s="895"/>
    </row>
    <row r="159" spans="1:8">
      <c r="A159" s="895"/>
      <c r="B159" s="895"/>
      <c r="C159" s="895"/>
      <c r="D159" s="895"/>
      <c r="E159" s="895"/>
      <c r="F159" s="895"/>
      <c r="G159" s="895"/>
      <c r="H159" s="895"/>
    </row>
    <row r="160" spans="1:8">
      <c r="A160" s="895"/>
      <c r="B160" s="895"/>
      <c r="C160" s="895"/>
      <c r="D160" s="895"/>
      <c r="E160" s="895"/>
      <c r="F160" s="895"/>
      <c r="G160" s="895"/>
      <c r="H160" s="895"/>
    </row>
    <row r="161" spans="1:8">
      <c r="A161" s="895"/>
      <c r="B161" s="895"/>
      <c r="C161" s="895"/>
      <c r="D161" s="895"/>
      <c r="E161" s="895"/>
      <c r="F161" s="895"/>
      <c r="G161" s="895"/>
      <c r="H161" s="895"/>
    </row>
    <row r="162" spans="1:8">
      <c r="A162" s="895"/>
      <c r="B162" s="895"/>
      <c r="C162" s="895"/>
      <c r="D162" s="895"/>
      <c r="E162" s="895"/>
      <c r="F162" s="895"/>
      <c r="G162" s="895"/>
      <c r="H162" s="895"/>
    </row>
    <row r="163" spans="1:8">
      <c r="A163" s="895"/>
      <c r="B163" s="895"/>
      <c r="C163" s="895"/>
      <c r="D163" s="895"/>
      <c r="E163" s="895"/>
      <c r="F163" s="895"/>
      <c r="G163" s="895"/>
      <c r="H163" s="895"/>
    </row>
    <row r="164" spans="1:8">
      <c r="A164" s="895"/>
      <c r="B164" s="895"/>
      <c r="C164" s="895"/>
      <c r="D164" s="895"/>
      <c r="E164" s="895"/>
      <c r="F164" s="895"/>
      <c r="G164" s="895"/>
      <c r="H164" s="895"/>
    </row>
    <row r="165" spans="1:8">
      <c r="A165" s="895"/>
      <c r="B165" s="895"/>
      <c r="C165" s="895"/>
      <c r="D165" s="895"/>
      <c r="E165" s="895"/>
      <c r="F165" s="895"/>
      <c r="G165" s="895"/>
      <c r="H165" s="895"/>
    </row>
    <row r="166" spans="1:8">
      <c r="A166" s="895"/>
      <c r="B166" s="895"/>
      <c r="C166" s="895"/>
      <c r="D166" s="895"/>
      <c r="E166" s="895"/>
      <c r="F166" s="895"/>
      <c r="G166" s="895"/>
      <c r="H166" s="895"/>
    </row>
    <row r="167" spans="1:8">
      <c r="A167" s="895"/>
      <c r="B167" s="895"/>
      <c r="C167" s="895"/>
      <c r="D167" s="895"/>
      <c r="E167" s="895"/>
      <c r="F167" s="895"/>
      <c r="G167" s="895"/>
      <c r="H167" s="895"/>
    </row>
    <row r="168" spans="1:8">
      <c r="A168" s="895"/>
      <c r="B168" s="895"/>
      <c r="C168" s="895"/>
      <c r="D168" s="895"/>
      <c r="E168" s="895"/>
      <c r="F168" s="895"/>
      <c r="G168" s="895"/>
      <c r="H168" s="895"/>
    </row>
    <row r="169" spans="1:8">
      <c r="A169" s="895"/>
      <c r="B169" s="895"/>
      <c r="C169" s="895"/>
      <c r="D169" s="895"/>
      <c r="E169" s="895"/>
      <c r="F169" s="895"/>
      <c r="G169" s="895"/>
      <c r="H169" s="895"/>
    </row>
    <row r="170" spans="1:8">
      <c r="A170" s="895"/>
      <c r="B170" s="895"/>
      <c r="C170" s="895"/>
      <c r="D170" s="895"/>
      <c r="E170" s="895"/>
      <c r="F170" s="895"/>
      <c r="G170" s="895"/>
      <c r="H170" s="895"/>
    </row>
    <row r="171" spans="1:8">
      <c r="A171" s="895"/>
      <c r="B171" s="895"/>
      <c r="C171" s="895"/>
      <c r="D171" s="895"/>
      <c r="E171" s="895"/>
      <c r="F171" s="895"/>
      <c r="G171" s="895"/>
      <c r="H171" s="895"/>
    </row>
    <row r="172" spans="1:8">
      <c r="A172" s="895"/>
      <c r="B172" s="895"/>
      <c r="C172" s="895"/>
      <c r="D172" s="895"/>
      <c r="E172" s="895"/>
      <c r="F172" s="895"/>
      <c r="G172" s="895"/>
      <c r="H172" s="895"/>
    </row>
    <row r="173" spans="1:8">
      <c r="A173" s="895"/>
      <c r="B173" s="895"/>
      <c r="C173" s="895"/>
      <c r="D173" s="895"/>
      <c r="E173" s="895"/>
      <c r="F173" s="895"/>
      <c r="G173" s="895"/>
      <c r="H173" s="895"/>
    </row>
    <row r="174" spans="1:8">
      <c r="A174" s="895"/>
      <c r="B174" s="895"/>
      <c r="C174" s="895"/>
      <c r="D174" s="895"/>
      <c r="E174" s="895"/>
      <c r="F174" s="895"/>
      <c r="G174" s="895"/>
      <c r="H174" s="895"/>
    </row>
    <row r="175" spans="1:8">
      <c r="A175" s="895"/>
      <c r="B175" s="895"/>
      <c r="C175" s="895"/>
      <c r="D175" s="895"/>
      <c r="E175" s="895"/>
      <c r="F175" s="895"/>
      <c r="G175" s="895"/>
      <c r="H175" s="895"/>
    </row>
    <row r="176" spans="1:8">
      <c r="A176" s="895"/>
      <c r="B176" s="895"/>
      <c r="C176" s="895"/>
      <c r="D176" s="895"/>
      <c r="E176" s="895"/>
      <c r="F176" s="895"/>
      <c r="G176" s="895"/>
      <c r="H176" s="895"/>
    </row>
    <row r="177" spans="1:8">
      <c r="A177" s="895"/>
      <c r="B177" s="895"/>
      <c r="C177" s="895"/>
      <c r="D177" s="895"/>
      <c r="E177" s="895"/>
      <c r="F177" s="895"/>
      <c r="G177" s="895"/>
      <c r="H177" s="895"/>
    </row>
    <row r="178" spans="1:8">
      <c r="A178" s="895"/>
      <c r="B178" s="895"/>
      <c r="C178" s="895"/>
      <c r="D178" s="895"/>
      <c r="E178" s="895"/>
      <c r="F178" s="895"/>
      <c r="G178" s="895"/>
      <c r="H178" s="895"/>
    </row>
    <row r="179" spans="1:8">
      <c r="A179" s="895"/>
      <c r="B179" s="895"/>
      <c r="C179" s="895"/>
      <c r="D179" s="895"/>
      <c r="E179" s="895"/>
      <c r="F179" s="895"/>
      <c r="G179" s="895"/>
      <c r="H179" s="895"/>
    </row>
    <row r="180" spans="1:8">
      <c r="A180" s="895"/>
      <c r="B180" s="895"/>
      <c r="C180" s="895"/>
      <c r="D180" s="895"/>
      <c r="E180" s="895"/>
      <c r="F180" s="895"/>
      <c r="G180" s="895"/>
      <c r="H180" s="895"/>
    </row>
    <row r="181" spans="1:8">
      <c r="A181" s="895"/>
      <c r="B181" s="895"/>
      <c r="C181" s="895"/>
      <c r="D181" s="895"/>
      <c r="E181" s="895"/>
      <c r="F181" s="895"/>
      <c r="G181" s="895"/>
      <c r="H181" s="895"/>
    </row>
    <row r="182" spans="1:8">
      <c r="A182" s="895"/>
      <c r="B182" s="895"/>
      <c r="C182" s="895"/>
      <c r="D182" s="895"/>
      <c r="E182" s="895"/>
      <c r="F182" s="895"/>
      <c r="G182" s="895"/>
      <c r="H182" s="895"/>
    </row>
    <row r="183" spans="1:8">
      <c r="A183" s="895"/>
      <c r="B183" s="895"/>
      <c r="C183" s="895"/>
      <c r="D183" s="895"/>
      <c r="E183" s="895"/>
      <c r="F183" s="895"/>
      <c r="G183" s="895"/>
      <c r="H183" s="895"/>
    </row>
    <row r="184" spans="1:8">
      <c r="A184" s="895"/>
      <c r="B184" s="895"/>
      <c r="C184" s="895"/>
      <c r="D184" s="895"/>
      <c r="E184" s="895"/>
      <c r="F184" s="895"/>
      <c r="G184" s="895"/>
      <c r="H184" s="895"/>
    </row>
    <row r="185" spans="1:8">
      <c r="A185" s="895"/>
      <c r="B185" s="895"/>
      <c r="C185" s="895"/>
      <c r="D185" s="895"/>
      <c r="E185" s="895"/>
      <c r="F185" s="895"/>
      <c r="G185" s="895"/>
      <c r="H185" s="895"/>
    </row>
    <row r="186" spans="1:8">
      <c r="A186" s="895"/>
      <c r="B186" s="895"/>
      <c r="C186" s="895"/>
      <c r="D186" s="895"/>
      <c r="E186" s="895"/>
      <c r="F186" s="895"/>
      <c r="G186" s="895"/>
      <c r="H186" s="895"/>
    </row>
    <row r="187" spans="1:8">
      <c r="A187" s="895"/>
      <c r="B187" s="895"/>
      <c r="C187" s="895"/>
      <c r="D187" s="895"/>
      <c r="E187" s="895"/>
      <c r="F187" s="895"/>
      <c r="G187" s="895"/>
      <c r="H187" s="895"/>
    </row>
    <row r="188" spans="1:8">
      <c r="A188" s="895"/>
      <c r="B188" s="895"/>
      <c r="C188" s="895"/>
      <c r="D188" s="895"/>
      <c r="E188" s="895"/>
      <c r="F188" s="895"/>
      <c r="G188" s="895"/>
      <c r="H188" s="895"/>
    </row>
    <row r="189" spans="1:8">
      <c r="A189" s="895"/>
      <c r="B189" s="895"/>
      <c r="C189" s="895"/>
      <c r="D189" s="895"/>
      <c r="E189" s="895"/>
      <c r="F189" s="895"/>
      <c r="G189" s="895"/>
      <c r="H189" s="895"/>
    </row>
    <row r="190" spans="1:8">
      <c r="A190" s="895"/>
      <c r="B190" s="895"/>
      <c r="C190" s="895"/>
      <c r="D190" s="895"/>
      <c r="E190" s="895"/>
      <c r="F190" s="895"/>
      <c r="G190" s="895"/>
      <c r="H190" s="895"/>
    </row>
    <row r="191" spans="1:8">
      <c r="A191" s="895"/>
      <c r="B191" s="895"/>
      <c r="C191" s="895"/>
      <c r="D191" s="895"/>
      <c r="E191" s="895"/>
      <c r="F191" s="895"/>
      <c r="G191" s="895"/>
      <c r="H191" s="895"/>
    </row>
    <row r="192" spans="1:8">
      <c r="A192" s="895"/>
      <c r="B192" s="895"/>
      <c r="C192" s="895"/>
      <c r="D192" s="895"/>
      <c r="E192" s="895"/>
      <c r="F192" s="895"/>
      <c r="G192" s="895"/>
      <c r="H192" s="895"/>
    </row>
    <row r="193" spans="1:8">
      <c r="A193" s="895"/>
      <c r="B193" s="895"/>
      <c r="C193" s="895"/>
      <c r="D193" s="895"/>
      <c r="E193" s="895"/>
      <c r="F193" s="895"/>
      <c r="G193" s="895"/>
      <c r="H193" s="895"/>
    </row>
    <row r="194" spans="1:8">
      <c r="A194" s="895"/>
      <c r="B194" s="895"/>
      <c r="C194" s="895"/>
      <c r="D194" s="895"/>
      <c r="E194" s="895"/>
      <c r="F194" s="895"/>
      <c r="G194" s="895"/>
      <c r="H194" s="895"/>
    </row>
    <row r="195" spans="1:8">
      <c r="A195" s="895"/>
      <c r="B195" s="895"/>
      <c r="C195" s="895"/>
      <c r="D195" s="895"/>
      <c r="E195" s="895"/>
      <c r="F195" s="895"/>
      <c r="G195" s="895"/>
      <c r="H195" s="895"/>
    </row>
    <row r="196" spans="1:8">
      <c r="A196" s="895"/>
      <c r="B196" s="895"/>
      <c r="C196" s="895"/>
      <c r="D196" s="895"/>
      <c r="E196" s="895"/>
      <c r="F196" s="895"/>
      <c r="G196" s="895"/>
      <c r="H196" s="895"/>
    </row>
    <row r="197" spans="1:8">
      <c r="A197" s="895"/>
      <c r="B197" s="895"/>
      <c r="C197" s="895"/>
      <c r="D197" s="895"/>
      <c r="E197" s="895"/>
      <c r="F197" s="895"/>
      <c r="G197" s="895"/>
      <c r="H197" s="895"/>
    </row>
    <row r="198" spans="1:8">
      <c r="A198" s="895"/>
      <c r="B198" s="895"/>
      <c r="C198" s="895"/>
      <c r="D198" s="895"/>
      <c r="E198" s="895"/>
      <c r="F198" s="895"/>
      <c r="G198" s="895"/>
      <c r="H198" s="895"/>
    </row>
  </sheetData>
  <printOptions gridLinesSet="0"/>
  <pageMargins left="0.55118110236220474" right="0.39370078740157483" top="0.59055118110236227" bottom="0.59055118110236227" header="0.51181102362204722" footer="0.51181102362204722"/>
  <pageSetup scale="82" firstPageNumber="25" orientation="landscape" r:id="rId1"/>
  <headerFooter alignWithMargins="0"/>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5:N110"/>
  <sheetViews>
    <sheetView showGridLines="0" zoomScale="80" zoomScaleNormal="80" zoomScaleSheetLayoutView="110" zoomScalePageLayoutView="75" workbookViewId="0">
      <selection activeCell="N11" sqref="N11"/>
    </sheetView>
  </sheetViews>
  <sheetFormatPr baseColWidth="10" defaultRowHeight="18.75"/>
  <cols>
    <col min="1" max="1" width="9.85546875" style="888" customWidth="1"/>
    <col min="2" max="2" width="19.85546875" style="888" customWidth="1"/>
    <col min="3" max="3" width="22.7109375" style="888" customWidth="1"/>
    <col min="4" max="4" width="13.42578125" style="888" customWidth="1"/>
    <col min="5" max="5" width="16.85546875" style="888" customWidth="1"/>
    <col min="6" max="8" width="18.7109375" style="888" customWidth="1"/>
    <col min="9" max="10" width="12.85546875" style="604" customWidth="1"/>
    <col min="11" max="202" width="8.7109375" style="604" customWidth="1"/>
    <col min="203" max="16384" width="11.42578125" style="604"/>
  </cols>
  <sheetData>
    <row r="5" spans="1:14" s="41" customFormat="1" ht="20.25" customHeight="1">
      <c r="A5" s="935" t="s">
        <v>615</v>
      </c>
      <c r="B5" s="936"/>
      <c r="C5" s="936"/>
      <c r="D5" s="936"/>
      <c r="E5" s="936"/>
      <c r="F5" s="936"/>
      <c r="G5" s="936"/>
      <c r="H5" s="937"/>
      <c r="N5" s="1017"/>
    </row>
    <row r="6" spans="1:14" s="41" customFormat="1" ht="23.45" customHeight="1">
      <c r="A6" s="461" t="s">
        <v>161</v>
      </c>
      <c r="B6" s="933"/>
      <c r="C6" s="933"/>
      <c r="D6" s="933"/>
      <c r="E6" s="933"/>
      <c r="F6" s="905"/>
      <c r="G6" s="905"/>
      <c r="H6" s="938"/>
      <c r="N6" s="1017"/>
    </row>
    <row r="7" spans="1:14" s="41" customFormat="1" ht="48" customHeight="1">
      <c r="A7" s="920" t="s">
        <v>5</v>
      </c>
      <c r="B7" s="903" t="s">
        <v>673</v>
      </c>
      <c r="C7" s="903" t="s">
        <v>51</v>
      </c>
      <c r="D7" s="903" t="s">
        <v>55</v>
      </c>
      <c r="E7" s="903" t="s">
        <v>60</v>
      </c>
      <c r="F7" s="903" t="s">
        <v>61</v>
      </c>
      <c r="G7" s="903" t="s">
        <v>62</v>
      </c>
      <c r="H7" s="908" t="s">
        <v>63</v>
      </c>
      <c r="N7" s="1017"/>
    </row>
    <row r="8" spans="1:14" s="188" customFormat="1" ht="24" customHeight="1">
      <c r="A8" s="877">
        <v>2011</v>
      </c>
      <c r="B8" s="1345">
        <v>13796.518379331337</v>
      </c>
      <c r="C8" s="1345">
        <v>5664.3433092125224</v>
      </c>
      <c r="D8" s="1345">
        <v>1.0648517616789785</v>
      </c>
      <c r="E8" s="1351">
        <v>19461.92654030554</v>
      </c>
      <c r="F8" s="1353">
        <v>23.016011173798088</v>
      </c>
      <c r="G8" s="1354">
        <v>9.2295652426774927E-2</v>
      </c>
      <c r="H8" s="1355">
        <v>0.46918837239478528</v>
      </c>
      <c r="N8" s="1242"/>
    </row>
    <row r="9" spans="1:14" s="188" customFormat="1" ht="24" customHeight="1">
      <c r="A9" s="877">
        <v>2012</v>
      </c>
      <c r="B9" s="1345">
        <v>14045.751184759854</v>
      </c>
      <c r="C9" s="1345">
        <v>4694.5085800963616</v>
      </c>
      <c r="D9" s="1345">
        <v>2.8268564775789304</v>
      </c>
      <c r="E9" s="1351">
        <v>18743.086621333794</v>
      </c>
      <c r="F9" s="1353">
        <v>21.656485744449387</v>
      </c>
      <c r="G9" s="1354">
        <v>8.580455877010966E-2</v>
      </c>
      <c r="H9" s="1355">
        <v>0.43472457026635275</v>
      </c>
      <c r="N9" s="1242"/>
    </row>
    <row r="10" spans="1:14" s="188" customFormat="1" ht="24" customHeight="1">
      <c r="A10" s="877">
        <v>2013</v>
      </c>
      <c r="B10" s="1345">
        <v>17057.788243765332</v>
      </c>
      <c r="C10" s="1345">
        <v>3684.265867811599</v>
      </c>
      <c r="D10" s="1345">
        <v>3.5006425561105927</v>
      </c>
      <c r="E10" s="1351">
        <v>20745.554754133042</v>
      </c>
      <c r="F10" s="1365">
        <v>22.325058708448722</v>
      </c>
      <c r="G10" s="1354">
        <v>9.3699867681830445E-2</v>
      </c>
      <c r="H10" s="1366">
        <v>0.45615587969709953</v>
      </c>
    </row>
    <row r="11" spans="1:14" s="188" customFormat="1" ht="24" customHeight="1">
      <c r="A11" s="877">
        <v>2014</v>
      </c>
      <c r="B11" s="1345">
        <v>19132.614618611122</v>
      </c>
      <c r="C11" s="1345">
        <v>5029.9932084524589</v>
      </c>
      <c r="D11" s="1345">
        <v>3.8276775420181894</v>
      </c>
      <c r="E11" s="1351">
        <v>24166.435504605601</v>
      </c>
      <c r="F11" s="1365">
        <v>22.206575434016088</v>
      </c>
      <c r="G11" s="1354">
        <v>0.10611635996880459</v>
      </c>
      <c r="H11" s="1366">
        <v>0.51366080335468922</v>
      </c>
    </row>
    <row r="12" spans="1:14" s="188" customFormat="1" ht="24" customHeight="1">
      <c r="A12" s="877">
        <v>2015</v>
      </c>
      <c r="B12" s="1345">
        <v>18281.317820252498</v>
      </c>
      <c r="C12" s="1345">
        <v>4806.787784009819</v>
      </c>
      <c r="D12" s="1345">
        <v>2.6126555315658431</v>
      </c>
      <c r="E12" s="1351">
        <v>23090.718259793881</v>
      </c>
      <c r="F12" s="1365">
        <v>21.407555122189404</v>
      </c>
      <c r="G12" s="1354">
        <v>9.8156953387138993E-2</v>
      </c>
      <c r="H12" s="1366">
        <v>0.47301251678140988</v>
      </c>
    </row>
    <row r="13" spans="1:14" s="188" customFormat="1" ht="24" customHeight="1">
      <c r="A13" s="877">
        <v>2016</v>
      </c>
      <c r="B13" s="1345">
        <v>20062.763257399256</v>
      </c>
      <c r="C13" s="1345">
        <v>5616.2843771974331</v>
      </c>
      <c r="D13" s="1345">
        <v>0</v>
      </c>
      <c r="E13" s="1351">
        <v>25679.047634596689</v>
      </c>
      <c r="F13" s="1365">
        <v>25.424681533205547</v>
      </c>
      <c r="G13" s="1354">
        <v>0.10633179631539141</v>
      </c>
      <c r="H13" s="1366">
        <v>0.51079653058194119</v>
      </c>
    </row>
    <row r="14" spans="1:14" s="188" customFormat="1" ht="24" customHeight="1">
      <c r="A14" s="877">
        <v>2017</v>
      </c>
      <c r="B14" s="1345">
        <v>21948.730945369207</v>
      </c>
      <c r="C14" s="1345">
        <v>11262.15412160125</v>
      </c>
      <c r="D14" s="1345">
        <v>0</v>
      </c>
      <c r="E14" s="1351">
        <v>33210.885066970455</v>
      </c>
      <c r="F14" s="1365">
        <v>34.273925799958057</v>
      </c>
      <c r="G14" s="1354">
        <v>0.13471645121299014</v>
      </c>
      <c r="H14" s="1366">
        <v>0.75168582528543948</v>
      </c>
    </row>
    <row r="15" spans="1:14" s="188" customFormat="1" ht="24" customHeight="1">
      <c r="A15" s="877">
        <v>2018</v>
      </c>
      <c r="B15" s="1345">
        <v>23458.099186249383</v>
      </c>
      <c r="C15" s="1345">
        <v>9883.0133101855045</v>
      </c>
      <c r="D15" s="1345">
        <v>0</v>
      </c>
      <c r="E15" s="1351">
        <v>33341.112496434886</v>
      </c>
      <c r="F15" s="1365">
        <v>35.220671609062151</v>
      </c>
      <c r="G15" s="1354">
        <v>0.13233585648551618</v>
      </c>
      <c r="H15" s="1366">
        <v>0.76092020005680361</v>
      </c>
    </row>
    <row r="16" spans="1:14" s="188" customFormat="1" ht="24" customHeight="1">
      <c r="A16" s="877">
        <v>2019</v>
      </c>
      <c r="B16" s="1345">
        <v>26454.076406790085</v>
      </c>
      <c r="C16" s="1345">
        <v>11274.945993445717</v>
      </c>
      <c r="D16" s="1345">
        <v>0</v>
      </c>
      <c r="E16" s="1351">
        <v>37729.022400235801</v>
      </c>
      <c r="F16" s="1365">
        <v>41.369231336532572</v>
      </c>
      <c r="G16" s="1354">
        <v>0.15003620949884761</v>
      </c>
      <c r="H16" s="1366">
        <v>0.86178997371242505</v>
      </c>
    </row>
    <row r="17" spans="1:8" s="188" customFormat="1" ht="24" customHeight="1">
      <c r="A17" s="878">
        <v>2020</v>
      </c>
      <c r="B17" s="1346">
        <v>26200.413453156671</v>
      </c>
      <c r="C17" s="1346">
        <v>15927.518484985001</v>
      </c>
      <c r="D17" s="1346">
        <v>0</v>
      </c>
      <c r="E17" s="1352">
        <v>42127.931938141672</v>
      </c>
      <c r="F17" s="1367">
        <v>42.923045406477186</v>
      </c>
      <c r="G17" s="1357">
        <v>0.18257965802226289</v>
      </c>
      <c r="H17" s="1368">
        <v>0.94376385403559215</v>
      </c>
    </row>
    <row r="18" spans="1:8" s="187" customFormat="1" ht="12.75" customHeight="1">
      <c r="A18" s="950" t="s">
        <v>53</v>
      </c>
      <c r="B18" s="901"/>
      <c r="C18" s="900"/>
      <c r="D18" s="900"/>
      <c r="E18" s="900"/>
      <c r="F18" s="900"/>
      <c r="G18" s="900"/>
      <c r="H18" s="934"/>
    </row>
    <row r="19" spans="1:8" s="187" customFormat="1" ht="12.75" customHeight="1">
      <c r="A19" s="161" t="s">
        <v>173</v>
      </c>
      <c r="B19" s="900"/>
      <c r="C19" s="900"/>
      <c r="D19" s="900"/>
      <c r="E19" s="900"/>
      <c r="F19" s="900"/>
      <c r="G19" s="900"/>
      <c r="H19" s="934"/>
    </row>
    <row r="20" spans="1:8" s="187" customFormat="1" ht="12.75" customHeight="1">
      <c r="A20" s="167" t="s">
        <v>488</v>
      </c>
      <c r="B20" s="900"/>
      <c r="C20" s="934"/>
      <c r="D20" s="900"/>
      <c r="E20" s="900"/>
      <c r="F20" s="900"/>
      <c r="G20" s="900"/>
      <c r="H20" s="934"/>
    </row>
    <row r="21" spans="1:8" ht="12.75" customHeight="1">
      <c r="A21" s="653"/>
      <c r="B21" s="887"/>
      <c r="C21" s="921"/>
      <c r="H21" s="921"/>
    </row>
    <row r="22" spans="1:8" ht="12.75" customHeight="1">
      <c r="A22" s="653"/>
      <c r="B22" s="887"/>
      <c r="C22" s="921"/>
      <c r="H22" s="921"/>
    </row>
    <row r="23" spans="1:8" ht="12.75" customHeight="1">
      <c r="A23" s="653"/>
      <c r="B23" s="887"/>
      <c r="C23" s="921"/>
      <c r="H23" s="921"/>
    </row>
    <row r="24" spans="1:8" ht="12.75" customHeight="1">
      <c r="A24" s="653"/>
      <c r="B24" s="887"/>
      <c r="C24" s="921"/>
      <c r="H24" s="921"/>
    </row>
    <row r="25" spans="1:8" ht="12.75" customHeight="1">
      <c r="A25" s="653"/>
      <c r="B25" s="887"/>
      <c r="C25" s="921"/>
      <c r="H25" s="921"/>
    </row>
    <row r="26" spans="1:8" ht="12.75" customHeight="1">
      <c r="A26" s="653"/>
      <c r="B26" s="887"/>
      <c r="C26" s="921"/>
      <c r="H26" s="921"/>
    </row>
    <row r="27" spans="1:8" ht="12.75" customHeight="1">
      <c r="A27" s="653"/>
      <c r="B27" s="887"/>
      <c r="C27" s="921"/>
      <c r="H27" s="921"/>
    </row>
    <row r="28" spans="1:8" ht="12.75" customHeight="1">
      <c r="A28" s="653"/>
      <c r="B28" s="887"/>
      <c r="C28" s="921"/>
      <c r="H28" s="921"/>
    </row>
    <row r="29" spans="1:8" ht="12.75" customHeight="1">
      <c r="A29" s="653"/>
      <c r="B29" s="887"/>
      <c r="C29" s="921"/>
      <c r="H29" s="921"/>
    </row>
    <row r="30" spans="1:8" ht="12.75" customHeight="1">
      <c r="A30" s="653"/>
      <c r="B30" s="887"/>
      <c r="C30" s="921"/>
      <c r="H30" s="921"/>
    </row>
    <row r="31" spans="1:8" ht="12.75" customHeight="1">
      <c r="A31" s="653"/>
      <c r="B31" s="887"/>
      <c r="C31" s="921"/>
      <c r="H31" s="921"/>
    </row>
    <row r="32" spans="1:8" ht="12.75" customHeight="1">
      <c r="A32" s="653"/>
      <c r="B32" s="887"/>
      <c r="C32" s="921"/>
      <c r="H32" s="921"/>
    </row>
    <row r="33" spans="1:8" ht="12.75" customHeight="1">
      <c r="A33" s="653"/>
      <c r="B33" s="887"/>
      <c r="C33" s="921"/>
      <c r="H33" s="921"/>
    </row>
    <row r="34" spans="1:8" ht="12.75" customHeight="1">
      <c r="A34" s="653"/>
      <c r="B34" s="887"/>
      <c r="C34" s="921"/>
      <c r="H34" s="921"/>
    </row>
    <row r="35" spans="1:8" ht="12.75" customHeight="1">
      <c r="A35" s="653"/>
      <c r="B35" s="887"/>
      <c r="C35" s="921"/>
      <c r="H35" s="921"/>
    </row>
    <row r="36" spans="1:8" ht="12.75" customHeight="1">
      <c r="A36" s="653"/>
      <c r="B36" s="887"/>
      <c r="C36" s="921"/>
      <c r="H36" s="921"/>
    </row>
    <row r="37" spans="1:8" ht="12.75" customHeight="1">
      <c r="A37" s="653"/>
      <c r="B37" s="887"/>
      <c r="C37" s="921"/>
      <c r="H37" s="921"/>
    </row>
    <row r="38" spans="1:8" ht="12.75" customHeight="1">
      <c r="A38" s="653"/>
      <c r="B38" s="887"/>
      <c r="C38" s="921"/>
      <c r="H38" s="921"/>
    </row>
    <row r="39" spans="1:8" ht="12.75" customHeight="1">
      <c r="A39" s="653"/>
      <c r="B39" s="887"/>
      <c r="C39" s="921"/>
      <c r="H39" s="921"/>
    </row>
    <row r="40" spans="1:8" ht="12.75" customHeight="1">
      <c r="A40" s="653"/>
      <c r="B40" s="887"/>
      <c r="C40" s="921"/>
      <c r="H40" s="921"/>
    </row>
    <row r="41" spans="1:8" ht="12.75" customHeight="1">
      <c r="A41" s="653"/>
      <c r="B41" s="887"/>
      <c r="C41" s="921"/>
      <c r="H41" s="921"/>
    </row>
    <row r="42" spans="1:8" ht="12.75" customHeight="1">
      <c r="A42" s="653"/>
      <c r="B42" s="887"/>
      <c r="C42" s="921"/>
      <c r="H42" s="921"/>
    </row>
    <row r="43" spans="1:8" ht="12.75" customHeight="1">
      <c r="A43" s="653"/>
      <c r="B43" s="887"/>
      <c r="C43" s="921"/>
      <c r="H43" s="921"/>
    </row>
    <row r="44" spans="1:8" ht="12.75" customHeight="1">
      <c r="A44" s="653"/>
      <c r="B44" s="887"/>
      <c r="C44" s="921"/>
      <c r="H44" s="921"/>
    </row>
    <row r="45" spans="1:8" ht="12.75" customHeight="1">
      <c r="A45" s="653"/>
      <c r="B45" s="887"/>
      <c r="C45" s="921"/>
      <c r="H45" s="921"/>
    </row>
    <row r="46" spans="1:8" ht="12.75" customHeight="1">
      <c r="A46" s="653"/>
      <c r="B46" s="887"/>
      <c r="C46" s="921"/>
      <c r="H46" s="921"/>
    </row>
    <row r="47" spans="1:8" ht="12.75" customHeight="1">
      <c r="A47" s="653"/>
      <c r="B47" s="887"/>
      <c r="C47" s="921"/>
      <c r="H47" s="921"/>
    </row>
    <row r="48" spans="1:8" ht="12.75" customHeight="1">
      <c r="A48" s="653"/>
      <c r="B48" s="887"/>
      <c r="C48" s="921"/>
      <c r="H48" s="921"/>
    </row>
    <row r="49" spans="1:8" ht="12.75" customHeight="1">
      <c r="A49" s="653"/>
      <c r="B49" s="887"/>
      <c r="C49" s="921"/>
      <c r="H49" s="921"/>
    </row>
    <row r="50" spans="1:8" ht="12.75" customHeight="1">
      <c r="A50" s="653"/>
      <c r="B50" s="887"/>
      <c r="C50" s="921"/>
      <c r="H50" s="921"/>
    </row>
    <row r="51" spans="1:8" ht="12.75" customHeight="1">
      <c r="A51" s="653"/>
      <c r="B51" s="887"/>
      <c r="C51" s="921"/>
      <c r="H51" s="921"/>
    </row>
    <row r="52" spans="1:8" ht="12.75" customHeight="1">
      <c r="A52" s="653"/>
      <c r="B52" s="887"/>
      <c r="C52" s="921"/>
      <c r="H52" s="921"/>
    </row>
    <row r="53" spans="1:8" ht="12.75" customHeight="1">
      <c r="A53" s="653"/>
      <c r="B53" s="887"/>
      <c r="C53" s="921"/>
      <c r="H53" s="921"/>
    </row>
    <row r="54" spans="1:8" ht="12.75" customHeight="1">
      <c r="A54" s="653"/>
      <c r="B54" s="887"/>
      <c r="C54" s="921"/>
      <c r="H54" s="921"/>
    </row>
    <row r="55" spans="1:8" ht="12.75" customHeight="1">
      <c r="A55" s="653"/>
      <c r="B55" s="887"/>
      <c r="C55" s="921"/>
      <c r="H55" s="921"/>
    </row>
    <row r="56" spans="1:8" ht="12.75" customHeight="1">
      <c r="A56" s="653"/>
      <c r="B56" s="887"/>
      <c r="C56" s="921"/>
      <c r="H56" s="921"/>
    </row>
    <row r="57" spans="1:8" ht="12.75" customHeight="1">
      <c r="A57" s="653"/>
      <c r="B57" s="887"/>
      <c r="C57" s="921"/>
      <c r="H57" s="921"/>
    </row>
    <row r="58" spans="1:8" ht="12.75" customHeight="1">
      <c r="A58" s="653"/>
      <c r="B58" s="887"/>
      <c r="C58" s="921"/>
      <c r="H58" s="921"/>
    </row>
    <row r="59" spans="1:8" ht="12.75" customHeight="1">
      <c r="A59" s="653"/>
      <c r="B59" s="887"/>
      <c r="C59" s="921"/>
      <c r="H59" s="921"/>
    </row>
    <row r="60" spans="1:8" ht="12.75" customHeight="1">
      <c r="A60" s="653"/>
      <c r="B60" s="887"/>
      <c r="C60" s="921"/>
      <c r="H60" s="921"/>
    </row>
    <row r="61" spans="1:8" ht="12.75" customHeight="1">
      <c r="A61" s="653"/>
      <c r="B61" s="887"/>
      <c r="C61" s="921"/>
      <c r="H61" s="921"/>
    </row>
    <row r="62" spans="1:8" ht="12.75" customHeight="1">
      <c r="A62" s="653"/>
      <c r="B62" s="887"/>
      <c r="C62" s="921"/>
      <c r="H62" s="921"/>
    </row>
    <row r="63" spans="1:8" ht="12.75" customHeight="1">
      <c r="A63" s="653"/>
      <c r="B63" s="887"/>
      <c r="C63" s="921"/>
      <c r="H63" s="921"/>
    </row>
    <row r="64" spans="1:8" ht="12.75" customHeight="1">
      <c r="A64" s="653"/>
      <c r="B64" s="887"/>
      <c r="C64" s="921"/>
      <c r="H64" s="921"/>
    </row>
    <row r="65" spans="1:8" ht="12.75" customHeight="1">
      <c r="A65" s="653"/>
      <c r="B65" s="887"/>
      <c r="C65" s="921"/>
      <c r="H65" s="921"/>
    </row>
    <row r="66" spans="1:8" ht="12.75" customHeight="1">
      <c r="A66" s="653"/>
      <c r="B66" s="887"/>
      <c r="C66" s="921"/>
      <c r="H66" s="921"/>
    </row>
    <row r="67" spans="1:8" ht="12.75" customHeight="1">
      <c r="A67" s="653"/>
      <c r="B67" s="887"/>
      <c r="C67" s="921"/>
      <c r="H67" s="921"/>
    </row>
    <row r="68" spans="1:8" ht="12.75" customHeight="1">
      <c r="A68" s="653"/>
      <c r="B68" s="887"/>
      <c r="C68" s="921"/>
      <c r="H68" s="921"/>
    </row>
    <row r="69" spans="1:8" ht="12.75" customHeight="1">
      <c r="A69" s="653"/>
      <c r="B69" s="887"/>
      <c r="C69" s="921"/>
      <c r="H69" s="921"/>
    </row>
    <row r="70" spans="1:8" ht="12.75" customHeight="1">
      <c r="A70" s="653"/>
      <c r="B70" s="887"/>
      <c r="C70" s="921"/>
      <c r="H70" s="921"/>
    </row>
    <row r="71" spans="1:8" ht="12.75" customHeight="1">
      <c r="A71" s="653"/>
      <c r="B71" s="887"/>
      <c r="C71" s="921"/>
      <c r="H71" s="921"/>
    </row>
    <row r="72" spans="1:8" ht="12.75" customHeight="1">
      <c r="A72" s="653"/>
      <c r="B72" s="887"/>
      <c r="C72" s="921"/>
      <c r="H72" s="921"/>
    </row>
    <row r="73" spans="1:8" ht="12.75" customHeight="1">
      <c r="A73" s="653"/>
      <c r="B73" s="887"/>
      <c r="C73" s="921"/>
      <c r="H73" s="921"/>
    </row>
    <row r="74" spans="1:8" ht="12.75" customHeight="1">
      <c r="A74" s="653"/>
      <c r="B74" s="887"/>
      <c r="C74" s="921"/>
      <c r="H74" s="921"/>
    </row>
    <row r="75" spans="1:8" ht="12.75" customHeight="1">
      <c r="A75" s="653"/>
      <c r="B75" s="887"/>
      <c r="C75" s="921"/>
      <c r="H75" s="921"/>
    </row>
    <row r="76" spans="1:8" ht="12.75" customHeight="1">
      <c r="A76" s="653"/>
      <c r="B76" s="887"/>
      <c r="C76" s="921"/>
      <c r="H76" s="921"/>
    </row>
    <row r="77" spans="1:8" ht="12.75" customHeight="1">
      <c r="A77" s="653"/>
      <c r="B77" s="887"/>
      <c r="C77" s="921"/>
      <c r="H77" s="921"/>
    </row>
    <row r="78" spans="1:8" ht="12.75" customHeight="1">
      <c r="A78" s="653"/>
      <c r="B78" s="887"/>
      <c r="C78" s="921"/>
      <c r="H78" s="921"/>
    </row>
    <row r="79" spans="1:8" ht="12.75" customHeight="1">
      <c r="A79" s="653"/>
      <c r="B79" s="887"/>
      <c r="C79" s="921"/>
      <c r="H79" s="921"/>
    </row>
    <row r="80" spans="1:8" ht="12.75" customHeight="1">
      <c r="A80" s="653"/>
      <c r="B80" s="887"/>
      <c r="C80" s="921"/>
      <c r="H80" s="921"/>
    </row>
    <row r="81" spans="1:8" ht="12.75" customHeight="1">
      <c r="A81" s="653"/>
      <c r="B81" s="887"/>
      <c r="C81" s="921"/>
      <c r="H81" s="921"/>
    </row>
    <row r="82" spans="1:8" ht="12.75" customHeight="1">
      <c r="A82" s="653"/>
      <c r="B82" s="887"/>
      <c r="C82" s="921"/>
      <c r="H82" s="921"/>
    </row>
    <row r="83" spans="1:8" ht="12.75" customHeight="1">
      <c r="A83" s="653"/>
      <c r="B83" s="887"/>
      <c r="C83" s="921"/>
      <c r="H83" s="921"/>
    </row>
    <row r="84" spans="1:8" ht="12.75" customHeight="1">
      <c r="A84" s="653"/>
      <c r="B84" s="887"/>
      <c r="C84" s="921"/>
      <c r="H84" s="921"/>
    </row>
    <row r="85" spans="1:8" ht="12.75" customHeight="1">
      <c r="A85" s="653"/>
      <c r="B85" s="887"/>
      <c r="C85" s="921"/>
      <c r="H85" s="921"/>
    </row>
    <row r="86" spans="1:8" ht="12.75" customHeight="1">
      <c r="A86" s="653"/>
      <c r="B86" s="887"/>
      <c r="C86" s="921"/>
      <c r="H86" s="921"/>
    </row>
    <row r="87" spans="1:8" ht="12.75" customHeight="1">
      <c r="A87" s="653"/>
      <c r="B87" s="887"/>
      <c r="C87" s="921"/>
      <c r="H87" s="921"/>
    </row>
    <row r="88" spans="1:8" ht="12.75" customHeight="1">
      <c r="A88" s="653"/>
      <c r="B88" s="887"/>
      <c r="C88" s="921"/>
      <c r="H88" s="921"/>
    </row>
    <row r="89" spans="1:8" ht="12.75" customHeight="1">
      <c r="A89" s="653"/>
      <c r="B89" s="887"/>
      <c r="C89" s="921"/>
      <c r="H89" s="921"/>
    </row>
    <row r="90" spans="1:8" ht="12.75" customHeight="1">
      <c r="A90" s="653"/>
      <c r="B90" s="887"/>
      <c r="C90" s="921"/>
      <c r="H90" s="921"/>
    </row>
    <row r="91" spans="1:8" ht="12.75" customHeight="1">
      <c r="A91" s="653"/>
      <c r="B91" s="887"/>
      <c r="C91" s="921"/>
      <c r="H91" s="921"/>
    </row>
    <row r="92" spans="1:8" ht="12.75" customHeight="1">
      <c r="A92" s="653"/>
      <c r="B92" s="887"/>
      <c r="C92" s="921"/>
      <c r="H92" s="921"/>
    </row>
    <row r="93" spans="1:8" ht="12.75" customHeight="1">
      <c r="A93" s="653"/>
      <c r="B93" s="887"/>
      <c r="C93" s="921"/>
      <c r="H93" s="921"/>
    </row>
    <row r="94" spans="1:8" ht="12.75" customHeight="1">
      <c r="A94" s="653"/>
      <c r="B94" s="887"/>
      <c r="C94" s="921"/>
      <c r="H94" s="921"/>
    </row>
    <row r="95" spans="1:8" ht="12.75" customHeight="1">
      <c r="A95" s="653"/>
      <c r="B95" s="887"/>
      <c r="C95" s="921"/>
      <c r="H95" s="921"/>
    </row>
    <row r="96" spans="1:8" ht="12.75" customHeight="1">
      <c r="A96" s="653"/>
      <c r="B96" s="887"/>
      <c r="C96" s="921"/>
      <c r="H96" s="921"/>
    </row>
    <row r="97" spans="1:9">
      <c r="A97" s="871"/>
      <c r="B97" s="869"/>
      <c r="C97" s="869"/>
      <c r="D97" s="869"/>
      <c r="E97" s="869"/>
      <c r="F97" s="895"/>
      <c r="G97" s="895"/>
      <c r="H97" s="922"/>
    </row>
    <row r="98" spans="1:9" ht="33.75" thickBot="1">
      <c r="A98" s="939"/>
      <c r="B98" s="939"/>
      <c r="C98" s="939"/>
      <c r="D98" s="939"/>
      <c r="E98" s="939"/>
      <c r="F98" s="940"/>
      <c r="G98" s="940"/>
      <c r="H98" s="941"/>
      <c r="I98" s="942"/>
    </row>
    <row r="99" spans="1:9">
      <c r="A99" s="909">
        <v>2009</v>
      </c>
      <c r="B99" s="943">
        <v>7971.0476060000001</v>
      </c>
      <c r="C99" s="943">
        <v>3404.1949749999999</v>
      </c>
      <c r="D99" s="943">
        <v>1.1944999999999999</v>
      </c>
      <c r="E99" s="944">
        <f>SUM(B99:D99)</f>
        <v>11376.437081</v>
      </c>
      <c r="F99" s="892"/>
      <c r="G99" s="945"/>
      <c r="H99" s="941"/>
      <c r="I99" s="942"/>
    </row>
    <row r="100" spans="1:9">
      <c r="A100" s="912">
        <v>2010</v>
      </c>
      <c r="B100" s="892">
        <v>8359.8709859700011</v>
      </c>
      <c r="C100" s="892">
        <v>2694.4979250000001</v>
      </c>
      <c r="D100" s="892">
        <v>1.6772</v>
      </c>
      <c r="E100" s="946">
        <f>SUM(B100:D100)</f>
        <v>11056.046110970001</v>
      </c>
      <c r="F100" s="892"/>
      <c r="G100" s="945"/>
      <c r="H100" s="941"/>
      <c r="I100" s="942"/>
    </row>
    <row r="101" spans="1:9">
      <c r="A101" s="912">
        <v>2011</v>
      </c>
      <c r="B101" s="892">
        <v>9595.4215219799989</v>
      </c>
      <c r="C101" s="892">
        <v>3939.5273649999999</v>
      </c>
      <c r="D101" s="892">
        <v>0.74060000000000004</v>
      </c>
      <c r="E101" s="946">
        <f>SUM(B101:D101)</f>
        <v>13535.689486979998</v>
      </c>
      <c r="F101" s="892"/>
      <c r="G101" s="945"/>
      <c r="H101" s="941"/>
      <c r="I101" s="942"/>
    </row>
    <row r="102" spans="1:9">
      <c r="A102" s="912">
        <v>2012</v>
      </c>
      <c r="B102" s="892">
        <v>10170.892262569998</v>
      </c>
      <c r="C102" s="892">
        <v>3399.4152655699995</v>
      </c>
      <c r="D102" s="892">
        <v>2.0470000000000002</v>
      </c>
      <c r="E102" s="946">
        <f>SUM(B102:D102)</f>
        <v>13572.354528139998</v>
      </c>
      <c r="F102" s="892"/>
      <c r="G102" s="945"/>
      <c r="H102" s="941"/>
      <c r="I102" s="942"/>
    </row>
    <row r="103" spans="1:9">
      <c r="A103" s="912">
        <v>2013</v>
      </c>
      <c r="B103" s="892">
        <v>12540.533093709999</v>
      </c>
      <c r="C103" s="892">
        <v>2708.5960606999997</v>
      </c>
      <c r="D103" s="892">
        <v>2.5735999999999999</v>
      </c>
      <c r="E103" s="946">
        <f t="shared" ref="E103:E110" si="0">SUM(B103:D103)</f>
        <v>15251.702754409998</v>
      </c>
      <c r="F103" s="892"/>
      <c r="G103" s="945"/>
      <c r="H103" s="941"/>
      <c r="I103" s="942"/>
    </row>
    <row r="104" spans="1:9">
      <c r="A104" s="912">
        <v>2014</v>
      </c>
      <c r="B104" s="892">
        <v>14689.007726260001</v>
      </c>
      <c r="C104" s="892">
        <v>3861.7622617100001</v>
      </c>
      <c r="D104" s="892">
        <v>2.938688</v>
      </c>
      <c r="E104" s="946">
        <f t="shared" si="0"/>
        <v>18553.70867597</v>
      </c>
      <c r="F104" s="892"/>
      <c r="G104" s="945"/>
      <c r="H104" s="941"/>
      <c r="I104" s="942"/>
    </row>
    <row r="105" spans="1:9" ht="17.25" customHeight="1">
      <c r="A105" s="947">
        <v>2015</v>
      </c>
      <c r="B105" s="892">
        <v>14432.85872002</v>
      </c>
      <c r="C105" s="892">
        <v>3794.8954044699999</v>
      </c>
      <c r="D105" s="892">
        <v>2.0626570000000002</v>
      </c>
      <c r="E105" s="946">
        <f t="shared" si="0"/>
        <v>18229.816781489997</v>
      </c>
      <c r="F105" s="940"/>
      <c r="G105" s="940"/>
      <c r="H105" s="940"/>
      <c r="I105" s="942"/>
    </row>
    <row r="106" spans="1:9">
      <c r="A106" s="912">
        <v>2016</v>
      </c>
      <c r="B106" s="892">
        <v>16722.39292944</v>
      </c>
      <c r="C106" s="892">
        <v>4681.1953544999997</v>
      </c>
      <c r="D106" s="892">
        <v>0</v>
      </c>
      <c r="E106" s="946">
        <f t="shared" si="0"/>
        <v>21403.58828394</v>
      </c>
      <c r="F106" s="940"/>
      <c r="G106" s="940"/>
      <c r="H106" s="940"/>
      <c r="I106" s="942"/>
    </row>
    <row r="107" spans="1:9">
      <c r="A107" s="912">
        <v>2017</v>
      </c>
      <c r="B107" s="892">
        <v>19528.584086499479</v>
      </c>
      <c r="C107" s="892">
        <v>10020.348069609412</v>
      </c>
      <c r="D107" s="892">
        <v>0</v>
      </c>
      <c r="E107" s="946">
        <f t="shared" si="0"/>
        <v>29548.932156108891</v>
      </c>
      <c r="F107" s="940"/>
      <c r="G107" s="940"/>
      <c r="H107" s="940"/>
      <c r="I107" s="942"/>
    </row>
    <row r="108" spans="1:9">
      <c r="A108" s="912">
        <v>2018</v>
      </c>
      <c r="B108" s="892">
        <v>21903.253926562818</v>
      </c>
      <c r="C108" s="892">
        <v>9227.9493054357627</v>
      </c>
      <c r="D108" s="892">
        <v>0</v>
      </c>
      <c r="E108" s="946">
        <f t="shared" si="0"/>
        <v>31131.203231998581</v>
      </c>
    </row>
    <row r="109" spans="1:9">
      <c r="A109" s="912">
        <v>2019</v>
      </c>
      <c r="B109" s="892">
        <v>25725.314317212098</v>
      </c>
      <c r="C109" s="892">
        <v>10964.341568036503</v>
      </c>
      <c r="D109" s="892">
        <v>0</v>
      </c>
      <c r="E109" s="946">
        <f t="shared" si="0"/>
        <v>36689.655885248605</v>
      </c>
    </row>
    <row r="110" spans="1:9" ht="19.5" thickBot="1">
      <c r="A110" s="916">
        <v>2020</v>
      </c>
      <c r="B110" s="948">
        <v>26200.413453156671</v>
      </c>
      <c r="C110" s="948">
        <v>15927.518484984999</v>
      </c>
      <c r="D110" s="948">
        <v>0</v>
      </c>
      <c r="E110" s="949">
        <f t="shared" si="0"/>
        <v>42127.931938141672</v>
      </c>
    </row>
  </sheetData>
  <printOptions gridLinesSet="0"/>
  <pageMargins left="0.55118110236220474" right="0.39370078740157483" top="0.79" bottom="0.59055118110236227" header="0.51181102362204722" footer="0.51181102362204722"/>
  <pageSetup scale="88" firstPageNumber="25"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5:N157"/>
  <sheetViews>
    <sheetView showGridLines="0" zoomScale="90" zoomScaleNormal="90" zoomScaleSheetLayoutView="110" zoomScalePageLayoutView="75" workbookViewId="0">
      <selection activeCell="G13" sqref="G13"/>
    </sheetView>
  </sheetViews>
  <sheetFormatPr baseColWidth="10" defaultRowHeight="18.75"/>
  <cols>
    <col min="1" max="1" width="9.85546875" style="888" customWidth="1"/>
    <col min="2" max="2" width="19.85546875" style="888" customWidth="1"/>
    <col min="3" max="4" width="22.7109375" style="888" customWidth="1"/>
    <col min="5" max="5" width="16.85546875" style="888" customWidth="1"/>
    <col min="6" max="6" width="17.28515625" style="888" customWidth="1"/>
    <col min="7" max="7" width="18.85546875" style="888" customWidth="1"/>
    <col min="8" max="8" width="19" style="888" customWidth="1"/>
    <col min="9" max="194" width="8.7109375" style="604" customWidth="1"/>
    <col min="195" max="16384" width="11.42578125" style="604"/>
  </cols>
  <sheetData>
    <row r="5" spans="1:14" s="41" customFormat="1" ht="20.45" customHeight="1">
      <c r="A5" s="935" t="s">
        <v>614</v>
      </c>
      <c r="B5" s="936"/>
      <c r="C5" s="936"/>
      <c r="D5" s="936"/>
      <c r="E5" s="936"/>
      <c r="F5" s="936"/>
      <c r="G5" s="936"/>
      <c r="H5" s="937"/>
      <c r="N5" s="1017"/>
    </row>
    <row r="6" spans="1:14" s="41" customFormat="1" ht="23.45" customHeight="1">
      <c r="A6" s="461" t="s">
        <v>136</v>
      </c>
      <c r="B6" s="933"/>
      <c r="C6" s="933"/>
      <c r="D6" s="933"/>
      <c r="E6" s="933"/>
      <c r="F6" s="905"/>
      <c r="G6" s="905"/>
      <c r="H6" s="938"/>
      <c r="N6" s="1017"/>
    </row>
    <row r="7" spans="1:14" s="41" customFormat="1" ht="48" customHeight="1">
      <c r="A7" s="907" t="s">
        <v>5</v>
      </c>
      <c r="B7" s="903" t="s">
        <v>673</v>
      </c>
      <c r="C7" s="903" t="s">
        <v>51</v>
      </c>
      <c r="D7" s="903" t="s">
        <v>55</v>
      </c>
      <c r="E7" s="903" t="s">
        <v>60</v>
      </c>
      <c r="F7" s="903" t="s">
        <v>61</v>
      </c>
      <c r="G7" s="903" t="s">
        <v>62</v>
      </c>
      <c r="H7" s="908" t="s">
        <v>63</v>
      </c>
      <c r="N7" s="1017"/>
    </row>
    <row r="8" spans="1:14" s="188" customFormat="1" ht="24" customHeight="1">
      <c r="A8" s="875">
        <v>2011</v>
      </c>
      <c r="B8" s="1347">
        <v>10143.00924588781</v>
      </c>
      <c r="C8" s="1347">
        <v>4164.3467560117824</v>
      </c>
      <c r="D8" s="1347">
        <v>0.78286426816134724</v>
      </c>
      <c r="E8" s="1351">
        <v>14308.138866167752</v>
      </c>
      <c r="F8" s="1359">
        <v>23.016011173798084</v>
      </c>
      <c r="G8" s="1360">
        <v>9.2338372535873445E-2</v>
      </c>
      <c r="H8" s="1361">
        <v>0.46918837239478522</v>
      </c>
      <c r="N8" s="1242"/>
    </row>
    <row r="9" spans="1:14" s="188" customFormat="1" ht="24" customHeight="1">
      <c r="A9" s="875">
        <v>2012</v>
      </c>
      <c r="B9" s="1347">
        <v>10326.24175283878</v>
      </c>
      <c r="C9" s="1347">
        <v>3451.3376943092831</v>
      </c>
      <c r="D9" s="1347">
        <v>2.0782657334647499</v>
      </c>
      <c r="E9" s="1351">
        <v>13779.65771288153</v>
      </c>
      <c r="F9" s="1359">
        <v>21.656485744449387</v>
      </c>
      <c r="G9" s="1360">
        <v>8.580258298543951E-2</v>
      </c>
      <c r="H9" s="1361">
        <v>0.43472457026635275</v>
      </c>
      <c r="N9" s="1242"/>
    </row>
    <row r="10" spans="1:14" s="188" customFormat="1" ht="24" customHeight="1">
      <c r="A10" s="875">
        <v>2013</v>
      </c>
      <c r="B10" s="1347">
        <v>12540.649685221064</v>
      </c>
      <c r="C10" s="1347">
        <v>2708.6212429873253</v>
      </c>
      <c r="D10" s="1347">
        <v>2.5736239272055368</v>
      </c>
      <c r="E10" s="1351">
        <v>15251.844552135593</v>
      </c>
      <c r="F10" s="1359">
        <v>22.325058708448715</v>
      </c>
      <c r="G10" s="1360">
        <v>9.3700738824311389E-2</v>
      </c>
      <c r="H10" s="1361">
        <v>0.45615587969709953</v>
      </c>
    </row>
    <row r="11" spans="1:14" s="188" customFormat="1" ht="24" customHeight="1">
      <c r="A11" s="875">
        <v>2014</v>
      </c>
      <c r="B11" s="1347">
        <v>14066.033301945728</v>
      </c>
      <c r="C11" s="1347">
        <v>3697.9813469837809</v>
      </c>
      <c r="D11" s="1347">
        <v>2.8140555197701467</v>
      </c>
      <c r="E11" s="1351">
        <v>17766.828704449279</v>
      </c>
      <c r="F11" s="1359">
        <v>22.206575434016081</v>
      </c>
      <c r="G11" s="1360">
        <v>0.10612732595820891</v>
      </c>
      <c r="H11" s="1361">
        <v>0.51366080335468911</v>
      </c>
    </row>
    <row r="12" spans="1:14" s="188" customFormat="1" ht="24" customHeight="1">
      <c r="A12" s="875">
        <v>2015</v>
      </c>
      <c r="B12" s="1347">
        <v>13440.171685316283</v>
      </c>
      <c r="C12" s="1347">
        <v>3533.8838100830449</v>
      </c>
      <c r="D12" s="1347">
        <v>1.9207881644033038</v>
      </c>
      <c r="E12" s="1351">
        <v>16975.976283563727</v>
      </c>
      <c r="F12" s="1359">
        <v>21.4075551221894</v>
      </c>
      <c r="G12" s="1360">
        <v>9.8170394925205545E-2</v>
      </c>
      <c r="H12" s="1361">
        <v>0.47301251678140976</v>
      </c>
    </row>
    <row r="13" spans="1:14" s="188" customFormat="1" ht="24" customHeight="1">
      <c r="A13" s="875">
        <v>2016</v>
      </c>
      <c r="B13" s="1347">
        <v>14749.865699647742</v>
      </c>
      <c r="C13" s="1347">
        <v>4129.0144947576082</v>
      </c>
      <c r="D13" s="1347">
        <v>0</v>
      </c>
      <c r="E13" s="1351">
        <v>18878.880194405352</v>
      </c>
      <c r="F13" s="1359">
        <v>25.424681533205547</v>
      </c>
      <c r="G13" s="1360">
        <v>0.1063764337961781</v>
      </c>
      <c r="H13" s="1361">
        <v>0.5107965305819413</v>
      </c>
    </row>
    <row r="14" spans="1:14" s="188" customFormat="1" ht="24" customHeight="1">
      <c r="A14" s="875">
        <v>2017</v>
      </c>
      <c r="B14" s="1347">
        <v>16136.403025266265</v>
      </c>
      <c r="C14" s="1347">
        <v>8279.7797417605725</v>
      </c>
      <c r="D14" s="1347">
        <v>0</v>
      </c>
      <c r="E14" s="1351">
        <v>24416.182767026836</v>
      </c>
      <c r="F14" s="1359">
        <v>34.273925799958057</v>
      </c>
      <c r="G14" s="1360">
        <v>0.13473033160670009</v>
      </c>
      <c r="H14" s="1361">
        <v>0.75168582528543948</v>
      </c>
    </row>
    <row r="15" spans="1:14" s="188" customFormat="1" ht="24" customHeight="1">
      <c r="A15" s="875">
        <v>2018</v>
      </c>
      <c r="B15" s="1347">
        <v>17246.069652872284</v>
      </c>
      <c r="C15" s="1347">
        <v>7265.8545167902193</v>
      </c>
      <c r="D15" s="1347">
        <v>0</v>
      </c>
      <c r="E15" s="1351">
        <v>24511.924169662499</v>
      </c>
      <c r="F15" s="1359">
        <v>35.220671609062151</v>
      </c>
      <c r="G15" s="1360">
        <v>0.13235348778670886</v>
      </c>
      <c r="H15" s="1361">
        <v>0.7609202000568035</v>
      </c>
    </row>
    <row r="16" spans="1:14" s="188" customFormat="1" ht="24" customHeight="1">
      <c r="A16" s="875">
        <v>2019</v>
      </c>
      <c r="B16" s="1347">
        <v>19448.670614426352</v>
      </c>
      <c r="C16" s="1347">
        <v>8289.1841487872771</v>
      </c>
      <c r="D16" s="1347">
        <v>0</v>
      </c>
      <c r="E16" s="1351">
        <v>27737.854763213629</v>
      </c>
      <c r="F16" s="1359">
        <v>41.369231336532579</v>
      </c>
      <c r="G16" s="1360">
        <v>0.15003704272256371</v>
      </c>
      <c r="H16" s="1361">
        <v>0.86178997371242527</v>
      </c>
    </row>
    <row r="17" spans="1:8" s="188" customFormat="1" ht="24" customHeight="1">
      <c r="A17" s="876">
        <v>2020</v>
      </c>
      <c r="B17" s="1348">
        <v>18912.894818721561</v>
      </c>
      <c r="C17" s="1348">
        <v>8060.8320767558962</v>
      </c>
      <c r="D17" s="1348">
        <v>0</v>
      </c>
      <c r="E17" s="1352">
        <v>30971.872135425889</v>
      </c>
      <c r="F17" s="1362">
        <v>42.923045406477186</v>
      </c>
      <c r="G17" s="1363">
        <v>0.18271177563766208</v>
      </c>
      <c r="H17" s="1364">
        <v>0.94376385403559215</v>
      </c>
    </row>
    <row r="18" spans="1:8" s="187" customFormat="1" ht="12.75" customHeight="1">
      <c r="A18" s="900" t="s">
        <v>53</v>
      </c>
      <c r="B18" s="901"/>
      <c r="C18" s="900"/>
      <c r="D18" s="900"/>
      <c r="E18" s="900"/>
      <c r="F18" s="900"/>
      <c r="G18" s="900"/>
      <c r="H18" s="934"/>
    </row>
    <row r="19" spans="1:8" s="187" customFormat="1" ht="12.75" customHeight="1">
      <c r="A19" s="161" t="s">
        <v>173</v>
      </c>
      <c r="B19" s="900"/>
      <c r="C19" s="900"/>
      <c r="D19" s="900"/>
      <c r="E19" s="900"/>
      <c r="F19" s="900"/>
      <c r="G19" s="900"/>
      <c r="H19" s="934"/>
    </row>
    <row r="20" spans="1:8" s="187" customFormat="1" ht="12.75" customHeight="1">
      <c r="A20" s="167" t="s">
        <v>488</v>
      </c>
      <c r="B20" s="900"/>
      <c r="C20" s="934"/>
      <c r="D20" s="900"/>
      <c r="E20" s="900"/>
      <c r="F20" s="900"/>
      <c r="G20" s="900"/>
      <c r="H20" s="934"/>
    </row>
    <row r="21" spans="1:8">
      <c r="A21" s="871"/>
      <c r="B21" s="869"/>
      <c r="C21" s="869"/>
      <c r="D21" s="869"/>
      <c r="E21" s="869"/>
      <c r="F21" s="895"/>
      <c r="G21" s="895"/>
      <c r="H21" s="922"/>
    </row>
    <row r="22" spans="1:8">
      <c r="A22" s="923"/>
      <c r="B22" s="924"/>
      <c r="C22" s="925"/>
      <c r="D22" s="926"/>
      <c r="E22" s="927"/>
      <c r="F22" s="699"/>
      <c r="G22" s="699"/>
      <c r="H22" s="699"/>
    </row>
    <row r="23" spans="1:8">
      <c r="A23" s="699"/>
      <c r="B23" s="895"/>
      <c r="C23" s="895"/>
      <c r="D23" s="895"/>
      <c r="E23" s="895"/>
      <c r="F23" s="699"/>
      <c r="G23" s="699"/>
      <c r="H23" s="699"/>
    </row>
    <row r="24" spans="1:8">
      <c r="A24" s="699"/>
      <c r="B24" s="895"/>
      <c r="C24" s="895"/>
      <c r="D24" s="895"/>
      <c r="E24" s="895"/>
      <c r="F24" s="699"/>
      <c r="G24" s="699"/>
      <c r="H24" s="699"/>
    </row>
    <row r="25" spans="1:8" ht="15">
      <c r="A25" s="699"/>
      <c r="B25" s="928"/>
      <c r="C25" s="699"/>
      <c r="D25" s="699"/>
      <c r="E25" s="699"/>
      <c r="F25" s="699"/>
      <c r="G25" s="699"/>
      <c r="H25" s="699"/>
    </row>
    <row r="26" spans="1:8">
      <c r="A26" s="923"/>
      <c r="B26" s="928"/>
      <c r="C26" s="929"/>
      <c r="D26" s="928"/>
      <c r="E26" s="895"/>
      <c r="F26" s="928"/>
      <c r="G26" s="928"/>
      <c r="H26" s="699"/>
    </row>
    <row r="27" spans="1:8">
      <c r="A27" s="895"/>
      <c r="B27" s="928"/>
      <c r="C27" s="928"/>
      <c r="D27" s="928"/>
      <c r="E27" s="928"/>
      <c r="F27" s="928"/>
      <c r="G27" s="699"/>
      <c r="H27" s="699"/>
    </row>
    <row r="28" spans="1:8">
      <c r="A28" s="923"/>
      <c r="B28" s="928"/>
      <c r="C28" s="928"/>
      <c r="D28" s="928"/>
      <c r="E28" s="928"/>
      <c r="F28" s="928"/>
      <c r="G28" s="699"/>
      <c r="H28" s="699"/>
    </row>
    <row r="29" spans="1:8">
      <c r="A29" s="895"/>
      <c r="B29" s="928"/>
      <c r="C29" s="928"/>
      <c r="D29" s="928"/>
      <c r="E29" s="928"/>
      <c r="F29" s="928"/>
      <c r="G29" s="699"/>
      <c r="H29" s="699"/>
    </row>
    <row r="30" spans="1:8" ht="15" customHeight="1">
      <c r="A30" s="923"/>
      <c r="B30" s="928"/>
      <c r="C30" s="928"/>
      <c r="D30" s="928"/>
      <c r="E30" s="930"/>
      <c r="F30" s="928"/>
      <c r="G30" s="699"/>
      <c r="H30" s="699"/>
    </row>
    <row r="31" spans="1:8" ht="15" customHeight="1">
      <c r="A31" s="699"/>
      <c r="B31" s="930"/>
      <c r="C31" s="930"/>
      <c r="D31" s="930"/>
      <c r="E31" s="930"/>
      <c r="F31" s="928"/>
      <c r="G31" s="699"/>
      <c r="H31" s="699"/>
    </row>
    <row r="32" spans="1:8" ht="15" customHeight="1">
      <c r="A32" s="923"/>
      <c r="B32" s="928"/>
      <c r="C32" s="928"/>
      <c r="D32" s="928"/>
      <c r="E32" s="930"/>
      <c r="F32" s="928"/>
      <c r="G32" s="699"/>
      <c r="H32" s="699"/>
    </row>
    <row r="33" spans="1:8" ht="15" customHeight="1">
      <c r="A33" s="699"/>
      <c r="B33" s="930"/>
      <c r="C33" s="930"/>
      <c r="D33" s="930"/>
      <c r="E33" s="930"/>
      <c r="F33" s="928"/>
      <c r="G33" s="699"/>
      <c r="H33" s="699"/>
    </row>
    <row r="34" spans="1:8" ht="15" customHeight="1">
      <c r="A34" s="699"/>
      <c r="B34" s="928"/>
      <c r="C34" s="928"/>
      <c r="D34" s="928"/>
      <c r="E34" s="928"/>
      <c r="F34" s="928"/>
      <c r="G34" s="699"/>
      <c r="H34" s="699"/>
    </row>
    <row r="35" spans="1:8" ht="15" customHeight="1">
      <c r="A35" s="699"/>
      <c r="B35" s="928"/>
      <c r="C35" s="928"/>
      <c r="D35" s="928"/>
      <c r="E35" s="928"/>
      <c r="F35" s="928"/>
      <c r="G35" s="699"/>
      <c r="H35" s="699"/>
    </row>
    <row r="36" spans="1:8" ht="15" customHeight="1">
      <c r="A36" s="699"/>
      <c r="B36" s="928"/>
      <c r="C36" s="928"/>
      <c r="D36" s="928"/>
      <c r="E36" s="928"/>
      <c r="F36" s="928"/>
      <c r="G36" s="699"/>
      <c r="H36" s="699"/>
    </row>
    <row r="37" spans="1:8" ht="15" customHeight="1">
      <c r="A37" s="699"/>
      <c r="B37" s="928"/>
      <c r="C37" s="928"/>
      <c r="D37" s="899"/>
      <c r="E37" s="931"/>
      <c r="F37" s="928"/>
      <c r="G37" s="699"/>
      <c r="H37" s="699"/>
    </row>
    <row r="38" spans="1:8" ht="15" customHeight="1">
      <c r="A38" s="699"/>
      <c r="B38" s="928"/>
      <c r="C38" s="928"/>
      <c r="D38" s="928"/>
      <c r="E38" s="928"/>
      <c r="F38" s="928"/>
      <c r="G38" s="699"/>
      <c r="H38" s="699"/>
    </row>
    <row r="39" spans="1:8" ht="15" customHeight="1">
      <c r="A39" s="699"/>
      <c r="B39" s="928"/>
      <c r="C39" s="928"/>
      <c r="D39" s="928"/>
      <c r="E39" s="928"/>
      <c r="F39" s="928"/>
      <c r="G39" s="699"/>
      <c r="H39" s="699"/>
    </row>
    <row r="40" spans="1:8" ht="15" customHeight="1">
      <c r="A40" s="699"/>
      <c r="B40" s="928"/>
      <c r="C40" s="928"/>
      <c r="D40" s="928"/>
      <c r="E40" s="928"/>
      <c r="F40" s="928"/>
      <c r="G40" s="699"/>
      <c r="H40" s="699"/>
    </row>
    <row r="41" spans="1:8" ht="15" customHeight="1">
      <c r="A41" s="699"/>
      <c r="B41" s="928"/>
      <c r="C41" s="928"/>
      <c r="D41" s="928"/>
      <c r="E41" s="928"/>
      <c r="F41" s="928"/>
      <c r="G41" s="699"/>
      <c r="H41" s="699"/>
    </row>
    <row r="42" spans="1:8" ht="15" customHeight="1">
      <c r="A42" s="699"/>
      <c r="B42" s="928"/>
      <c r="C42" s="928"/>
      <c r="D42" s="928"/>
      <c r="E42" s="928"/>
      <c r="F42" s="928"/>
      <c r="G42" s="699"/>
      <c r="H42" s="699"/>
    </row>
    <row r="43" spans="1:8" ht="15" customHeight="1">
      <c r="A43" s="699"/>
      <c r="B43" s="928"/>
      <c r="C43" s="928"/>
      <c r="D43" s="928"/>
      <c r="E43" s="928"/>
      <c r="F43" s="928"/>
      <c r="G43" s="699"/>
      <c r="H43" s="699"/>
    </row>
    <row r="44" spans="1:8" ht="15" customHeight="1">
      <c r="A44" s="699"/>
      <c r="B44" s="928"/>
      <c r="C44" s="928"/>
      <c r="D44" s="928"/>
      <c r="E44" s="928"/>
      <c r="F44" s="928"/>
      <c r="G44" s="699"/>
      <c r="H44" s="699"/>
    </row>
    <row r="45" spans="1:8" ht="15" customHeight="1">
      <c r="A45" s="699"/>
      <c r="B45" s="928"/>
      <c r="C45" s="928"/>
      <c r="D45" s="928"/>
      <c r="E45" s="928"/>
      <c r="F45" s="928"/>
      <c r="G45" s="699"/>
      <c r="H45" s="699"/>
    </row>
    <row r="46" spans="1:8" ht="15" customHeight="1">
      <c r="A46" s="699"/>
      <c r="B46" s="928"/>
      <c r="C46" s="928"/>
      <c r="D46" s="928"/>
      <c r="E46" s="928"/>
      <c r="F46" s="928"/>
      <c r="G46" s="699"/>
      <c r="H46" s="699"/>
    </row>
    <row r="47" spans="1:8" ht="15" customHeight="1">
      <c r="A47" s="699"/>
      <c r="B47" s="928"/>
      <c r="C47" s="928"/>
      <c r="D47" s="928"/>
      <c r="E47" s="928"/>
      <c r="F47" s="928"/>
      <c r="G47" s="699"/>
      <c r="H47" s="699"/>
    </row>
    <row r="48" spans="1:8" ht="15" customHeight="1">
      <c r="A48" s="699"/>
      <c r="B48" s="928"/>
      <c r="C48" s="928"/>
      <c r="D48" s="928"/>
      <c r="E48" s="928"/>
      <c r="F48" s="928"/>
      <c r="G48" s="699"/>
      <c r="H48" s="699"/>
    </row>
    <row r="49" spans="1:8" ht="15" customHeight="1">
      <c r="A49" s="699"/>
      <c r="B49" s="928"/>
      <c r="C49" s="928"/>
      <c r="D49" s="928"/>
      <c r="E49" s="928"/>
      <c r="F49" s="928"/>
      <c r="G49" s="699"/>
      <c r="H49" s="699"/>
    </row>
    <row r="50" spans="1:8" ht="15" customHeight="1">
      <c r="A50" s="699"/>
      <c r="B50" s="928"/>
      <c r="C50" s="928"/>
      <c r="D50" s="928"/>
      <c r="E50" s="928"/>
      <c r="F50" s="928"/>
      <c r="G50" s="699"/>
      <c r="H50" s="699"/>
    </row>
    <row r="51" spans="1:8" ht="15" customHeight="1">
      <c r="A51" s="699"/>
      <c r="B51" s="928"/>
      <c r="C51" s="928"/>
      <c r="D51" s="928"/>
      <c r="E51" s="928"/>
      <c r="F51" s="928"/>
      <c r="G51" s="699"/>
      <c r="H51" s="699"/>
    </row>
    <row r="52" spans="1:8">
      <c r="A52" s="895"/>
      <c r="B52" s="895"/>
      <c r="C52" s="895"/>
      <c r="D52" s="895"/>
      <c r="E52" s="895"/>
      <c r="F52" s="895"/>
      <c r="G52" s="895"/>
      <c r="H52" s="895"/>
    </row>
    <row r="53" spans="1:8" ht="15" customHeight="1">
      <c r="A53" s="699"/>
      <c r="B53" s="928"/>
      <c r="C53" s="928"/>
      <c r="D53" s="928"/>
      <c r="E53" s="928"/>
      <c r="F53" s="928"/>
      <c r="G53" s="699"/>
      <c r="H53" s="699"/>
    </row>
    <row r="54" spans="1:8" ht="15" customHeight="1">
      <c r="A54" s="604"/>
      <c r="B54" s="932"/>
      <c r="C54" s="932"/>
      <c r="D54" s="932"/>
      <c r="E54" s="932"/>
      <c r="F54" s="932"/>
      <c r="G54" s="604"/>
      <c r="H54" s="604"/>
    </row>
    <row r="55" spans="1:8" ht="15" customHeight="1">
      <c r="A55" s="604"/>
      <c r="B55" s="932"/>
      <c r="C55" s="932"/>
      <c r="D55" s="932"/>
      <c r="E55" s="932"/>
      <c r="F55" s="932"/>
      <c r="G55" s="604"/>
      <c r="H55" s="604"/>
    </row>
    <row r="56" spans="1:8" ht="15" customHeight="1">
      <c r="A56" s="604"/>
      <c r="B56" s="932"/>
      <c r="C56" s="932"/>
      <c r="D56" s="932"/>
      <c r="E56" s="932"/>
      <c r="F56" s="932"/>
      <c r="G56" s="604"/>
      <c r="H56" s="604"/>
    </row>
    <row r="57" spans="1:8" ht="15" customHeight="1">
      <c r="A57" s="604"/>
      <c r="B57" s="932"/>
      <c r="C57" s="932"/>
      <c r="D57" s="932"/>
      <c r="E57" s="932"/>
      <c r="F57" s="932"/>
      <c r="G57" s="604"/>
      <c r="H57" s="604"/>
    </row>
    <row r="58" spans="1:8" ht="15" customHeight="1">
      <c r="A58" s="604"/>
      <c r="B58" s="932"/>
      <c r="C58" s="932"/>
      <c r="D58" s="932"/>
      <c r="E58" s="932"/>
      <c r="F58" s="932"/>
      <c r="G58" s="604"/>
      <c r="H58" s="604"/>
    </row>
    <row r="59" spans="1:8" ht="15" customHeight="1">
      <c r="A59" s="604"/>
      <c r="B59" s="932"/>
      <c r="C59" s="932"/>
      <c r="D59" s="932"/>
      <c r="E59" s="932"/>
      <c r="F59" s="932"/>
      <c r="G59" s="604"/>
      <c r="H59" s="604"/>
    </row>
    <row r="60" spans="1:8" ht="15" customHeight="1">
      <c r="A60" s="604"/>
      <c r="B60" s="932"/>
      <c r="C60" s="932"/>
      <c r="D60" s="932"/>
      <c r="E60" s="932"/>
      <c r="F60" s="932"/>
      <c r="G60" s="604"/>
      <c r="H60" s="604"/>
    </row>
    <row r="61" spans="1:8" ht="15" customHeight="1">
      <c r="A61" s="604"/>
      <c r="B61" s="932"/>
      <c r="C61" s="932"/>
      <c r="D61" s="932"/>
      <c r="E61" s="932"/>
      <c r="F61" s="932"/>
      <c r="G61" s="604"/>
      <c r="H61" s="604"/>
    </row>
    <row r="62" spans="1:8" ht="15" customHeight="1">
      <c r="A62" s="604"/>
      <c r="B62" s="932"/>
      <c r="C62" s="932"/>
      <c r="D62" s="932"/>
      <c r="E62" s="932"/>
      <c r="F62" s="932"/>
      <c r="G62" s="604"/>
      <c r="H62" s="604"/>
    </row>
    <row r="63" spans="1:8" ht="15" customHeight="1">
      <c r="A63" s="604"/>
      <c r="B63" s="932"/>
      <c r="C63" s="932"/>
      <c r="D63" s="932"/>
      <c r="E63" s="932"/>
      <c r="F63" s="932"/>
      <c r="G63" s="604"/>
      <c r="H63" s="604"/>
    </row>
    <row r="64" spans="1:8" ht="15" customHeight="1">
      <c r="A64" s="604"/>
      <c r="B64" s="932"/>
      <c r="C64" s="932"/>
      <c r="D64" s="932"/>
      <c r="E64" s="932"/>
      <c r="F64" s="932"/>
      <c r="G64" s="604"/>
      <c r="H64" s="604"/>
    </row>
    <row r="65" spans="1:8" ht="15" customHeight="1">
      <c r="A65" s="604"/>
      <c r="B65" s="932"/>
      <c r="C65" s="932"/>
      <c r="D65" s="932"/>
      <c r="E65" s="932"/>
      <c r="F65" s="932"/>
      <c r="G65" s="604"/>
      <c r="H65" s="604"/>
    </row>
    <row r="66" spans="1:8" ht="15" customHeight="1">
      <c r="A66" s="604"/>
      <c r="B66" s="932"/>
      <c r="C66" s="932"/>
      <c r="D66" s="932"/>
      <c r="E66" s="932"/>
      <c r="F66" s="932"/>
      <c r="G66" s="604"/>
      <c r="H66" s="604"/>
    </row>
    <row r="67" spans="1:8" ht="15" customHeight="1">
      <c r="A67" s="604"/>
      <c r="B67" s="932"/>
      <c r="C67" s="932"/>
      <c r="D67" s="932"/>
      <c r="E67" s="932"/>
      <c r="F67" s="932"/>
      <c r="G67" s="604"/>
      <c r="H67" s="604"/>
    </row>
    <row r="68" spans="1:8" ht="15" customHeight="1">
      <c r="A68" s="604"/>
      <c r="B68" s="932"/>
      <c r="C68" s="932"/>
      <c r="D68" s="932"/>
      <c r="E68" s="932"/>
      <c r="F68" s="932"/>
      <c r="G68" s="604"/>
      <c r="H68" s="604"/>
    </row>
    <row r="69" spans="1:8" ht="15" customHeight="1">
      <c r="A69" s="604"/>
      <c r="B69" s="932"/>
      <c r="C69" s="932"/>
      <c r="D69" s="932"/>
      <c r="E69" s="932"/>
      <c r="F69" s="932"/>
      <c r="G69" s="604"/>
      <c r="H69" s="604"/>
    </row>
    <row r="70" spans="1:8" ht="15" customHeight="1">
      <c r="A70" s="604"/>
      <c r="B70" s="932"/>
      <c r="C70" s="932"/>
      <c r="D70" s="932"/>
      <c r="E70" s="932"/>
      <c r="F70" s="932"/>
      <c r="G70" s="604"/>
      <c r="H70" s="604"/>
    </row>
    <row r="71" spans="1:8" ht="15" customHeight="1">
      <c r="A71" s="604"/>
      <c r="B71" s="932"/>
      <c r="C71" s="932"/>
      <c r="D71" s="932"/>
      <c r="E71" s="932"/>
      <c r="F71" s="932"/>
      <c r="G71" s="604"/>
      <c r="H71" s="604"/>
    </row>
    <row r="73" spans="1:8" ht="15" customHeight="1">
      <c r="A73" s="604"/>
      <c r="B73" s="932"/>
      <c r="C73" s="932"/>
      <c r="D73" s="932"/>
      <c r="E73" s="932"/>
      <c r="F73" s="932"/>
      <c r="G73" s="604"/>
      <c r="H73" s="604"/>
    </row>
    <row r="74" spans="1:8" ht="15" customHeight="1">
      <c r="A74" s="604"/>
      <c r="B74" s="932"/>
      <c r="C74" s="932"/>
      <c r="D74" s="932"/>
      <c r="E74" s="932"/>
      <c r="F74" s="932"/>
      <c r="G74" s="604"/>
      <c r="H74" s="604"/>
    </row>
    <row r="75" spans="1:8" ht="15" customHeight="1">
      <c r="A75" s="604"/>
      <c r="B75" s="932"/>
      <c r="C75" s="932"/>
      <c r="D75" s="932"/>
      <c r="E75" s="932"/>
      <c r="F75" s="932"/>
      <c r="G75" s="604"/>
      <c r="H75" s="604"/>
    </row>
    <row r="76" spans="1:8" ht="15" customHeight="1">
      <c r="A76" s="604"/>
      <c r="B76" s="932"/>
      <c r="C76" s="932"/>
      <c r="D76" s="932"/>
      <c r="E76" s="932"/>
      <c r="F76" s="932"/>
      <c r="G76" s="604"/>
      <c r="H76" s="604"/>
    </row>
    <row r="77" spans="1:8" ht="15" customHeight="1">
      <c r="A77" s="604"/>
      <c r="B77" s="932"/>
      <c r="C77" s="932"/>
      <c r="D77" s="932"/>
      <c r="E77" s="932"/>
      <c r="F77" s="932"/>
      <c r="G77" s="604"/>
      <c r="H77" s="604"/>
    </row>
    <row r="78" spans="1:8" ht="15" customHeight="1">
      <c r="A78" s="604"/>
      <c r="B78" s="932"/>
      <c r="C78" s="932"/>
      <c r="D78" s="932"/>
      <c r="E78" s="932"/>
      <c r="F78" s="932"/>
      <c r="G78" s="604"/>
      <c r="H78" s="604"/>
    </row>
    <row r="79" spans="1:8" ht="15" customHeight="1">
      <c r="A79" s="604"/>
      <c r="B79" s="932"/>
      <c r="C79" s="932"/>
      <c r="D79" s="932"/>
      <c r="E79" s="932"/>
      <c r="F79" s="932"/>
      <c r="G79" s="604"/>
      <c r="H79" s="604"/>
    </row>
    <row r="80" spans="1:8" ht="15" customHeight="1">
      <c r="A80" s="604"/>
      <c r="B80" s="932"/>
      <c r="C80" s="932"/>
      <c r="D80" s="932"/>
      <c r="E80" s="932"/>
      <c r="F80" s="932"/>
      <c r="G80" s="604"/>
      <c r="H80" s="604"/>
    </row>
    <row r="81" spans="1:8" ht="15" customHeight="1">
      <c r="A81" s="604"/>
      <c r="B81" s="932"/>
      <c r="C81" s="932"/>
      <c r="D81" s="932"/>
      <c r="E81" s="932"/>
      <c r="F81" s="932"/>
      <c r="G81" s="604"/>
      <c r="H81" s="604"/>
    </row>
    <row r="82" spans="1:8" ht="15" customHeight="1">
      <c r="A82" s="604"/>
      <c r="B82" s="932"/>
      <c r="C82" s="932"/>
      <c r="D82" s="932"/>
      <c r="E82" s="932"/>
      <c r="F82" s="932"/>
      <c r="G82" s="604"/>
      <c r="H82" s="604"/>
    </row>
    <row r="83" spans="1:8" ht="15" customHeight="1">
      <c r="A83" s="604"/>
      <c r="B83" s="932"/>
      <c r="C83" s="932"/>
      <c r="D83" s="932"/>
      <c r="E83" s="932"/>
      <c r="F83" s="932"/>
      <c r="G83" s="604"/>
      <c r="H83" s="604"/>
    </row>
    <row r="84" spans="1:8" ht="15" customHeight="1">
      <c r="A84" s="604"/>
      <c r="B84" s="932"/>
      <c r="C84" s="932"/>
      <c r="D84" s="932"/>
      <c r="E84" s="932"/>
      <c r="F84" s="932"/>
      <c r="G84" s="604"/>
      <c r="H84" s="604"/>
    </row>
    <row r="85" spans="1:8" ht="15" customHeight="1">
      <c r="A85" s="604"/>
      <c r="B85" s="932"/>
      <c r="C85" s="932"/>
      <c r="D85" s="932"/>
      <c r="E85" s="932"/>
      <c r="F85" s="932"/>
      <c r="G85" s="604"/>
      <c r="H85" s="604"/>
    </row>
    <row r="86" spans="1:8" ht="15" customHeight="1">
      <c r="A86" s="604"/>
      <c r="B86" s="932"/>
      <c r="C86" s="932"/>
      <c r="D86" s="932"/>
      <c r="E86" s="932"/>
      <c r="F86" s="932"/>
      <c r="G86" s="604"/>
      <c r="H86" s="604"/>
    </row>
    <row r="87" spans="1:8" ht="15" customHeight="1">
      <c r="A87" s="604"/>
      <c r="B87" s="932"/>
      <c r="C87" s="932"/>
      <c r="D87" s="932"/>
      <c r="E87" s="932"/>
      <c r="F87" s="932"/>
      <c r="G87" s="604"/>
      <c r="H87" s="604"/>
    </row>
    <row r="88" spans="1:8" ht="15" customHeight="1">
      <c r="A88" s="604"/>
      <c r="B88" s="932"/>
      <c r="C88" s="932"/>
      <c r="D88" s="932"/>
      <c r="E88" s="932"/>
      <c r="F88" s="932"/>
      <c r="G88" s="604"/>
      <c r="H88" s="604"/>
    </row>
    <row r="90" spans="1:8" ht="15">
      <c r="A90" s="604"/>
      <c r="B90" s="932"/>
      <c r="C90" s="932"/>
      <c r="D90" s="932"/>
      <c r="E90" s="932"/>
      <c r="F90" s="932"/>
      <c r="G90" s="604"/>
      <c r="H90" s="604"/>
    </row>
    <row r="91" spans="1:8" ht="15">
      <c r="A91" s="604"/>
      <c r="B91" s="604"/>
      <c r="C91" s="604"/>
      <c r="D91" s="604"/>
      <c r="E91" s="604"/>
      <c r="F91" s="604"/>
      <c r="G91" s="604"/>
      <c r="H91" s="604"/>
    </row>
    <row r="92" spans="1:8" ht="15">
      <c r="A92" s="604"/>
      <c r="B92" s="604"/>
      <c r="C92" s="604"/>
      <c r="D92" s="604"/>
      <c r="E92" s="604"/>
      <c r="F92" s="604"/>
      <c r="G92" s="604"/>
      <c r="H92" s="604"/>
    </row>
    <row r="93" spans="1:8" ht="15">
      <c r="A93" s="604"/>
      <c r="B93" s="604"/>
      <c r="C93" s="604"/>
      <c r="D93" s="604"/>
      <c r="E93" s="604"/>
      <c r="F93" s="604"/>
      <c r="G93" s="604"/>
      <c r="H93" s="604"/>
    </row>
    <row r="94" spans="1:8" ht="15">
      <c r="A94" s="604"/>
      <c r="B94" s="604"/>
      <c r="C94" s="604"/>
      <c r="D94" s="604"/>
      <c r="E94" s="604"/>
      <c r="F94" s="604"/>
      <c r="G94" s="604"/>
      <c r="H94" s="604"/>
    </row>
    <row r="95" spans="1:8" ht="15">
      <c r="A95" s="604"/>
      <c r="B95" s="604"/>
      <c r="C95" s="604"/>
      <c r="D95" s="604"/>
      <c r="E95" s="604"/>
      <c r="F95" s="604"/>
      <c r="G95" s="604"/>
      <c r="H95" s="604"/>
    </row>
    <row r="96" spans="1:8" ht="15">
      <c r="A96" s="604"/>
      <c r="B96" s="604"/>
      <c r="C96" s="604"/>
      <c r="D96" s="604"/>
      <c r="E96" s="604"/>
      <c r="F96" s="604"/>
      <c r="G96" s="604"/>
      <c r="H96" s="604"/>
    </row>
    <row r="97" s="604" customFormat="1" ht="15"/>
    <row r="98" s="604" customFormat="1" ht="15"/>
    <row r="99" s="604" customFormat="1" ht="15"/>
    <row r="100" s="604" customFormat="1" ht="15"/>
    <row r="101" s="604" customFormat="1" ht="15"/>
    <row r="102" s="604" customFormat="1" ht="15"/>
    <row r="103" s="604" customFormat="1" ht="15"/>
    <row r="104" s="604" customFormat="1" ht="15"/>
    <row r="105" s="604" customFormat="1" ht="15"/>
    <row r="106" s="604" customFormat="1" ht="15"/>
    <row r="107" s="604" customFormat="1" ht="15"/>
    <row r="108" s="604" customFormat="1" ht="15"/>
    <row r="109" s="604" customFormat="1" ht="15"/>
    <row r="110" s="604" customFormat="1" ht="15"/>
    <row r="111" s="604" customFormat="1" ht="15"/>
    <row r="112" s="604" customFormat="1" ht="15"/>
    <row r="113" s="604" customFormat="1" ht="15"/>
    <row r="114" s="604" customFormat="1" ht="15"/>
    <row r="115" s="604" customFormat="1" ht="15"/>
    <row r="116" s="604" customFormat="1" ht="15"/>
    <row r="117" s="604" customFormat="1" ht="15"/>
    <row r="118" s="604" customFormat="1" ht="15"/>
    <row r="119" s="604" customFormat="1" ht="15"/>
    <row r="120" s="604" customFormat="1" ht="15"/>
    <row r="121" s="604" customFormat="1" ht="15"/>
    <row r="122" s="604" customFormat="1" ht="15"/>
    <row r="123" s="604" customFormat="1" ht="15"/>
    <row r="124" s="604" customFormat="1" ht="15"/>
    <row r="125" s="604" customFormat="1" ht="15"/>
    <row r="126" s="604" customFormat="1" ht="15"/>
    <row r="127" s="604" customFormat="1" ht="15"/>
    <row r="128" s="604" customFormat="1" ht="15"/>
    <row r="129" s="604" customFormat="1" ht="15"/>
    <row r="130" s="604" customFormat="1" ht="15"/>
    <row r="131" s="604" customFormat="1" ht="15"/>
    <row r="132" s="604" customFormat="1" ht="15"/>
    <row r="133" s="604" customFormat="1" ht="15"/>
    <row r="134" s="604" customFormat="1" ht="15"/>
    <row r="135" s="604" customFormat="1" ht="15"/>
    <row r="136" s="604" customFormat="1" ht="15"/>
    <row r="137" s="604" customFormat="1" ht="15"/>
    <row r="138" s="604" customFormat="1" ht="15"/>
    <row r="139" s="604" customFormat="1" ht="15"/>
    <row r="140" s="604" customFormat="1" ht="15"/>
    <row r="141" s="604" customFormat="1" ht="15"/>
    <row r="142" s="604" customFormat="1" ht="15"/>
    <row r="143" s="604" customFormat="1" ht="15"/>
    <row r="144" s="604" customFormat="1" ht="15"/>
    <row r="145" s="604" customFormat="1" ht="15"/>
    <row r="146" s="604" customFormat="1" ht="15"/>
    <row r="147" s="604" customFormat="1" ht="15"/>
    <row r="148" s="604" customFormat="1" ht="15"/>
    <row r="149" s="604" customFormat="1" ht="15"/>
    <row r="150" s="604" customFormat="1" ht="15"/>
    <row r="151" s="604" customFormat="1" ht="15"/>
    <row r="152" s="604" customFormat="1" ht="15"/>
    <row r="153" s="604" customFormat="1" ht="15"/>
    <row r="154" s="604" customFormat="1" ht="15"/>
    <row r="155" s="604" customFormat="1" ht="15"/>
    <row r="156" s="604" customFormat="1" ht="15"/>
    <row r="157" s="604" customFormat="1" ht="15"/>
  </sheetData>
  <printOptions gridLinesSet="0"/>
  <pageMargins left="0.55118110236220474" right="0.39370078740157483" top="0.79" bottom="0.59055118110236227" header="0.51181102362204722" footer="0.51181102362204722"/>
  <pageSetup scale="84" firstPageNumber="25" orientation="landscape" r:id="rId1"/>
  <headerFooter alignWithMargins="0"/>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5:HI58"/>
  <sheetViews>
    <sheetView showGridLines="0" zoomScale="90" zoomScaleNormal="90" zoomScaleSheetLayoutView="120" zoomScalePageLayoutView="75" workbookViewId="0">
      <selection activeCell="H9" sqref="H9"/>
    </sheetView>
  </sheetViews>
  <sheetFormatPr baseColWidth="10" defaultRowHeight="18.75"/>
  <cols>
    <col min="1" max="1" width="9.85546875" style="888" customWidth="1"/>
    <col min="2" max="2" width="19.85546875" style="888" customWidth="1"/>
    <col min="3" max="3" width="23" style="888" customWidth="1"/>
    <col min="4" max="4" width="13.42578125" style="888" customWidth="1"/>
    <col min="5" max="5" width="15.140625" style="888" customWidth="1"/>
    <col min="6" max="6" width="14.7109375" style="888" customWidth="1"/>
    <col min="7" max="7" width="18.85546875" style="888" customWidth="1"/>
    <col min="8" max="8" width="19" style="888" customWidth="1"/>
    <col min="9" max="180" width="8.7109375" style="604" customWidth="1"/>
    <col min="181" max="16384" width="11.42578125" style="604"/>
  </cols>
  <sheetData>
    <row r="5" spans="1:14" s="41" customFormat="1" ht="13.5">
      <c r="A5" s="331" t="s">
        <v>613</v>
      </c>
      <c r="B5" s="332"/>
      <c r="C5" s="332"/>
      <c r="D5" s="332"/>
      <c r="E5" s="332"/>
      <c r="F5" s="332"/>
      <c r="G5" s="332"/>
      <c r="H5" s="904"/>
      <c r="N5" s="1017"/>
    </row>
    <row r="6" spans="1:14" s="41" customFormat="1" ht="13.5">
      <c r="A6" s="461" t="s">
        <v>161</v>
      </c>
      <c r="B6" s="905"/>
      <c r="C6" s="905"/>
      <c r="D6" s="905"/>
      <c r="E6" s="905"/>
      <c r="F6" s="905"/>
      <c r="G6" s="905"/>
      <c r="H6" s="906"/>
      <c r="N6" s="1017"/>
    </row>
    <row r="7" spans="1:14" s="41" customFormat="1" ht="50.25" customHeight="1">
      <c r="A7" s="920" t="s">
        <v>5</v>
      </c>
      <c r="B7" s="903" t="s">
        <v>673</v>
      </c>
      <c r="C7" s="903" t="s">
        <v>51</v>
      </c>
      <c r="D7" s="903" t="s">
        <v>55</v>
      </c>
      <c r="E7" s="903" t="s">
        <v>64</v>
      </c>
      <c r="F7" s="903" t="s">
        <v>65</v>
      </c>
      <c r="G7" s="903" t="s">
        <v>66</v>
      </c>
      <c r="H7" s="908" t="s">
        <v>67</v>
      </c>
      <c r="N7" s="1017"/>
    </row>
    <row r="8" spans="1:14" s="188" customFormat="1" ht="24" customHeight="1">
      <c r="A8" s="877">
        <v>2011</v>
      </c>
      <c r="B8" s="1347">
        <v>3516.2620163049178</v>
      </c>
      <c r="C8" s="1369">
        <v>0</v>
      </c>
      <c r="D8" s="1345">
        <v>11.726236457074307</v>
      </c>
      <c r="E8" s="1351">
        <v>3527.988252761992</v>
      </c>
      <c r="F8" s="1353">
        <v>4.1722599701747516</v>
      </c>
      <c r="G8" s="1360">
        <v>1.673102489973502E-2</v>
      </c>
      <c r="H8" s="1361">
        <v>8.5052785638319153E-2</v>
      </c>
      <c r="N8" s="1242"/>
    </row>
    <row r="9" spans="1:14" s="188" customFormat="1" ht="24" customHeight="1">
      <c r="A9" s="877">
        <v>2012</v>
      </c>
      <c r="B9" s="1347">
        <v>2744.8992796261964</v>
      </c>
      <c r="C9" s="1369">
        <v>0</v>
      </c>
      <c r="D9" s="1345">
        <v>11.53080143008189</v>
      </c>
      <c r="E9" s="1351">
        <v>2756.4300810562781</v>
      </c>
      <c r="F9" s="1353">
        <v>3.1848857107676745</v>
      </c>
      <c r="G9" s="1360">
        <v>1.2618746936616396E-2</v>
      </c>
      <c r="H9" s="1361">
        <v>6.3932259753445339E-2</v>
      </c>
      <c r="N9" s="1242"/>
    </row>
    <row r="10" spans="1:14" s="188" customFormat="1" ht="24" customHeight="1">
      <c r="A10" s="877">
        <v>2013</v>
      </c>
      <c r="B10" s="1347">
        <v>2449.1397215714492</v>
      </c>
      <c r="C10" s="1369">
        <v>0</v>
      </c>
      <c r="D10" s="1345">
        <v>8.3321168952871663</v>
      </c>
      <c r="E10" s="1351">
        <v>2457.4718384667362</v>
      </c>
      <c r="F10" s="1353">
        <v>2.6445763306088095</v>
      </c>
      <c r="G10" s="1360">
        <v>1.1099475951602747E-2</v>
      </c>
      <c r="H10" s="1361">
        <v>5.4035201352391551E-2</v>
      </c>
    </row>
    <row r="11" spans="1:14" s="188" customFormat="1" ht="24" customHeight="1">
      <c r="A11" s="877">
        <v>2014</v>
      </c>
      <c r="B11" s="1347">
        <v>3014.0556245501093</v>
      </c>
      <c r="C11" s="1369">
        <v>0</v>
      </c>
      <c r="D11" s="1345">
        <v>7.8243443445427623</v>
      </c>
      <c r="E11" s="1351">
        <v>3021.8799688946519</v>
      </c>
      <c r="F11" s="1353">
        <v>2.7768102362060136</v>
      </c>
      <c r="G11" s="1360">
        <v>1.3269267720538758E-2</v>
      </c>
      <c r="H11" s="1361">
        <v>6.4230460970052874E-2</v>
      </c>
    </row>
    <row r="12" spans="1:14" s="188" customFormat="1" ht="24" customHeight="1">
      <c r="A12" s="877">
        <v>2015</v>
      </c>
      <c r="B12" s="1347">
        <v>3930.2624934011269</v>
      </c>
      <c r="C12" s="1369">
        <v>0</v>
      </c>
      <c r="D12" s="1345">
        <v>8.9594179269539254</v>
      </c>
      <c r="E12" s="1351">
        <v>3939.2219113280808</v>
      </c>
      <c r="F12" s="1353">
        <v>3.6520782617718774</v>
      </c>
      <c r="G12" s="1360">
        <v>1.6745344046100646E-2</v>
      </c>
      <c r="H12" s="1361">
        <v>8.0694816396517058E-2</v>
      </c>
    </row>
    <row r="13" spans="1:14" s="188" customFormat="1" ht="24" customHeight="1">
      <c r="A13" s="877">
        <v>2016</v>
      </c>
      <c r="B13" s="1347">
        <v>5138.4818657061378</v>
      </c>
      <c r="C13" s="1369">
        <v>0</v>
      </c>
      <c r="D13" s="1345">
        <v>6.9851376513101817</v>
      </c>
      <c r="E13" s="1351">
        <v>5145.4670033574475</v>
      </c>
      <c r="F13" s="1353">
        <v>5.0944981200832311</v>
      </c>
      <c r="G13" s="1360">
        <v>2.1306348939959998E-2</v>
      </c>
      <c r="H13" s="1361">
        <v>0.10235140846881806</v>
      </c>
    </row>
    <row r="14" spans="1:14" s="188" customFormat="1" ht="24" customHeight="1">
      <c r="A14" s="877">
        <v>2017</v>
      </c>
      <c r="B14" s="1347">
        <v>3639.3964013774043</v>
      </c>
      <c r="C14" s="1369">
        <v>0</v>
      </c>
      <c r="D14" s="1345">
        <v>6.5811607018655582</v>
      </c>
      <c r="E14" s="1351">
        <v>3645.9775620792698</v>
      </c>
      <c r="F14" s="1353">
        <v>3.7626809456908008</v>
      </c>
      <c r="G14" s="1360">
        <v>1.4789523295601657E-2</v>
      </c>
      <c r="H14" s="1361">
        <v>8.252202996689828E-2</v>
      </c>
    </row>
    <row r="15" spans="1:14" s="188" customFormat="1" ht="24" customHeight="1">
      <c r="A15" s="877">
        <v>2018</v>
      </c>
      <c r="B15" s="1347">
        <v>3877.3261981031042</v>
      </c>
      <c r="C15" s="1369">
        <v>0</v>
      </c>
      <c r="D15" s="1345">
        <v>6.6949482864164551</v>
      </c>
      <c r="E15" s="1351">
        <v>3884.0211463895207</v>
      </c>
      <c r="F15" s="1353">
        <v>4.1029774676614643</v>
      </c>
      <c r="G15" s="1360">
        <v>1.5416260182388166E-2</v>
      </c>
      <c r="H15" s="1361">
        <v>8.8642217564023684E-2</v>
      </c>
    </row>
    <row r="16" spans="1:14" s="188" customFormat="1" ht="24" customHeight="1">
      <c r="A16" s="877">
        <v>2019</v>
      </c>
      <c r="B16" s="1347">
        <v>3458.4998123875189</v>
      </c>
      <c r="C16" s="1369">
        <v>0</v>
      </c>
      <c r="D16" s="1345">
        <v>5.6083766611406096</v>
      </c>
      <c r="E16" s="1351">
        <v>3464.1081890486594</v>
      </c>
      <c r="F16" s="1353">
        <v>3.7983357089749363</v>
      </c>
      <c r="G16" s="1360">
        <v>1.3775646144903293E-2</v>
      </c>
      <c r="H16" s="1361">
        <v>7.9125657524552834E-2</v>
      </c>
    </row>
    <row r="17" spans="1:217" s="188" customFormat="1" ht="24" customHeight="1">
      <c r="A17" s="878">
        <v>2020</v>
      </c>
      <c r="B17" s="1348">
        <v>2828.3914353600003</v>
      </c>
      <c r="C17" s="1370">
        <v>0</v>
      </c>
      <c r="D17" s="1346">
        <v>4007.7006490000003</v>
      </c>
      <c r="E17" s="1352">
        <v>6836.0920843600006</v>
      </c>
      <c r="F17" s="1356">
        <v>6.9651150066111471</v>
      </c>
      <c r="G17" s="1363">
        <v>2.9627168900762425E-2</v>
      </c>
      <c r="H17" s="1364">
        <v>0.15314439411721076</v>
      </c>
    </row>
    <row r="18" spans="1:217" s="187" customFormat="1" ht="15" customHeight="1">
      <c r="A18" s="900" t="s">
        <v>53</v>
      </c>
      <c r="B18" s="901"/>
      <c r="C18" s="900"/>
      <c r="D18" s="900"/>
      <c r="F18" s="900"/>
      <c r="G18" s="900"/>
      <c r="H18" s="900"/>
      <c r="BA18" s="902"/>
      <c r="BB18" s="902"/>
      <c r="BC18" s="902"/>
      <c r="BD18" s="902"/>
      <c r="BE18" s="902"/>
      <c r="BF18" s="902"/>
      <c r="BG18" s="902"/>
      <c r="BH18" s="902"/>
      <c r="BI18" s="902"/>
      <c r="BJ18" s="902"/>
      <c r="BK18" s="902"/>
      <c r="BL18" s="902"/>
      <c r="BM18" s="902"/>
      <c r="BN18" s="902"/>
      <c r="BO18" s="902"/>
      <c r="BP18" s="902"/>
      <c r="BQ18" s="902"/>
      <c r="BR18" s="902"/>
      <c r="BS18" s="902"/>
      <c r="BT18" s="902"/>
      <c r="BU18" s="902"/>
      <c r="BV18" s="902"/>
      <c r="BW18" s="902"/>
      <c r="BX18" s="902"/>
      <c r="BY18" s="902"/>
      <c r="BZ18" s="902"/>
      <c r="CA18" s="902"/>
      <c r="CB18" s="902"/>
      <c r="CC18" s="902"/>
      <c r="CD18" s="902"/>
      <c r="CE18" s="902"/>
      <c r="CF18" s="902"/>
      <c r="CG18" s="902"/>
      <c r="CH18" s="902"/>
      <c r="CI18" s="902"/>
      <c r="CJ18" s="902"/>
      <c r="CK18" s="902"/>
      <c r="CL18" s="902"/>
      <c r="CM18" s="902"/>
      <c r="CN18" s="902"/>
      <c r="CO18" s="902"/>
      <c r="CP18" s="902"/>
      <c r="CQ18" s="902"/>
      <c r="CR18" s="902"/>
      <c r="CS18" s="902"/>
      <c r="CT18" s="902"/>
      <c r="CU18" s="902"/>
      <c r="CV18" s="902"/>
      <c r="CW18" s="902"/>
      <c r="CX18" s="902"/>
      <c r="CY18" s="902"/>
      <c r="CZ18" s="902"/>
      <c r="DA18" s="902"/>
      <c r="DB18" s="902"/>
      <c r="DC18" s="902"/>
      <c r="DD18" s="902"/>
      <c r="DE18" s="902"/>
      <c r="DF18" s="902"/>
      <c r="DG18" s="902"/>
      <c r="DH18" s="902"/>
      <c r="DI18" s="902"/>
      <c r="DJ18" s="902"/>
      <c r="DK18" s="902"/>
      <c r="DL18" s="902"/>
      <c r="DM18" s="902"/>
      <c r="DN18" s="902"/>
      <c r="DO18" s="902"/>
      <c r="DP18" s="902"/>
      <c r="DQ18" s="902"/>
      <c r="DR18" s="902"/>
      <c r="DS18" s="902"/>
      <c r="DT18" s="902"/>
      <c r="DU18" s="902"/>
      <c r="DV18" s="902"/>
      <c r="DW18" s="902"/>
      <c r="DX18" s="902"/>
      <c r="DY18" s="902"/>
      <c r="DZ18" s="902"/>
      <c r="EA18" s="902"/>
      <c r="EB18" s="902"/>
      <c r="EC18" s="902"/>
      <c r="ED18" s="902"/>
      <c r="EE18" s="902"/>
      <c r="EF18" s="902"/>
      <c r="EG18" s="902"/>
      <c r="EH18" s="902"/>
      <c r="EI18" s="902"/>
      <c r="EJ18" s="902"/>
      <c r="EK18" s="902"/>
      <c r="EL18" s="902"/>
      <c r="EM18" s="902"/>
      <c r="EN18" s="902"/>
      <c r="EO18" s="902"/>
      <c r="EP18" s="902"/>
      <c r="EQ18" s="902"/>
      <c r="ER18" s="902"/>
      <c r="ES18" s="902"/>
      <c r="ET18" s="902"/>
      <c r="EU18" s="902"/>
      <c r="EV18" s="902"/>
      <c r="EW18" s="902"/>
      <c r="EX18" s="902"/>
      <c r="EY18" s="902"/>
      <c r="EZ18" s="902"/>
      <c r="FA18" s="902"/>
      <c r="FB18" s="902"/>
      <c r="FC18" s="902"/>
      <c r="FD18" s="902"/>
      <c r="FE18" s="902"/>
      <c r="FF18" s="902"/>
      <c r="FG18" s="902"/>
      <c r="FH18" s="902"/>
      <c r="FI18" s="902"/>
      <c r="FJ18" s="902"/>
      <c r="FK18" s="902"/>
      <c r="FL18" s="902"/>
      <c r="FM18" s="902"/>
      <c r="FN18" s="902"/>
      <c r="FO18" s="902"/>
      <c r="FP18" s="902"/>
      <c r="FQ18" s="902"/>
      <c r="FR18" s="902"/>
      <c r="FS18" s="902"/>
      <c r="FT18" s="902"/>
      <c r="FU18" s="902"/>
      <c r="FV18" s="902"/>
      <c r="FW18" s="902"/>
      <c r="FX18" s="902"/>
      <c r="FY18" s="902"/>
      <c r="FZ18" s="902"/>
      <c r="GA18" s="902"/>
      <c r="GB18" s="902"/>
      <c r="GC18" s="902"/>
      <c r="GD18" s="902"/>
      <c r="GE18" s="902"/>
      <c r="GF18" s="902"/>
      <c r="GG18" s="902"/>
      <c r="GH18" s="902"/>
      <c r="GI18" s="902"/>
      <c r="GJ18" s="902"/>
      <c r="GK18" s="902"/>
      <c r="GL18" s="902"/>
      <c r="GM18" s="902"/>
      <c r="GN18" s="902"/>
      <c r="GO18" s="902"/>
      <c r="GP18" s="902"/>
      <c r="GQ18" s="902"/>
      <c r="GR18" s="902"/>
      <c r="GS18" s="902"/>
      <c r="GT18" s="902"/>
      <c r="GU18" s="902"/>
      <c r="GV18" s="902"/>
      <c r="GW18" s="902"/>
      <c r="GX18" s="902"/>
      <c r="GY18" s="902"/>
      <c r="GZ18" s="902"/>
      <c r="HA18" s="902"/>
      <c r="HB18" s="902"/>
      <c r="HC18" s="902"/>
      <c r="HD18" s="902"/>
      <c r="HE18" s="902"/>
      <c r="HF18" s="902"/>
      <c r="HG18" s="902"/>
      <c r="HH18" s="902"/>
      <c r="HI18" s="902"/>
    </row>
    <row r="19" spans="1:217" s="187" customFormat="1" ht="15" customHeight="1">
      <c r="A19" s="161" t="s">
        <v>173</v>
      </c>
      <c r="B19" s="900"/>
      <c r="C19" s="900"/>
      <c r="D19" s="900"/>
      <c r="E19" s="900"/>
      <c r="F19" s="900"/>
      <c r="G19" s="900"/>
      <c r="H19" s="900"/>
      <c r="BA19" s="902"/>
      <c r="BB19" s="902"/>
      <c r="BC19" s="902"/>
      <c r="BD19" s="902"/>
      <c r="BE19" s="902"/>
      <c r="BF19" s="902"/>
      <c r="BG19" s="902"/>
      <c r="BH19" s="902"/>
      <c r="BI19" s="902"/>
      <c r="BJ19" s="902"/>
      <c r="BK19" s="902"/>
      <c r="BL19" s="902"/>
      <c r="BM19" s="902"/>
      <c r="BN19" s="902"/>
      <c r="BO19" s="902"/>
      <c r="BP19" s="902"/>
      <c r="BQ19" s="902"/>
      <c r="BR19" s="902"/>
      <c r="BS19" s="902"/>
      <c r="BT19" s="902"/>
      <c r="BU19" s="902"/>
      <c r="BV19" s="902"/>
      <c r="BW19" s="902"/>
      <c r="BX19" s="902"/>
      <c r="BY19" s="902"/>
      <c r="BZ19" s="902"/>
      <c r="CA19" s="902"/>
      <c r="CB19" s="902"/>
      <c r="CC19" s="902"/>
      <c r="CD19" s="902"/>
      <c r="CE19" s="902"/>
      <c r="CF19" s="902"/>
      <c r="CG19" s="902"/>
      <c r="CH19" s="902"/>
      <c r="CI19" s="902"/>
      <c r="CJ19" s="902"/>
      <c r="CK19" s="902"/>
      <c r="CL19" s="902"/>
      <c r="CM19" s="902"/>
      <c r="CN19" s="902"/>
      <c r="CO19" s="902"/>
      <c r="CP19" s="902"/>
      <c r="CQ19" s="902"/>
      <c r="CR19" s="902"/>
      <c r="CS19" s="902"/>
      <c r="CT19" s="902"/>
      <c r="CU19" s="902"/>
      <c r="CV19" s="902"/>
      <c r="CW19" s="902"/>
      <c r="CX19" s="902"/>
      <c r="CY19" s="902"/>
      <c r="CZ19" s="902"/>
      <c r="DA19" s="902"/>
      <c r="DB19" s="902"/>
      <c r="DC19" s="902"/>
      <c r="DD19" s="902"/>
      <c r="DE19" s="902"/>
      <c r="DF19" s="902"/>
      <c r="DG19" s="902"/>
      <c r="DH19" s="902"/>
      <c r="DI19" s="902"/>
      <c r="DJ19" s="902"/>
      <c r="DK19" s="902"/>
      <c r="DL19" s="902"/>
      <c r="DM19" s="902"/>
      <c r="DN19" s="902"/>
      <c r="DO19" s="902"/>
      <c r="DP19" s="902"/>
      <c r="DQ19" s="902"/>
      <c r="DR19" s="902"/>
      <c r="DS19" s="902"/>
      <c r="DT19" s="902"/>
      <c r="DU19" s="902"/>
      <c r="DV19" s="902"/>
      <c r="DW19" s="902"/>
      <c r="DX19" s="902"/>
      <c r="DY19" s="902"/>
      <c r="DZ19" s="902"/>
      <c r="EA19" s="902"/>
      <c r="EB19" s="902"/>
      <c r="EC19" s="902"/>
      <c r="ED19" s="902"/>
      <c r="EE19" s="902"/>
      <c r="EF19" s="902"/>
      <c r="EG19" s="902"/>
      <c r="EH19" s="902"/>
      <c r="EI19" s="902"/>
      <c r="EJ19" s="902"/>
      <c r="EK19" s="902"/>
      <c r="EL19" s="902"/>
      <c r="EM19" s="902"/>
      <c r="EN19" s="902"/>
      <c r="EO19" s="902"/>
      <c r="EP19" s="902"/>
      <c r="EQ19" s="902"/>
      <c r="ER19" s="902"/>
      <c r="ES19" s="902"/>
      <c r="ET19" s="902"/>
      <c r="EU19" s="902"/>
      <c r="EV19" s="902"/>
      <c r="EW19" s="902"/>
      <c r="EX19" s="902"/>
      <c r="EY19" s="902"/>
      <c r="EZ19" s="902"/>
      <c r="FA19" s="902"/>
      <c r="FB19" s="902"/>
      <c r="FC19" s="902"/>
      <c r="FD19" s="902"/>
      <c r="FE19" s="902"/>
      <c r="FF19" s="902"/>
      <c r="FG19" s="902"/>
      <c r="FH19" s="902"/>
      <c r="FI19" s="902"/>
      <c r="FJ19" s="902"/>
      <c r="FK19" s="902"/>
      <c r="FL19" s="902"/>
      <c r="FM19" s="902"/>
      <c r="FN19" s="902"/>
      <c r="FO19" s="902"/>
      <c r="FP19" s="902"/>
      <c r="FQ19" s="902"/>
      <c r="FR19" s="902"/>
      <c r="FS19" s="902"/>
      <c r="FT19" s="902"/>
      <c r="FU19" s="902"/>
      <c r="FV19" s="902"/>
      <c r="FW19" s="902"/>
      <c r="FX19" s="902"/>
      <c r="FY19" s="902"/>
      <c r="FZ19" s="902"/>
      <c r="GA19" s="902"/>
      <c r="GB19" s="902"/>
      <c r="GC19" s="902"/>
      <c r="GD19" s="902"/>
      <c r="GE19" s="902"/>
      <c r="GF19" s="902"/>
      <c r="GG19" s="902"/>
      <c r="GH19" s="902"/>
      <c r="GI19" s="902"/>
      <c r="GJ19" s="902"/>
      <c r="GK19" s="902"/>
      <c r="GL19" s="902"/>
      <c r="GM19" s="902"/>
      <c r="GN19" s="902"/>
      <c r="GO19" s="902"/>
      <c r="GP19" s="902"/>
      <c r="GQ19" s="902"/>
      <c r="GR19" s="902"/>
      <c r="GS19" s="902"/>
      <c r="GT19" s="902"/>
      <c r="GU19" s="902"/>
      <c r="GV19" s="902"/>
      <c r="GW19" s="902"/>
      <c r="GX19" s="902"/>
      <c r="GY19" s="902"/>
      <c r="GZ19" s="902"/>
      <c r="HA19" s="902"/>
      <c r="HB19" s="902"/>
      <c r="HC19" s="902"/>
      <c r="HD19" s="902"/>
      <c r="HE19" s="902"/>
      <c r="HF19" s="902"/>
      <c r="HG19" s="902"/>
      <c r="HH19" s="902"/>
      <c r="HI19" s="902"/>
    </row>
    <row r="20" spans="1:217" s="187" customFormat="1" ht="15" customHeight="1">
      <c r="A20" s="167" t="s">
        <v>488</v>
      </c>
      <c r="B20" s="900"/>
      <c r="C20" s="900"/>
      <c r="D20" s="900"/>
      <c r="E20" s="900"/>
      <c r="F20" s="900"/>
      <c r="G20" s="900"/>
      <c r="H20" s="900"/>
      <c r="BA20" s="902"/>
      <c r="BB20" s="902"/>
      <c r="BC20" s="902"/>
      <c r="BD20" s="902"/>
      <c r="BE20" s="902"/>
      <c r="BF20" s="902"/>
      <c r="BG20" s="902"/>
      <c r="BH20" s="902"/>
      <c r="BI20" s="902"/>
      <c r="BJ20" s="902"/>
      <c r="BK20" s="902"/>
      <c r="BL20" s="902"/>
      <c r="BM20" s="902"/>
      <c r="BN20" s="902"/>
      <c r="BO20" s="902"/>
      <c r="BP20" s="902"/>
      <c r="BQ20" s="902"/>
      <c r="BR20" s="902"/>
      <c r="BS20" s="902"/>
      <c r="BT20" s="902"/>
      <c r="BU20" s="902"/>
      <c r="BV20" s="902"/>
      <c r="BW20" s="902"/>
      <c r="BX20" s="902"/>
      <c r="BY20" s="902"/>
      <c r="BZ20" s="902"/>
      <c r="CA20" s="902"/>
      <c r="CB20" s="902"/>
      <c r="CC20" s="902"/>
      <c r="CD20" s="902"/>
      <c r="CE20" s="902"/>
      <c r="CF20" s="902"/>
      <c r="CG20" s="902"/>
      <c r="CH20" s="902"/>
      <c r="CI20" s="902"/>
      <c r="CJ20" s="902"/>
      <c r="CK20" s="902"/>
      <c r="CL20" s="902"/>
      <c r="CM20" s="902"/>
      <c r="CN20" s="902"/>
      <c r="CO20" s="902"/>
      <c r="CP20" s="902"/>
      <c r="CQ20" s="902"/>
      <c r="CR20" s="902"/>
      <c r="CS20" s="902"/>
      <c r="CT20" s="902"/>
      <c r="CU20" s="902"/>
      <c r="CV20" s="902"/>
      <c r="CW20" s="902"/>
      <c r="CX20" s="902"/>
      <c r="CY20" s="902"/>
      <c r="CZ20" s="902"/>
      <c r="DA20" s="902"/>
      <c r="DB20" s="902"/>
      <c r="DC20" s="902"/>
      <c r="DD20" s="902"/>
      <c r="DE20" s="902"/>
      <c r="DF20" s="902"/>
      <c r="DG20" s="902"/>
      <c r="DH20" s="902"/>
      <c r="DI20" s="902"/>
      <c r="DJ20" s="902"/>
      <c r="DK20" s="902"/>
      <c r="DL20" s="902"/>
      <c r="DM20" s="902"/>
      <c r="DN20" s="902"/>
      <c r="DO20" s="902"/>
      <c r="DP20" s="902"/>
      <c r="DQ20" s="902"/>
      <c r="DR20" s="902"/>
      <c r="DS20" s="902"/>
      <c r="DT20" s="902"/>
      <c r="DU20" s="902"/>
      <c r="DV20" s="902"/>
      <c r="DW20" s="902"/>
      <c r="DX20" s="902"/>
      <c r="DY20" s="902"/>
      <c r="DZ20" s="902"/>
      <c r="EA20" s="902"/>
      <c r="EB20" s="902"/>
      <c r="EC20" s="902"/>
      <c r="ED20" s="902"/>
      <c r="EE20" s="902"/>
      <c r="EF20" s="902"/>
      <c r="EG20" s="902"/>
      <c r="EH20" s="902"/>
      <c r="EI20" s="902"/>
      <c r="EJ20" s="902"/>
      <c r="EK20" s="902"/>
      <c r="EL20" s="902"/>
      <c r="EM20" s="902"/>
      <c r="EN20" s="902"/>
      <c r="EO20" s="902"/>
      <c r="EP20" s="902"/>
      <c r="EQ20" s="902"/>
      <c r="ER20" s="902"/>
      <c r="ES20" s="902"/>
      <c r="ET20" s="902"/>
      <c r="EU20" s="902"/>
      <c r="EV20" s="902"/>
      <c r="EW20" s="902"/>
      <c r="EX20" s="902"/>
      <c r="EY20" s="902"/>
      <c r="EZ20" s="902"/>
      <c r="FA20" s="902"/>
      <c r="FB20" s="902"/>
      <c r="FC20" s="902"/>
      <c r="FD20" s="902"/>
      <c r="FE20" s="902"/>
      <c r="FF20" s="902"/>
      <c r="FG20" s="902"/>
      <c r="FH20" s="902"/>
      <c r="FI20" s="902"/>
      <c r="FJ20" s="902"/>
      <c r="FK20" s="902"/>
      <c r="FL20" s="902"/>
      <c r="FM20" s="902"/>
      <c r="FN20" s="902"/>
      <c r="FO20" s="902"/>
      <c r="FP20" s="902"/>
      <c r="FQ20" s="902"/>
      <c r="FR20" s="902"/>
      <c r="FS20" s="902"/>
      <c r="FT20" s="902"/>
      <c r="FU20" s="902"/>
      <c r="FV20" s="902"/>
      <c r="FW20" s="902"/>
      <c r="FX20" s="902"/>
      <c r="FY20" s="902"/>
      <c r="FZ20" s="902"/>
      <c r="GA20" s="902"/>
      <c r="GB20" s="902"/>
      <c r="GC20" s="902"/>
      <c r="GD20" s="902"/>
      <c r="GE20" s="902"/>
      <c r="GF20" s="902"/>
      <c r="GG20" s="902"/>
      <c r="GH20" s="902"/>
      <c r="GI20" s="902"/>
      <c r="GJ20" s="902"/>
      <c r="GK20" s="902"/>
      <c r="GL20" s="902"/>
      <c r="GM20" s="902"/>
      <c r="GN20" s="902"/>
      <c r="GO20" s="902"/>
      <c r="GP20" s="902"/>
      <c r="GQ20" s="902"/>
      <c r="GR20" s="902"/>
      <c r="GS20" s="902"/>
      <c r="GT20" s="902"/>
      <c r="GU20" s="902"/>
      <c r="GV20" s="902"/>
      <c r="GW20" s="902"/>
      <c r="GX20" s="902"/>
      <c r="GY20" s="902"/>
      <c r="GZ20" s="902"/>
      <c r="HA20" s="902"/>
      <c r="HB20" s="902"/>
      <c r="HC20" s="902"/>
      <c r="HD20" s="902"/>
      <c r="HE20" s="902"/>
      <c r="HF20" s="902"/>
      <c r="HG20" s="902"/>
      <c r="HH20" s="902"/>
      <c r="HI20" s="902"/>
    </row>
    <row r="21" spans="1:217" ht="15" customHeight="1">
      <c r="BA21" s="699"/>
      <c r="BB21" s="699"/>
      <c r="BC21" s="699"/>
      <c r="BD21" s="699"/>
      <c r="BE21" s="699"/>
      <c r="BF21" s="699"/>
      <c r="BG21" s="699"/>
      <c r="BH21" s="699"/>
      <c r="BI21" s="699"/>
      <c r="BJ21" s="699"/>
      <c r="BK21" s="699"/>
      <c r="BL21" s="699"/>
      <c r="BM21" s="699"/>
      <c r="BN21" s="699"/>
      <c r="BO21" s="699"/>
      <c r="BP21" s="699"/>
      <c r="BQ21" s="699"/>
      <c r="BR21" s="699"/>
      <c r="BS21" s="699"/>
      <c r="BT21" s="699"/>
      <c r="BU21" s="699"/>
      <c r="BV21" s="699"/>
      <c r="BW21" s="699"/>
      <c r="BX21" s="699"/>
      <c r="BY21" s="699"/>
      <c r="BZ21" s="699"/>
      <c r="CA21" s="699"/>
      <c r="CB21" s="699"/>
      <c r="CC21" s="699"/>
      <c r="CD21" s="699"/>
      <c r="CE21" s="699"/>
      <c r="CF21" s="699"/>
      <c r="CG21" s="699"/>
      <c r="CH21" s="699"/>
      <c r="CI21" s="699"/>
      <c r="CJ21" s="699"/>
      <c r="CK21" s="699"/>
      <c r="CL21" s="699"/>
      <c r="CM21" s="699"/>
      <c r="CN21" s="699"/>
      <c r="CO21" s="699"/>
      <c r="CP21" s="699"/>
      <c r="CQ21" s="699"/>
      <c r="CR21" s="699"/>
      <c r="CS21" s="699"/>
      <c r="CT21" s="699"/>
      <c r="CU21" s="699"/>
      <c r="CV21" s="699"/>
      <c r="CW21" s="699"/>
      <c r="CX21" s="699"/>
      <c r="CY21" s="699"/>
      <c r="CZ21" s="699"/>
      <c r="DA21" s="699"/>
      <c r="DB21" s="699"/>
      <c r="DC21" s="699"/>
      <c r="DD21" s="699"/>
      <c r="DE21" s="699"/>
      <c r="DF21" s="699"/>
      <c r="DG21" s="699"/>
      <c r="DH21" s="699"/>
      <c r="DI21" s="699"/>
      <c r="DJ21" s="699"/>
      <c r="DK21" s="699"/>
      <c r="DL21" s="699"/>
      <c r="DM21" s="699"/>
      <c r="DN21" s="699"/>
      <c r="DO21" s="699"/>
      <c r="DP21" s="699"/>
      <c r="DQ21" s="699"/>
      <c r="DR21" s="699"/>
      <c r="DS21" s="699"/>
      <c r="DT21" s="699"/>
      <c r="DU21" s="699"/>
      <c r="DV21" s="699"/>
      <c r="DW21" s="699"/>
      <c r="DX21" s="699"/>
      <c r="DY21" s="699"/>
      <c r="DZ21" s="699"/>
      <c r="EA21" s="699"/>
      <c r="EB21" s="699"/>
      <c r="EC21" s="699"/>
      <c r="ED21" s="699"/>
      <c r="EE21" s="699"/>
      <c r="EF21" s="699"/>
      <c r="EG21" s="699"/>
      <c r="EH21" s="699"/>
      <c r="EI21" s="699"/>
      <c r="EJ21" s="699"/>
      <c r="EK21" s="699"/>
      <c r="EL21" s="699"/>
      <c r="EM21" s="699"/>
      <c r="EN21" s="699"/>
      <c r="EO21" s="699"/>
      <c r="EP21" s="699"/>
      <c r="EQ21" s="699"/>
      <c r="ER21" s="699"/>
      <c r="ES21" s="699"/>
      <c r="ET21" s="699"/>
      <c r="EU21" s="699"/>
      <c r="EV21" s="699"/>
      <c r="EW21" s="699"/>
      <c r="EX21" s="699"/>
      <c r="EY21" s="699"/>
      <c r="EZ21" s="699"/>
      <c r="FA21" s="699"/>
      <c r="FB21" s="699"/>
      <c r="FC21" s="699"/>
      <c r="FD21" s="699"/>
      <c r="FE21" s="699"/>
      <c r="FF21" s="699"/>
      <c r="FG21" s="699"/>
      <c r="FH21" s="699"/>
      <c r="FI21" s="699"/>
      <c r="FJ21" s="699"/>
      <c r="FK21" s="699"/>
      <c r="FL21" s="699"/>
      <c r="FM21" s="699"/>
      <c r="FN21" s="699"/>
      <c r="FO21" s="699"/>
      <c r="FP21" s="699"/>
      <c r="FQ21" s="699"/>
      <c r="FR21" s="699"/>
      <c r="FS21" s="699"/>
      <c r="FT21" s="699"/>
      <c r="FU21" s="699"/>
      <c r="FV21" s="699"/>
      <c r="FW21" s="699"/>
      <c r="FX21" s="699"/>
      <c r="FY21" s="699"/>
      <c r="FZ21" s="699"/>
      <c r="GA21" s="699"/>
      <c r="GB21" s="699"/>
      <c r="GC21" s="699"/>
      <c r="GD21" s="699"/>
      <c r="GE21" s="699"/>
      <c r="GF21" s="699"/>
      <c r="GG21" s="699"/>
      <c r="GH21" s="699"/>
      <c r="GI21" s="699"/>
      <c r="GJ21" s="699"/>
      <c r="GK21" s="699"/>
      <c r="GL21" s="699"/>
      <c r="GM21" s="699"/>
      <c r="GN21" s="699"/>
      <c r="GO21" s="699"/>
      <c r="GP21" s="699"/>
      <c r="GQ21" s="699"/>
      <c r="GR21" s="699"/>
      <c r="GS21" s="699"/>
      <c r="GT21" s="699"/>
      <c r="GU21" s="699"/>
      <c r="GV21" s="699"/>
      <c r="GW21" s="699"/>
      <c r="GX21" s="699"/>
      <c r="GY21" s="699"/>
      <c r="GZ21" s="699"/>
      <c r="HA21" s="699"/>
      <c r="HB21" s="699"/>
      <c r="HC21" s="699"/>
      <c r="HD21" s="699"/>
      <c r="HE21" s="699"/>
      <c r="HF21" s="699"/>
      <c r="HG21" s="699"/>
      <c r="HH21" s="699"/>
      <c r="HI21" s="699"/>
    </row>
    <row r="22" spans="1:217" ht="15" customHeight="1">
      <c r="BA22" s="699"/>
      <c r="BB22" s="699"/>
      <c r="BC22" s="699"/>
      <c r="BD22" s="699"/>
      <c r="BE22" s="699"/>
      <c r="BF22" s="699"/>
      <c r="BG22" s="699"/>
      <c r="BH22" s="699"/>
      <c r="BI22" s="699"/>
      <c r="BJ22" s="699"/>
      <c r="BK22" s="699"/>
      <c r="BL22" s="699"/>
      <c r="BM22" s="699"/>
      <c r="BN22" s="699"/>
      <c r="BO22" s="699"/>
      <c r="BP22" s="699"/>
      <c r="BQ22" s="699"/>
      <c r="BR22" s="699"/>
      <c r="BS22" s="699"/>
      <c r="BT22" s="699"/>
      <c r="BU22" s="699"/>
      <c r="BV22" s="699"/>
      <c r="BW22" s="699"/>
      <c r="BX22" s="699"/>
      <c r="BY22" s="699"/>
      <c r="BZ22" s="699"/>
      <c r="CA22" s="699"/>
      <c r="CB22" s="699"/>
      <c r="CC22" s="699"/>
      <c r="CD22" s="699"/>
      <c r="CE22" s="699"/>
      <c r="CF22" s="699"/>
      <c r="CG22" s="699"/>
      <c r="CH22" s="699"/>
      <c r="CI22" s="699"/>
      <c r="CJ22" s="699"/>
      <c r="CK22" s="699"/>
      <c r="CL22" s="699"/>
      <c r="CM22" s="699"/>
      <c r="CN22" s="699"/>
      <c r="CO22" s="699"/>
      <c r="CP22" s="699"/>
      <c r="CQ22" s="699"/>
      <c r="CR22" s="699"/>
      <c r="CS22" s="699"/>
      <c r="CT22" s="699"/>
      <c r="CU22" s="699"/>
      <c r="CV22" s="699"/>
      <c r="CW22" s="699"/>
      <c r="CX22" s="699"/>
      <c r="CY22" s="699"/>
      <c r="CZ22" s="699"/>
      <c r="DA22" s="699"/>
      <c r="DB22" s="699"/>
      <c r="DC22" s="699"/>
      <c r="DD22" s="699"/>
      <c r="DE22" s="699"/>
      <c r="DF22" s="699"/>
      <c r="DG22" s="699"/>
      <c r="DH22" s="699"/>
      <c r="DI22" s="699"/>
      <c r="DJ22" s="699"/>
      <c r="DK22" s="699"/>
      <c r="DL22" s="699"/>
      <c r="DM22" s="699"/>
      <c r="DN22" s="699"/>
      <c r="DO22" s="699"/>
      <c r="DP22" s="699"/>
      <c r="DQ22" s="699"/>
      <c r="DR22" s="699"/>
      <c r="DS22" s="699"/>
      <c r="DT22" s="699"/>
      <c r="DU22" s="699"/>
      <c r="DV22" s="699"/>
      <c r="DW22" s="699"/>
      <c r="DX22" s="699"/>
      <c r="DY22" s="699"/>
      <c r="DZ22" s="699"/>
      <c r="EA22" s="699"/>
      <c r="EB22" s="699"/>
      <c r="EC22" s="699"/>
      <c r="ED22" s="699"/>
      <c r="EE22" s="699"/>
      <c r="EF22" s="699"/>
      <c r="EG22" s="699"/>
      <c r="EH22" s="699"/>
      <c r="EI22" s="699"/>
      <c r="EJ22" s="699"/>
      <c r="EK22" s="699"/>
      <c r="EL22" s="699"/>
      <c r="EM22" s="699"/>
      <c r="EN22" s="699"/>
      <c r="EO22" s="699"/>
      <c r="EP22" s="699"/>
      <c r="EQ22" s="699"/>
      <c r="ER22" s="699"/>
      <c r="ES22" s="699"/>
      <c r="ET22" s="699"/>
      <c r="EU22" s="699"/>
      <c r="EV22" s="699"/>
      <c r="EW22" s="699"/>
      <c r="EX22" s="699"/>
      <c r="EY22" s="699"/>
      <c r="EZ22" s="699"/>
      <c r="FA22" s="699"/>
      <c r="FB22" s="699"/>
      <c r="FC22" s="699"/>
      <c r="FD22" s="699"/>
      <c r="FE22" s="699"/>
      <c r="FF22" s="699"/>
      <c r="FG22" s="699"/>
      <c r="FH22" s="699"/>
      <c r="FI22" s="699"/>
      <c r="FJ22" s="699"/>
      <c r="FK22" s="699"/>
      <c r="FL22" s="699"/>
      <c r="FM22" s="699"/>
      <c r="FN22" s="699"/>
      <c r="FO22" s="699"/>
      <c r="FP22" s="699"/>
      <c r="FQ22" s="699"/>
      <c r="FR22" s="699"/>
      <c r="FS22" s="699"/>
      <c r="FT22" s="699"/>
      <c r="FU22" s="699"/>
      <c r="FV22" s="699"/>
      <c r="FW22" s="699"/>
      <c r="FX22" s="699"/>
      <c r="FY22" s="699"/>
      <c r="FZ22" s="699"/>
      <c r="GA22" s="699"/>
      <c r="GB22" s="699"/>
      <c r="GC22" s="699"/>
      <c r="GD22" s="699"/>
      <c r="GE22" s="699"/>
      <c r="GF22" s="699"/>
      <c r="GG22" s="699"/>
      <c r="GH22" s="699"/>
      <c r="GI22" s="699"/>
      <c r="GJ22" s="699"/>
      <c r="GK22" s="699"/>
      <c r="GL22" s="699"/>
      <c r="GM22" s="699"/>
      <c r="GN22" s="699"/>
      <c r="GO22" s="699"/>
      <c r="GP22" s="699"/>
      <c r="GQ22" s="699"/>
      <c r="GR22" s="699"/>
      <c r="GS22" s="699"/>
      <c r="GT22" s="699"/>
      <c r="GU22" s="699"/>
      <c r="GV22" s="699"/>
      <c r="GW22" s="699"/>
      <c r="GX22" s="699"/>
      <c r="GY22" s="699"/>
      <c r="GZ22" s="699"/>
      <c r="HA22" s="699"/>
      <c r="HB22" s="699"/>
      <c r="HC22" s="699"/>
      <c r="HD22" s="699"/>
      <c r="HE22" s="699"/>
      <c r="HF22" s="699"/>
      <c r="HG22" s="699"/>
      <c r="HH22" s="699"/>
      <c r="HI22" s="699"/>
    </row>
    <row r="23" spans="1:217" ht="15" customHeight="1">
      <c r="BA23" s="699"/>
      <c r="BB23" s="699"/>
      <c r="BC23" s="699"/>
      <c r="BD23" s="699"/>
      <c r="BE23" s="699"/>
      <c r="BF23" s="699"/>
      <c r="BG23" s="699"/>
      <c r="BH23" s="699"/>
      <c r="BI23" s="699"/>
      <c r="BJ23" s="699"/>
      <c r="BK23" s="699"/>
      <c r="BL23" s="699"/>
      <c r="BM23" s="699"/>
      <c r="BN23" s="699"/>
      <c r="BO23" s="699"/>
      <c r="BP23" s="699"/>
      <c r="BQ23" s="699"/>
      <c r="BR23" s="699"/>
      <c r="BS23" s="699"/>
      <c r="BT23" s="699"/>
      <c r="BU23" s="699"/>
      <c r="BV23" s="699"/>
      <c r="BW23" s="699"/>
      <c r="BX23" s="699"/>
      <c r="BY23" s="699"/>
      <c r="BZ23" s="699"/>
      <c r="CA23" s="699"/>
      <c r="CB23" s="699"/>
      <c r="CC23" s="699"/>
      <c r="CD23" s="699"/>
      <c r="CE23" s="699"/>
      <c r="CF23" s="699"/>
      <c r="CG23" s="699"/>
      <c r="CH23" s="699"/>
      <c r="CI23" s="699"/>
      <c r="CJ23" s="699"/>
      <c r="CK23" s="699"/>
      <c r="CL23" s="699"/>
      <c r="CM23" s="699"/>
      <c r="CN23" s="699"/>
      <c r="CO23" s="699"/>
      <c r="CP23" s="699"/>
      <c r="CQ23" s="699"/>
      <c r="CR23" s="699"/>
      <c r="CS23" s="699"/>
      <c r="CT23" s="699"/>
      <c r="CU23" s="699"/>
      <c r="CV23" s="699"/>
      <c r="CW23" s="699"/>
      <c r="CX23" s="699"/>
      <c r="CY23" s="699"/>
      <c r="CZ23" s="699"/>
      <c r="DA23" s="699"/>
      <c r="DB23" s="699"/>
      <c r="DC23" s="699"/>
      <c r="DD23" s="699"/>
      <c r="DE23" s="699"/>
      <c r="DF23" s="699"/>
      <c r="DG23" s="699"/>
      <c r="DH23" s="699"/>
      <c r="DI23" s="699"/>
      <c r="DJ23" s="699"/>
      <c r="DK23" s="699"/>
      <c r="DL23" s="699"/>
      <c r="DM23" s="699"/>
      <c r="DN23" s="699"/>
      <c r="DO23" s="699"/>
      <c r="DP23" s="699"/>
      <c r="DQ23" s="699"/>
      <c r="DR23" s="699"/>
      <c r="DS23" s="699"/>
      <c r="DT23" s="699"/>
      <c r="DU23" s="699"/>
      <c r="DV23" s="699"/>
      <c r="DW23" s="699"/>
      <c r="DX23" s="699"/>
      <c r="DY23" s="699"/>
      <c r="DZ23" s="699"/>
      <c r="EA23" s="699"/>
      <c r="EB23" s="699"/>
      <c r="EC23" s="699"/>
      <c r="ED23" s="699"/>
      <c r="EE23" s="699"/>
      <c r="EF23" s="699"/>
      <c r="EG23" s="699"/>
      <c r="EH23" s="699"/>
      <c r="EI23" s="699"/>
      <c r="EJ23" s="699"/>
      <c r="EK23" s="699"/>
      <c r="EL23" s="699"/>
      <c r="EM23" s="699"/>
      <c r="EN23" s="699"/>
      <c r="EO23" s="699"/>
      <c r="EP23" s="699"/>
      <c r="EQ23" s="699"/>
      <c r="ER23" s="699"/>
      <c r="ES23" s="699"/>
      <c r="ET23" s="699"/>
      <c r="EU23" s="699"/>
      <c r="EV23" s="699"/>
      <c r="EW23" s="699"/>
      <c r="EX23" s="699"/>
      <c r="EY23" s="699"/>
      <c r="EZ23" s="699"/>
      <c r="FA23" s="699"/>
      <c r="FB23" s="699"/>
      <c r="FC23" s="699"/>
      <c r="FD23" s="699"/>
      <c r="FE23" s="699"/>
      <c r="FF23" s="699"/>
      <c r="FG23" s="699"/>
      <c r="FH23" s="699"/>
      <c r="FI23" s="699"/>
      <c r="FJ23" s="699"/>
      <c r="FK23" s="699"/>
      <c r="FL23" s="699"/>
      <c r="FM23" s="699"/>
      <c r="FN23" s="699"/>
      <c r="FO23" s="699"/>
      <c r="FP23" s="699"/>
      <c r="FQ23" s="699"/>
      <c r="FR23" s="699"/>
      <c r="FS23" s="699"/>
      <c r="FT23" s="699"/>
      <c r="FU23" s="699"/>
      <c r="FV23" s="699"/>
      <c r="FW23" s="699"/>
      <c r="FX23" s="699"/>
      <c r="FY23" s="699"/>
      <c r="FZ23" s="699"/>
      <c r="GA23" s="699"/>
      <c r="GB23" s="699"/>
      <c r="GC23" s="699"/>
      <c r="GD23" s="699"/>
      <c r="GE23" s="699"/>
      <c r="GF23" s="699"/>
      <c r="GG23" s="699"/>
      <c r="GH23" s="699"/>
      <c r="GI23" s="699"/>
      <c r="GJ23" s="699"/>
      <c r="GK23" s="699"/>
      <c r="GL23" s="699"/>
      <c r="GM23" s="699"/>
      <c r="GN23" s="699"/>
      <c r="GO23" s="699"/>
      <c r="GP23" s="699"/>
      <c r="GQ23" s="699"/>
      <c r="GR23" s="699"/>
      <c r="GS23" s="699"/>
      <c r="GT23" s="699"/>
      <c r="GU23" s="699"/>
      <c r="GV23" s="699"/>
      <c r="GW23" s="699"/>
      <c r="GX23" s="699"/>
      <c r="GY23" s="699"/>
      <c r="GZ23" s="699"/>
      <c r="HA23" s="699"/>
      <c r="HB23" s="699"/>
      <c r="HC23" s="699"/>
      <c r="HD23" s="699"/>
      <c r="HE23" s="699"/>
      <c r="HF23" s="699"/>
      <c r="HG23" s="699"/>
      <c r="HH23" s="699"/>
      <c r="HI23" s="699"/>
    </row>
    <row r="24" spans="1:217" ht="15" customHeight="1">
      <c r="BA24" s="699"/>
      <c r="BB24" s="699"/>
      <c r="BC24" s="699"/>
      <c r="BD24" s="699"/>
      <c r="BE24" s="699"/>
      <c r="BF24" s="699"/>
      <c r="BG24" s="699"/>
      <c r="BH24" s="699"/>
      <c r="BI24" s="699"/>
      <c r="BJ24" s="699"/>
      <c r="BK24" s="699"/>
      <c r="BL24" s="699"/>
      <c r="BM24" s="699"/>
      <c r="BN24" s="699"/>
      <c r="BO24" s="699"/>
      <c r="BP24" s="699"/>
      <c r="BQ24" s="699"/>
      <c r="BR24" s="699"/>
      <c r="BS24" s="699"/>
      <c r="BT24" s="699"/>
      <c r="BU24" s="699"/>
      <c r="BV24" s="699"/>
      <c r="BW24" s="699"/>
      <c r="BX24" s="699"/>
      <c r="BY24" s="699"/>
      <c r="BZ24" s="699"/>
      <c r="CA24" s="699"/>
      <c r="CB24" s="699"/>
      <c r="CC24" s="699"/>
      <c r="CD24" s="699"/>
      <c r="CE24" s="699"/>
      <c r="CF24" s="699"/>
      <c r="CG24" s="699"/>
      <c r="CH24" s="699"/>
      <c r="CI24" s="699"/>
      <c r="CJ24" s="699"/>
      <c r="CK24" s="699"/>
      <c r="CL24" s="699"/>
      <c r="CM24" s="699"/>
      <c r="CN24" s="699"/>
      <c r="CO24" s="699"/>
      <c r="CP24" s="699"/>
      <c r="CQ24" s="699"/>
      <c r="CR24" s="699"/>
      <c r="CS24" s="699"/>
      <c r="CT24" s="699"/>
      <c r="CU24" s="699"/>
      <c r="CV24" s="699"/>
      <c r="CW24" s="699"/>
      <c r="CX24" s="699"/>
      <c r="CY24" s="699"/>
      <c r="CZ24" s="699"/>
      <c r="DA24" s="699"/>
      <c r="DB24" s="699"/>
      <c r="DC24" s="699"/>
      <c r="DD24" s="699"/>
      <c r="DE24" s="699"/>
      <c r="DF24" s="699"/>
      <c r="DG24" s="699"/>
      <c r="DH24" s="699"/>
      <c r="DI24" s="699"/>
      <c r="DJ24" s="699"/>
      <c r="DK24" s="699"/>
      <c r="DL24" s="699"/>
      <c r="DM24" s="699"/>
      <c r="DN24" s="699"/>
      <c r="DO24" s="699"/>
      <c r="DP24" s="699"/>
      <c r="DQ24" s="699"/>
      <c r="DR24" s="699"/>
      <c r="DS24" s="699"/>
      <c r="DT24" s="699"/>
      <c r="DU24" s="699"/>
      <c r="DV24" s="699"/>
      <c r="DW24" s="699"/>
      <c r="DX24" s="699"/>
      <c r="DY24" s="699"/>
      <c r="DZ24" s="699"/>
      <c r="EA24" s="699"/>
      <c r="EB24" s="699"/>
      <c r="EC24" s="699"/>
      <c r="ED24" s="699"/>
      <c r="EE24" s="699"/>
      <c r="EF24" s="699"/>
      <c r="EG24" s="699"/>
      <c r="EH24" s="699"/>
      <c r="EI24" s="699"/>
      <c r="EJ24" s="699"/>
      <c r="EK24" s="699"/>
      <c r="EL24" s="699"/>
      <c r="EM24" s="699"/>
      <c r="EN24" s="699"/>
      <c r="EO24" s="699"/>
      <c r="EP24" s="699"/>
      <c r="EQ24" s="699"/>
      <c r="ER24" s="699"/>
      <c r="ES24" s="699"/>
      <c r="ET24" s="699"/>
      <c r="EU24" s="699"/>
      <c r="EV24" s="699"/>
      <c r="EW24" s="699"/>
      <c r="EX24" s="699"/>
      <c r="EY24" s="699"/>
      <c r="EZ24" s="699"/>
      <c r="FA24" s="699"/>
      <c r="FB24" s="699"/>
      <c r="FC24" s="699"/>
      <c r="FD24" s="699"/>
      <c r="FE24" s="699"/>
      <c r="FF24" s="699"/>
      <c r="FG24" s="699"/>
      <c r="FH24" s="699"/>
      <c r="FI24" s="699"/>
      <c r="FJ24" s="699"/>
      <c r="FK24" s="699"/>
      <c r="FL24" s="699"/>
      <c r="FM24" s="699"/>
      <c r="FN24" s="699"/>
      <c r="FO24" s="699"/>
      <c r="FP24" s="699"/>
      <c r="FQ24" s="699"/>
      <c r="FR24" s="699"/>
      <c r="FS24" s="699"/>
      <c r="FT24" s="699"/>
      <c r="FU24" s="699"/>
      <c r="FV24" s="699"/>
      <c r="FW24" s="699"/>
      <c r="FX24" s="699"/>
      <c r="FY24" s="699"/>
      <c r="FZ24" s="699"/>
      <c r="GA24" s="699"/>
      <c r="GB24" s="699"/>
      <c r="GC24" s="699"/>
      <c r="GD24" s="699"/>
      <c r="GE24" s="699"/>
      <c r="GF24" s="699"/>
      <c r="GG24" s="699"/>
      <c r="GH24" s="699"/>
      <c r="GI24" s="699"/>
      <c r="GJ24" s="699"/>
      <c r="GK24" s="699"/>
      <c r="GL24" s="699"/>
      <c r="GM24" s="699"/>
      <c r="GN24" s="699"/>
      <c r="GO24" s="699"/>
      <c r="GP24" s="699"/>
      <c r="GQ24" s="699"/>
      <c r="GR24" s="699"/>
      <c r="GS24" s="699"/>
      <c r="GT24" s="699"/>
      <c r="GU24" s="699"/>
      <c r="GV24" s="699"/>
      <c r="GW24" s="699"/>
      <c r="GX24" s="699"/>
      <c r="GY24" s="699"/>
      <c r="GZ24" s="699"/>
      <c r="HA24" s="699"/>
      <c r="HB24" s="699"/>
      <c r="HC24" s="699"/>
      <c r="HD24" s="699"/>
      <c r="HE24" s="699"/>
      <c r="HF24" s="699"/>
      <c r="HG24" s="699"/>
      <c r="HH24" s="699"/>
      <c r="HI24" s="699"/>
    </row>
    <row r="25" spans="1:217" ht="15" customHeight="1">
      <c r="BA25" s="699"/>
      <c r="BB25" s="699"/>
      <c r="BC25" s="699"/>
      <c r="BD25" s="699"/>
      <c r="BE25" s="699"/>
      <c r="BF25" s="699"/>
      <c r="BG25" s="699"/>
      <c r="BH25" s="699"/>
      <c r="BI25" s="699"/>
      <c r="BJ25" s="699"/>
      <c r="BK25" s="699"/>
      <c r="BL25" s="699"/>
      <c r="BM25" s="699"/>
      <c r="BN25" s="699"/>
      <c r="BO25" s="699"/>
      <c r="BP25" s="699"/>
      <c r="BQ25" s="699"/>
      <c r="BR25" s="699"/>
      <c r="BS25" s="699"/>
      <c r="BT25" s="699"/>
      <c r="BU25" s="699"/>
      <c r="BV25" s="699"/>
      <c r="BW25" s="699"/>
      <c r="BX25" s="699"/>
      <c r="BY25" s="699"/>
      <c r="BZ25" s="699"/>
      <c r="CA25" s="699"/>
      <c r="CB25" s="699"/>
      <c r="CC25" s="699"/>
      <c r="CD25" s="699"/>
      <c r="CE25" s="699"/>
      <c r="CF25" s="699"/>
      <c r="CG25" s="699"/>
      <c r="CH25" s="699"/>
      <c r="CI25" s="699"/>
      <c r="CJ25" s="699"/>
      <c r="CK25" s="699"/>
      <c r="CL25" s="699"/>
      <c r="CM25" s="699"/>
      <c r="CN25" s="699"/>
      <c r="CO25" s="699"/>
      <c r="CP25" s="699"/>
      <c r="CQ25" s="699"/>
      <c r="CR25" s="699"/>
      <c r="CS25" s="699"/>
      <c r="CT25" s="699"/>
      <c r="CU25" s="699"/>
      <c r="CV25" s="699"/>
      <c r="CW25" s="699"/>
      <c r="CX25" s="699"/>
      <c r="CY25" s="699"/>
      <c r="CZ25" s="699"/>
      <c r="DA25" s="699"/>
      <c r="DB25" s="699"/>
      <c r="DC25" s="699"/>
      <c r="DD25" s="699"/>
      <c r="DE25" s="699"/>
      <c r="DF25" s="699"/>
      <c r="DG25" s="699"/>
      <c r="DH25" s="699"/>
      <c r="DI25" s="699"/>
      <c r="DJ25" s="699"/>
      <c r="DK25" s="699"/>
      <c r="DL25" s="699"/>
      <c r="DM25" s="699"/>
      <c r="DN25" s="699"/>
      <c r="DO25" s="699"/>
      <c r="DP25" s="699"/>
      <c r="DQ25" s="699"/>
      <c r="DR25" s="699"/>
      <c r="DS25" s="699"/>
      <c r="DT25" s="699"/>
      <c r="DU25" s="699"/>
      <c r="DV25" s="699"/>
      <c r="DW25" s="699"/>
      <c r="DX25" s="699"/>
      <c r="DY25" s="699"/>
      <c r="DZ25" s="699"/>
      <c r="EA25" s="699"/>
      <c r="EB25" s="699"/>
      <c r="EC25" s="699"/>
      <c r="ED25" s="699"/>
      <c r="EE25" s="699"/>
      <c r="EF25" s="699"/>
      <c r="EG25" s="699"/>
      <c r="EH25" s="699"/>
      <c r="EI25" s="699"/>
      <c r="EJ25" s="699"/>
      <c r="EK25" s="699"/>
      <c r="EL25" s="699"/>
      <c r="EM25" s="699"/>
      <c r="EN25" s="699"/>
      <c r="EO25" s="699"/>
      <c r="EP25" s="699"/>
      <c r="EQ25" s="699"/>
      <c r="ER25" s="699"/>
      <c r="ES25" s="699"/>
      <c r="ET25" s="699"/>
      <c r="EU25" s="699"/>
      <c r="EV25" s="699"/>
      <c r="EW25" s="699"/>
      <c r="EX25" s="699"/>
      <c r="EY25" s="699"/>
      <c r="EZ25" s="699"/>
      <c r="FA25" s="699"/>
      <c r="FB25" s="699"/>
      <c r="FC25" s="699"/>
      <c r="FD25" s="699"/>
      <c r="FE25" s="699"/>
      <c r="FF25" s="699"/>
      <c r="FG25" s="699"/>
      <c r="FH25" s="699"/>
      <c r="FI25" s="699"/>
      <c r="FJ25" s="699"/>
      <c r="FK25" s="699"/>
      <c r="FL25" s="699"/>
      <c r="FM25" s="699"/>
      <c r="FN25" s="699"/>
      <c r="FO25" s="699"/>
      <c r="FP25" s="699"/>
      <c r="FQ25" s="699"/>
      <c r="FR25" s="699"/>
      <c r="FS25" s="699"/>
      <c r="FT25" s="699"/>
      <c r="FU25" s="699"/>
      <c r="FV25" s="699"/>
      <c r="FW25" s="699"/>
      <c r="FX25" s="699"/>
      <c r="FY25" s="699"/>
      <c r="FZ25" s="699"/>
      <c r="GA25" s="699"/>
      <c r="GB25" s="699"/>
      <c r="GC25" s="699"/>
      <c r="GD25" s="699"/>
      <c r="GE25" s="699"/>
      <c r="GF25" s="699"/>
      <c r="GG25" s="699"/>
      <c r="GH25" s="699"/>
      <c r="GI25" s="699"/>
      <c r="GJ25" s="699"/>
      <c r="GK25" s="699"/>
      <c r="GL25" s="699"/>
      <c r="GM25" s="699"/>
      <c r="GN25" s="699"/>
      <c r="GO25" s="699"/>
      <c r="GP25" s="699"/>
      <c r="GQ25" s="699"/>
      <c r="GR25" s="699"/>
      <c r="GS25" s="699"/>
      <c r="GT25" s="699"/>
      <c r="GU25" s="699"/>
      <c r="GV25" s="699"/>
      <c r="GW25" s="699"/>
      <c r="GX25" s="699"/>
      <c r="GY25" s="699"/>
      <c r="GZ25" s="699"/>
      <c r="HA25" s="699"/>
      <c r="HB25" s="699"/>
      <c r="HC25" s="699"/>
      <c r="HD25" s="699"/>
      <c r="HE25" s="699"/>
      <c r="HF25" s="699"/>
      <c r="HG25" s="699"/>
      <c r="HH25" s="699"/>
      <c r="HI25" s="699"/>
    </row>
    <row r="26" spans="1:217" ht="15" customHeight="1">
      <c r="BA26" s="699"/>
      <c r="BB26" s="699"/>
      <c r="BC26" s="699"/>
      <c r="BD26" s="699"/>
      <c r="BE26" s="699"/>
      <c r="BF26" s="699"/>
      <c r="BG26" s="699"/>
      <c r="BH26" s="699"/>
      <c r="BI26" s="699"/>
      <c r="BJ26" s="699"/>
      <c r="BK26" s="699"/>
      <c r="BL26" s="699"/>
      <c r="BM26" s="699"/>
      <c r="BN26" s="699"/>
      <c r="BO26" s="699"/>
      <c r="BP26" s="699"/>
      <c r="BQ26" s="699"/>
      <c r="BR26" s="699"/>
      <c r="BS26" s="699"/>
      <c r="BT26" s="699"/>
      <c r="BU26" s="699"/>
      <c r="BV26" s="699"/>
      <c r="BW26" s="699"/>
      <c r="BX26" s="699"/>
      <c r="BY26" s="699"/>
      <c r="BZ26" s="699"/>
      <c r="CA26" s="699"/>
      <c r="CB26" s="699"/>
      <c r="CC26" s="699"/>
      <c r="CD26" s="699"/>
      <c r="CE26" s="699"/>
      <c r="CF26" s="699"/>
      <c r="CG26" s="699"/>
      <c r="CH26" s="699"/>
      <c r="CI26" s="699"/>
      <c r="CJ26" s="699"/>
      <c r="CK26" s="699"/>
      <c r="CL26" s="699"/>
      <c r="CM26" s="699"/>
      <c r="CN26" s="699"/>
      <c r="CO26" s="699"/>
      <c r="CP26" s="699"/>
      <c r="CQ26" s="699"/>
      <c r="CR26" s="699"/>
      <c r="CS26" s="699"/>
      <c r="CT26" s="699"/>
      <c r="CU26" s="699"/>
      <c r="CV26" s="699"/>
      <c r="CW26" s="699"/>
      <c r="CX26" s="699"/>
      <c r="CY26" s="699"/>
      <c r="CZ26" s="699"/>
      <c r="DA26" s="699"/>
      <c r="DB26" s="699"/>
      <c r="DC26" s="699"/>
      <c r="DD26" s="699"/>
      <c r="DE26" s="699"/>
      <c r="DF26" s="699"/>
      <c r="DG26" s="699"/>
      <c r="DH26" s="699"/>
      <c r="DI26" s="699"/>
      <c r="DJ26" s="699"/>
      <c r="DK26" s="699"/>
      <c r="DL26" s="699"/>
      <c r="DM26" s="699"/>
      <c r="DN26" s="699"/>
      <c r="DO26" s="699"/>
      <c r="DP26" s="699"/>
      <c r="DQ26" s="699"/>
      <c r="DR26" s="699"/>
      <c r="DS26" s="699"/>
      <c r="DT26" s="699"/>
      <c r="DU26" s="699"/>
      <c r="DV26" s="699"/>
      <c r="DW26" s="699"/>
      <c r="DX26" s="699"/>
      <c r="DY26" s="699"/>
      <c r="DZ26" s="699"/>
      <c r="EA26" s="699"/>
      <c r="EB26" s="699"/>
      <c r="EC26" s="699"/>
      <c r="ED26" s="699"/>
      <c r="EE26" s="699"/>
      <c r="EF26" s="699"/>
      <c r="EG26" s="699"/>
      <c r="EH26" s="699"/>
      <c r="EI26" s="699"/>
      <c r="EJ26" s="699"/>
      <c r="EK26" s="699"/>
      <c r="EL26" s="699"/>
      <c r="EM26" s="699"/>
      <c r="EN26" s="699"/>
      <c r="EO26" s="699"/>
      <c r="EP26" s="699"/>
      <c r="EQ26" s="699"/>
      <c r="ER26" s="699"/>
      <c r="ES26" s="699"/>
      <c r="ET26" s="699"/>
      <c r="EU26" s="699"/>
      <c r="EV26" s="699"/>
      <c r="EW26" s="699"/>
      <c r="EX26" s="699"/>
      <c r="EY26" s="699"/>
      <c r="EZ26" s="699"/>
      <c r="FA26" s="699"/>
      <c r="FB26" s="699"/>
      <c r="FC26" s="699"/>
      <c r="FD26" s="699"/>
      <c r="FE26" s="699"/>
      <c r="FF26" s="699"/>
      <c r="FG26" s="699"/>
      <c r="FH26" s="699"/>
      <c r="FI26" s="699"/>
      <c r="FJ26" s="699"/>
      <c r="FK26" s="699"/>
      <c r="FL26" s="699"/>
      <c r="FM26" s="699"/>
      <c r="FN26" s="699"/>
      <c r="FO26" s="699"/>
      <c r="FP26" s="699"/>
      <c r="FQ26" s="699"/>
      <c r="FR26" s="699"/>
      <c r="FS26" s="699"/>
      <c r="FT26" s="699"/>
      <c r="FU26" s="699"/>
      <c r="FV26" s="699"/>
      <c r="FW26" s="699"/>
      <c r="FX26" s="699"/>
      <c r="FY26" s="699"/>
      <c r="FZ26" s="699"/>
      <c r="GA26" s="699"/>
      <c r="GB26" s="699"/>
      <c r="GC26" s="699"/>
      <c r="GD26" s="699"/>
      <c r="GE26" s="699"/>
      <c r="GF26" s="699"/>
      <c r="GG26" s="699"/>
      <c r="GH26" s="699"/>
      <c r="GI26" s="699"/>
      <c r="GJ26" s="699"/>
      <c r="GK26" s="699"/>
      <c r="GL26" s="699"/>
      <c r="GM26" s="699"/>
      <c r="GN26" s="699"/>
      <c r="GO26" s="699"/>
      <c r="GP26" s="699"/>
      <c r="GQ26" s="699"/>
      <c r="GR26" s="699"/>
      <c r="GS26" s="699"/>
      <c r="GT26" s="699"/>
      <c r="GU26" s="699"/>
      <c r="GV26" s="699"/>
      <c r="GW26" s="699"/>
      <c r="GX26" s="699"/>
      <c r="GY26" s="699"/>
      <c r="GZ26" s="699"/>
      <c r="HA26" s="699"/>
      <c r="HB26" s="699"/>
      <c r="HC26" s="699"/>
      <c r="HD26" s="699"/>
      <c r="HE26" s="699"/>
      <c r="HF26" s="699"/>
      <c r="HG26" s="699"/>
      <c r="HH26" s="699"/>
      <c r="HI26" s="699"/>
    </row>
    <row r="27" spans="1:217" ht="15" customHeight="1">
      <c r="BA27" s="699"/>
      <c r="BB27" s="699"/>
      <c r="BC27" s="699"/>
      <c r="BD27" s="699"/>
      <c r="BE27" s="699"/>
      <c r="BF27" s="699"/>
      <c r="BG27" s="699"/>
      <c r="BH27" s="699"/>
      <c r="BI27" s="699"/>
      <c r="BJ27" s="699"/>
      <c r="BK27" s="699"/>
      <c r="BL27" s="699"/>
      <c r="BM27" s="699"/>
      <c r="BN27" s="699"/>
      <c r="BO27" s="699"/>
      <c r="BP27" s="699"/>
      <c r="BQ27" s="699"/>
      <c r="BR27" s="699"/>
      <c r="BS27" s="699"/>
      <c r="BT27" s="699"/>
      <c r="BU27" s="699"/>
      <c r="BV27" s="699"/>
      <c r="BW27" s="699"/>
      <c r="BX27" s="699"/>
      <c r="BY27" s="699"/>
      <c r="BZ27" s="699"/>
      <c r="CA27" s="699"/>
      <c r="CB27" s="699"/>
      <c r="CC27" s="699"/>
      <c r="CD27" s="699"/>
      <c r="CE27" s="699"/>
      <c r="CF27" s="699"/>
      <c r="CG27" s="699"/>
      <c r="CH27" s="699"/>
      <c r="CI27" s="699"/>
      <c r="CJ27" s="699"/>
      <c r="CK27" s="699"/>
      <c r="CL27" s="699"/>
      <c r="CM27" s="699"/>
      <c r="CN27" s="699"/>
      <c r="CO27" s="699"/>
      <c r="CP27" s="699"/>
      <c r="CQ27" s="699"/>
      <c r="CR27" s="699"/>
      <c r="CS27" s="699"/>
      <c r="CT27" s="699"/>
      <c r="CU27" s="699"/>
      <c r="CV27" s="699"/>
      <c r="CW27" s="699"/>
      <c r="CX27" s="699"/>
      <c r="CY27" s="699"/>
      <c r="CZ27" s="699"/>
      <c r="DA27" s="699"/>
      <c r="DB27" s="699"/>
      <c r="DC27" s="699"/>
      <c r="DD27" s="699"/>
      <c r="DE27" s="699"/>
      <c r="DF27" s="699"/>
      <c r="DG27" s="699"/>
      <c r="DH27" s="699"/>
      <c r="DI27" s="699"/>
      <c r="DJ27" s="699"/>
      <c r="DK27" s="699"/>
      <c r="DL27" s="699"/>
      <c r="DM27" s="699"/>
      <c r="DN27" s="699"/>
      <c r="DO27" s="699"/>
      <c r="DP27" s="699"/>
      <c r="DQ27" s="699"/>
      <c r="DR27" s="699"/>
      <c r="DS27" s="699"/>
      <c r="DT27" s="699"/>
      <c r="DU27" s="699"/>
      <c r="DV27" s="699"/>
      <c r="DW27" s="699"/>
      <c r="DX27" s="699"/>
      <c r="DY27" s="699"/>
      <c r="DZ27" s="699"/>
      <c r="EA27" s="699"/>
      <c r="EB27" s="699"/>
      <c r="EC27" s="699"/>
      <c r="ED27" s="699"/>
      <c r="EE27" s="699"/>
      <c r="EF27" s="699"/>
      <c r="EG27" s="699"/>
      <c r="EH27" s="699"/>
      <c r="EI27" s="699"/>
      <c r="EJ27" s="699"/>
      <c r="EK27" s="699"/>
      <c r="EL27" s="699"/>
      <c r="EM27" s="699"/>
      <c r="EN27" s="699"/>
      <c r="EO27" s="699"/>
      <c r="EP27" s="699"/>
      <c r="EQ27" s="699"/>
      <c r="ER27" s="699"/>
      <c r="ES27" s="699"/>
      <c r="ET27" s="699"/>
      <c r="EU27" s="699"/>
      <c r="EV27" s="699"/>
      <c r="EW27" s="699"/>
      <c r="EX27" s="699"/>
      <c r="EY27" s="699"/>
      <c r="EZ27" s="699"/>
      <c r="FA27" s="699"/>
      <c r="FB27" s="699"/>
      <c r="FC27" s="699"/>
      <c r="FD27" s="699"/>
      <c r="FE27" s="699"/>
      <c r="FF27" s="699"/>
      <c r="FG27" s="699"/>
      <c r="FH27" s="699"/>
      <c r="FI27" s="699"/>
      <c r="FJ27" s="699"/>
      <c r="FK27" s="699"/>
      <c r="FL27" s="699"/>
      <c r="FM27" s="699"/>
      <c r="FN27" s="699"/>
      <c r="FO27" s="699"/>
      <c r="FP27" s="699"/>
      <c r="FQ27" s="699"/>
      <c r="FR27" s="699"/>
      <c r="FS27" s="699"/>
      <c r="FT27" s="699"/>
      <c r="FU27" s="699"/>
      <c r="FV27" s="699"/>
      <c r="FW27" s="699"/>
      <c r="FX27" s="699"/>
      <c r="FY27" s="699"/>
      <c r="FZ27" s="699"/>
      <c r="GA27" s="699"/>
      <c r="GB27" s="699"/>
      <c r="GC27" s="699"/>
      <c r="GD27" s="699"/>
      <c r="GE27" s="699"/>
      <c r="GF27" s="699"/>
      <c r="GG27" s="699"/>
      <c r="GH27" s="699"/>
      <c r="GI27" s="699"/>
      <c r="GJ27" s="699"/>
      <c r="GK27" s="699"/>
      <c r="GL27" s="699"/>
      <c r="GM27" s="699"/>
      <c r="GN27" s="699"/>
      <c r="GO27" s="699"/>
      <c r="GP27" s="699"/>
      <c r="GQ27" s="699"/>
      <c r="GR27" s="699"/>
      <c r="GS27" s="699"/>
      <c r="GT27" s="699"/>
      <c r="GU27" s="699"/>
      <c r="GV27" s="699"/>
      <c r="GW27" s="699"/>
      <c r="GX27" s="699"/>
      <c r="GY27" s="699"/>
      <c r="GZ27" s="699"/>
      <c r="HA27" s="699"/>
      <c r="HB27" s="699"/>
      <c r="HC27" s="699"/>
      <c r="HD27" s="699"/>
      <c r="HE27" s="699"/>
      <c r="HF27" s="699"/>
      <c r="HG27" s="699"/>
      <c r="HH27" s="699"/>
      <c r="HI27" s="699"/>
    </row>
    <row r="28" spans="1:217" ht="15" customHeight="1">
      <c r="BA28" s="699"/>
      <c r="BB28" s="699"/>
      <c r="BC28" s="699"/>
      <c r="BD28" s="699"/>
      <c r="BE28" s="699"/>
      <c r="BF28" s="699"/>
      <c r="BG28" s="699"/>
      <c r="BH28" s="699"/>
      <c r="BI28" s="699"/>
      <c r="BJ28" s="699"/>
      <c r="BK28" s="699"/>
      <c r="BL28" s="699"/>
      <c r="BM28" s="699"/>
      <c r="BN28" s="699"/>
      <c r="BO28" s="699"/>
      <c r="BP28" s="699"/>
      <c r="BQ28" s="699"/>
      <c r="BR28" s="699"/>
      <c r="BS28" s="699"/>
      <c r="BT28" s="699"/>
      <c r="BU28" s="699"/>
      <c r="BV28" s="699"/>
      <c r="BW28" s="699"/>
      <c r="BX28" s="699"/>
      <c r="BY28" s="699"/>
      <c r="BZ28" s="699"/>
      <c r="CA28" s="699"/>
      <c r="CB28" s="699"/>
      <c r="CC28" s="699"/>
      <c r="CD28" s="699"/>
      <c r="CE28" s="699"/>
      <c r="CF28" s="699"/>
      <c r="CG28" s="699"/>
      <c r="CH28" s="699"/>
      <c r="CI28" s="699"/>
      <c r="CJ28" s="699"/>
      <c r="CK28" s="699"/>
      <c r="CL28" s="699"/>
      <c r="CM28" s="699"/>
      <c r="CN28" s="699"/>
      <c r="CO28" s="699"/>
      <c r="CP28" s="699"/>
      <c r="CQ28" s="699"/>
      <c r="CR28" s="699"/>
      <c r="CS28" s="699"/>
      <c r="CT28" s="699"/>
      <c r="CU28" s="699"/>
      <c r="CV28" s="699"/>
      <c r="CW28" s="699"/>
      <c r="CX28" s="699"/>
      <c r="CY28" s="699"/>
      <c r="CZ28" s="699"/>
      <c r="DA28" s="699"/>
      <c r="DB28" s="699"/>
      <c r="DC28" s="699"/>
      <c r="DD28" s="699"/>
      <c r="DE28" s="699"/>
      <c r="DF28" s="699"/>
      <c r="DG28" s="699"/>
      <c r="DH28" s="699"/>
      <c r="DI28" s="699"/>
      <c r="DJ28" s="699"/>
      <c r="DK28" s="699"/>
      <c r="DL28" s="699"/>
      <c r="DM28" s="699"/>
      <c r="DN28" s="699"/>
      <c r="DO28" s="699"/>
      <c r="DP28" s="699"/>
      <c r="DQ28" s="699"/>
      <c r="DR28" s="699"/>
      <c r="DS28" s="699"/>
      <c r="DT28" s="699"/>
      <c r="DU28" s="699"/>
      <c r="DV28" s="699"/>
      <c r="DW28" s="699"/>
      <c r="DX28" s="699"/>
      <c r="DY28" s="699"/>
      <c r="DZ28" s="699"/>
      <c r="EA28" s="699"/>
      <c r="EB28" s="699"/>
      <c r="EC28" s="699"/>
      <c r="ED28" s="699"/>
      <c r="EE28" s="699"/>
      <c r="EF28" s="699"/>
      <c r="EG28" s="699"/>
      <c r="EH28" s="699"/>
      <c r="EI28" s="699"/>
      <c r="EJ28" s="699"/>
      <c r="EK28" s="699"/>
      <c r="EL28" s="699"/>
      <c r="EM28" s="699"/>
      <c r="EN28" s="699"/>
      <c r="EO28" s="699"/>
      <c r="EP28" s="699"/>
      <c r="EQ28" s="699"/>
      <c r="ER28" s="699"/>
      <c r="ES28" s="699"/>
      <c r="ET28" s="699"/>
      <c r="EU28" s="699"/>
      <c r="EV28" s="699"/>
      <c r="EW28" s="699"/>
      <c r="EX28" s="699"/>
      <c r="EY28" s="699"/>
      <c r="EZ28" s="699"/>
      <c r="FA28" s="699"/>
      <c r="FB28" s="699"/>
      <c r="FC28" s="699"/>
      <c r="FD28" s="699"/>
      <c r="FE28" s="699"/>
      <c r="FF28" s="699"/>
      <c r="FG28" s="699"/>
      <c r="FH28" s="699"/>
      <c r="FI28" s="699"/>
      <c r="FJ28" s="699"/>
      <c r="FK28" s="699"/>
      <c r="FL28" s="699"/>
      <c r="FM28" s="699"/>
      <c r="FN28" s="699"/>
      <c r="FO28" s="699"/>
      <c r="FP28" s="699"/>
      <c r="FQ28" s="699"/>
      <c r="FR28" s="699"/>
      <c r="FS28" s="699"/>
      <c r="FT28" s="699"/>
      <c r="FU28" s="699"/>
      <c r="FV28" s="699"/>
      <c r="FW28" s="699"/>
      <c r="FX28" s="699"/>
      <c r="FY28" s="699"/>
      <c r="FZ28" s="699"/>
      <c r="GA28" s="699"/>
      <c r="GB28" s="699"/>
      <c r="GC28" s="699"/>
      <c r="GD28" s="699"/>
      <c r="GE28" s="699"/>
      <c r="GF28" s="699"/>
      <c r="GG28" s="699"/>
      <c r="GH28" s="699"/>
      <c r="GI28" s="699"/>
      <c r="GJ28" s="699"/>
      <c r="GK28" s="699"/>
      <c r="GL28" s="699"/>
      <c r="GM28" s="699"/>
      <c r="GN28" s="699"/>
      <c r="GO28" s="699"/>
      <c r="GP28" s="699"/>
      <c r="GQ28" s="699"/>
      <c r="GR28" s="699"/>
      <c r="GS28" s="699"/>
      <c r="GT28" s="699"/>
      <c r="GU28" s="699"/>
      <c r="GV28" s="699"/>
      <c r="GW28" s="699"/>
      <c r="GX28" s="699"/>
      <c r="GY28" s="699"/>
      <c r="GZ28" s="699"/>
      <c r="HA28" s="699"/>
      <c r="HB28" s="699"/>
      <c r="HC28" s="699"/>
      <c r="HD28" s="699"/>
      <c r="HE28" s="699"/>
      <c r="HF28" s="699"/>
      <c r="HG28" s="699"/>
      <c r="HH28" s="699"/>
      <c r="HI28" s="699"/>
    </row>
    <row r="29" spans="1:217" ht="15" customHeight="1">
      <c r="BA29" s="699"/>
      <c r="BB29" s="699"/>
      <c r="BC29" s="699"/>
      <c r="BD29" s="699"/>
      <c r="BE29" s="699"/>
      <c r="BF29" s="699"/>
      <c r="BG29" s="699"/>
      <c r="BH29" s="699"/>
      <c r="BI29" s="699"/>
      <c r="BJ29" s="699"/>
      <c r="BK29" s="699"/>
      <c r="BL29" s="699"/>
      <c r="BM29" s="699"/>
      <c r="BN29" s="699"/>
      <c r="BO29" s="699"/>
      <c r="BP29" s="699"/>
      <c r="BQ29" s="699"/>
      <c r="BR29" s="699"/>
      <c r="BS29" s="699"/>
      <c r="BT29" s="699"/>
      <c r="BU29" s="699"/>
      <c r="BV29" s="699"/>
      <c r="BW29" s="699"/>
      <c r="BX29" s="699"/>
      <c r="BY29" s="699"/>
      <c r="BZ29" s="699"/>
      <c r="CA29" s="699"/>
      <c r="CB29" s="699"/>
      <c r="CC29" s="699"/>
      <c r="CD29" s="699"/>
      <c r="CE29" s="699"/>
      <c r="CF29" s="699"/>
      <c r="CG29" s="699"/>
      <c r="CH29" s="699"/>
      <c r="CI29" s="699"/>
      <c r="CJ29" s="699"/>
      <c r="CK29" s="699"/>
      <c r="CL29" s="699"/>
      <c r="CM29" s="699"/>
      <c r="CN29" s="699"/>
      <c r="CO29" s="699"/>
      <c r="CP29" s="699"/>
      <c r="CQ29" s="699"/>
      <c r="CR29" s="699"/>
      <c r="CS29" s="699"/>
      <c r="CT29" s="699"/>
      <c r="CU29" s="699"/>
      <c r="CV29" s="699"/>
      <c r="CW29" s="699"/>
      <c r="CX29" s="699"/>
      <c r="CY29" s="699"/>
      <c r="CZ29" s="699"/>
      <c r="DA29" s="699"/>
      <c r="DB29" s="699"/>
      <c r="DC29" s="699"/>
      <c r="DD29" s="699"/>
      <c r="DE29" s="699"/>
      <c r="DF29" s="699"/>
      <c r="DG29" s="699"/>
      <c r="DH29" s="699"/>
      <c r="DI29" s="699"/>
      <c r="DJ29" s="699"/>
      <c r="DK29" s="699"/>
      <c r="DL29" s="699"/>
      <c r="DM29" s="699"/>
      <c r="DN29" s="699"/>
      <c r="DO29" s="699"/>
      <c r="DP29" s="699"/>
      <c r="DQ29" s="699"/>
      <c r="DR29" s="699"/>
      <c r="DS29" s="699"/>
      <c r="DT29" s="699"/>
      <c r="DU29" s="699"/>
      <c r="DV29" s="699"/>
      <c r="DW29" s="699"/>
      <c r="DX29" s="699"/>
      <c r="DY29" s="699"/>
      <c r="DZ29" s="699"/>
      <c r="EA29" s="699"/>
      <c r="EB29" s="699"/>
      <c r="EC29" s="699"/>
      <c r="ED29" s="699"/>
      <c r="EE29" s="699"/>
      <c r="EF29" s="699"/>
      <c r="EG29" s="699"/>
      <c r="EH29" s="699"/>
      <c r="EI29" s="699"/>
      <c r="EJ29" s="699"/>
      <c r="EK29" s="699"/>
      <c r="EL29" s="699"/>
      <c r="EM29" s="699"/>
      <c r="EN29" s="699"/>
      <c r="EO29" s="699"/>
      <c r="EP29" s="699"/>
      <c r="EQ29" s="699"/>
      <c r="ER29" s="699"/>
      <c r="ES29" s="699"/>
      <c r="ET29" s="699"/>
      <c r="EU29" s="699"/>
      <c r="EV29" s="699"/>
      <c r="EW29" s="699"/>
      <c r="EX29" s="699"/>
      <c r="EY29" s="699"/>
      <c r="EZ29" s="699"/>
      <c r="FA29" s="699"/>
      <c r="FB29" s="699"/>
      <c r="FC29" s="699"/>
      <c r="FD29" s="699"/>
      <c r="FE29" s="699"/>
      <c r="FF29" s="699"/>
      <c r="FG29" s="699"/>
      <c r="FH29" s="699"/>
      <c r="FI29" s="699"/>
      <c r="FJ29" s="699"/>
      <c r="FK29" s="699"/>
      <c r="FL29" s="699"/>
      <c r="FM29" s="699"/>
      <c r="FN29" s="699"/>
      <c r="FO29" s="699"/>
      <c r="FP29" s="699"/>
      <c r="FQ29" s="699"/>
      <c r="FR29" s="699"/>
      <c r="FS29" s="699"/>
      <c r="FT29" s="699"/>
      <c r="FU29" s="699"/>
      <c r="FV29" s="699"/>
      <c r="FW29" s="699"/>
      <c r="FX29" s="699"/>
      <c r="FY29" s="699"/>
      <c r="FZ29" s="699"/>
      <c r="GA29" s="699"/>
      <c r="GB29" s="699"/>
      <c r="GC29" s="699"/>
      <c r="GD29" s="699"/>
      <c r="GE29" s="699"/>
      <c r="GF29" s="699"/>
      <c r="GG29" s="699"/>
      <c r="GH29" s="699"/>
      <c r="GI29" s="699"/>
      <c r="GJ29" s="699"/>
      <c r="GK29" s="699"/>
      <c r="GL29" s="699"/>
      <c r="GM29" s="699"/>
      <c r="GN29" s="699"/>
      <c r="GO29" s="699"/>
      <c r="GP29" s="699"/>
      <c r="GQ29" s="699"/>
      <c r="GR29" s="699"/>
      <c r="GS29" s="699"/>
      <c r="GT29" s="699"/>
      <c r="GU29" s="699"/>
      <c r="GV29" s="699"/>
      <c r="GW29" s="699"/>
      <c r="GX29" s="699"/>
      <c r="GY29" s="699"/>
      <c r="GZ29" s="699"/>
      <c r="HA29" s="699"/>
      <c r="HB29" s="699"/>
      <c r="HC29" s="699"/>
      <c r="HD29" s="699"/>
      <c r="HE29" s="699"/>
      <c r="HF29" s="699"/>
      <c r="HG29" s="699"/>
      <c r="HH29" s="699"/>
      <c r="HI29" s="699"/>
    </row>
    <row r="30" spans="1:217" ht="15" customHeight="1">
      <c r="BA30" s="699"/>
      <c r="BB30" s="699"/>
      <c r="BC30" s="699"/>
      <c r="BD30" s="699"/>
      <c r="BE30" s="699"/>
      <c r="BF30" s="699"/>
      <c r="BG30" s="699"/>
      <c r="BH30" s="699"/>
      <c r="BI30" s="699"/>
      <c r="BJ30" s="699"/>
      <c r="BK30" s="699"/>
      <c r="BL30" s="699"/>
      <c r="BM30" s="699"/>
      <c r="BN30" s="699"/>
      <c r="BO30" s="699"/>
      <c r="BP30" s="699"/>
      <c r="BQ30" s="699"/>
      <c r="BR30" s="699"/>
      <c r="BS30" s="699"/>
      <c r="BT30" s="699"/>
      <c r="BU30" s="699"/>
      <c r="BV30" s="699"/>
      <c r="BW30" s="699"/>
      <c r="BX30" s="699"/>
      <c r="BY30" s="699"/>
      <c r="BZ30" s="699"/>
      <c r="CA30" s="699"/>
      <c r="CB30" s="699"/>
      <c r="CC30" s="699"/>
      <c r="CD30" s="699"/>
      <c r="CE30" s="699"/>
      <c r="CF30" s="699"/>
      <c r="CG30" s="699"/>
      <c r="CH30" s="699"/>
      <c r="CI30" s="699"/>
      <c r="CJ30" s="699"/>
      <c r="CK30" s="699"/>
      <c r="CL30" s="699"/>
      <c r="CM30" s="699"/>
      <c r="CN30" s="699"/>
      <c r="CO30" s="699"/>
      <c r="CP30" s="699"/>
      <c r="CQ30" s="699"/>
      <c r="CR30" s="699"/>
      <c r="CS30" s="699"/>
      <c r="CT30" s="699"/>
      <c r="CU30" s="699"/>
      <c r="CV30" s="699"/>
      <c r="CW30" s="699"/>
      <c r="CX30" s="699"/>
      <c r="CY30" s="699"/>
      <c r="CZ30" s="699"/>
      <c r="DA30" s="699"/>
      <c r="DB30" s="699"/>
      <c r="DC30" s="699"/>
      <c r="DD30" s="699"/>
      <c r="DE30" s="699"/>
      <c r="DF30" s="699"/>
      <c r="DG30" s="699"/>
      <c r="DH30" s="699"/>
      <c r="DI30" s="699"/>
      <c r="DJ30" s="699"/>
      <c r="DK30" s="699"/>
      <c r="DL30" s="699"/>
      <c r="DM30" s="699"/>
      <c r="DN30" s="699"/>
      <c r="DO30" s="699"/>
      <c r="DP30" s="699"/>
      <c r="DQ30" s="699"/>
      <c r="DR30" s="699"/>
      <c r="DS30" s="699"/>
      <c r="DT30" s="699"/>
      <c r="DU30" s="699"/>
      <c r="DV30" s="699"/>
      <c r="DW30" s="699"/>
      <c r="DX30" s="699"/>
      <c r="DY30" s="699"/>
      <c r="DZ30" s="699"/>
      <c r="EA30" s="699"/>
      <c r="EB30" s="699"/>
      <c r="EC30" s="699"/>
      <c r="ED30" s="699"/>
      <c r="EE30" s="699"/>
      <c r="EF30" s="699"/>
      <c r="EG30" s="699"/>
      <c r="EH30" s="699"/>
      <c r="EI30" s="699"/>
      <c r="EJ30" s="699"/>
      <c r="EK30" s="699"/>
      <c r="EL30" s="699"/>
      <c r="EM30" s="699"/>
      <c r="EN30" s="699"/>
      <c r="EO30" s="699"/>
      <c r="EP30" s="699"/>
      <c r="EQ30" s="699"/>
      <c r="ER30" s="699"/>
      <c r="ES30" s="699"/>
      <c r="ET30" s="699"/>
      <c r="EU30" s="699"/>
      <c r="EV30" s="699"/>
      <c r="EW30" s="699"/>
      <c r="EX30" s="699"/>
      <c r="EY30" s="699"/>
      <c r="EZ30" s="699"/>
      <c r="FA30" s="699"/>
      <c r="FB30" s="699"/>
      <c r="FC30" s="699"/>
      <c r="FD30" s="699"/>
      <c r="FE30" s="699"/>
      <c r="FF30" s="699"/>
      <c r="FG30" s="699"/>
      <c r="FH30" s="699"/>
      <c r="FI30" s="699"/>
      <c r="FJ30" s="699"/>
      <c r="FK30" s="699"/>
      <c r="FL30" s="699"/>
      <c r="FM30" s="699"/>
      <c r="FN30" s="699"/>
      <c r="FO30" s="699"/>
      <c r="FP30" s="699"/>
      <c r="FQ30" s="699"/>
      <c r="FR30" s="699"/>
      <c r="FS30" s="699"/>
      <c r="FT30" s="699"/>
      <c r="FU30" s="699"/>
      <c r="FV30" s="699"/>
      <c r="FW30" s="699"/>
      <c r="FX30" s="699"/>
      <c r="FY30" s="699"/>
      <c r="FZ30" s="699"/>
      <c r="GA30" s="699"/>
      <c r="GB30" s="699"/>
      <c r="GC30" s="699"/>
      <c r="GD30" s="699"/>
      <c r="GE30" s="699"/>
      <c r="GF30" s="699"/>
      <c r="GG30" s="699"/>
      <c r="GH30" s="699"/>
      <c r="GI30" s="699"/>
      <c r="GJ30" s="699"/>
      <c r="GK30" s="699"/>
      <c r="GL30" s="699"/>
      <c r="GM30" s="699"/>
      <c r="GN30" s="699"/>
      <c r="GO30" s="699"/>
      <c r="GP30" s="699"/>
      <c r="GQ30" s="699"/>
      <c r="GR30" s="699"/>
      <c r="GS30" s="699"/>
      <c r="GT30" s="699"/>
      <c r="GU30" s="699"/>
      <c r="GV30" s="699"/>
      <c r="GW30" s="699"/>
      <c r="GX30" s="699"/>
      <c r="GY30" s="699"/>
      <c r="GZ30" s="699"/>
      <c r="HA30" s="699"/>
      <c r="HB30" s="699"/>
      <c r="HC30" s="699"/>
      <c r="HD30" s="699"/>
      <c r="HE30" s="699"/>
      <c r="HF30" s="699"/>
      <c r="HG30" s="699"/>
      <c r="HH30" s="699"/>
      <c r="HI30" s="699"/>
    </row>
    <row r="31" spans="1:217" ht="15" customHeight="1">
      <c r="BA31" s="699"/>
      <c r="BB31" s="699"/>
      <c r="BC31" s="699"/>
      <c r="BD31" s="699"/>
      <c r="BE31" s="699"/>
      <c r="BF31" s="699"/>
      <c r="BG31" s="699"/>
      <c r="BH31" s="699"/>
      <c r="BI31" s="699"/>
      <c r="BJ31" s="699"/>
      <c r="BK31" s="699"/>
      <c r="BL31" s="699"/>
      <c r="BM31" s="699"/>
      <c r="BN31" s="699"/>
      <c r="BO31" s="699"/>
      <c r="BP31" s="699"/>
      <c r="BQ31" s="699"/>
      <c r="BR31" s="699"/>
      <c r="BS31" s="699"/>
      <c r="BT31" s="699"/>
      <c r="BU31" s="699"/>
      <c r="BV31" s="699"/>
      <c r="BW31" s="699"/>
      <c r="BX31" s="699"/>
      <c r="BY31" s="699"/>
      <c r="BZ31" s="699"/>
      <c r="CA31" s="699"/>
      <c r="CB31" s="699"/>
      <c r="CC31" s="699"/>
      <c r="CD31" s="699"/>
      <c r="CE31" s="699"/>
      <c r="CF31" s="699"/>
      <c r="CG31" s="699"/>
      <c r="CH31" s="699"/>
      <c r="CI31" s="699"/>
      <c r="CJ31" s="699"/>
      <c r="CK31" s="699"/>
      <c r="CL31" s="699"/>
      <c r="CM31" s="699"/>
      <c r="CN31" s="699"/>
      <c r="CO31" s="699"/>
      <c r="CP31" s="699"/>
      <c r="CQ31" s="699"/>
      <c r="CR31" s="699"/>
      <c r="CS31" s="699"/>
      <c r="CT31" s="699"/>
      <c r="CU31" s="699"/>
      <c r="CV31" s="699"/>
      <c r="CW31" s="699"/>
      <c r="CX31" s="699"/>
      <c r="CY31" s="699"/>
      <c r="CZ31" s="699"/>
      <c r="DA31" s="699"/>
      <c r="DB31" s="699"/>
      <c r="DC31" s="699"/>
      <c r="DD31" s="699"/>
      <c r="DE31" s="699"/>
      <c r="DF31" s="699"/>
      <c r="DG31" s="699"/>
      <c r="DH31" s="699"/>
      <c r="DI31" s="699"/>
      <c r="DJ31" s="699"/>
      <c r="DK31" s="699"/>
      <c r="DL31" s="699"/>
      <c r="DM31" s="699"/>
      <c r="DN31" s="699"/>
      <c r="DO31" s="699"/>
      <c r="DP31" s="699"/>
      <c r="DQ31" s="699"/>
      <c r="DR31" s="699"/>
      <c r="DS31" s="699"/>
      <c r="DT31" s="699"/>
      <c r="DU31" s="699"/>
      <c r="DV31" s="699"/>
      <c r="DW31" s="699"/>
      <c r="DX31" s="699"/>
      <c r="DY31" s="699"/>
      <c r="DZ31" s="699"/>
      <c r="EA31" s="699"/>
      <c r="EB31" s="699"/>
      <c r="EC31" s="699"/>
      <c r="ED31" s="699"/>
      <c r="EE31" s="699"/>
      <c r="EF31" s="699"/>
      <c r="EG31" s="699"/>
      <c r="EH31" s="699"/>
      <c r="EI31" s="699"/>
      <c r="EJ31" s="699"/>
      <c r="EK31" s="699"/>
      <c r="EL31" s="699"/>
      <c r="EM31" s="699"/>
      <c r="EN31" s="699"/>
      <c r="EO31" s="699"/>
      <c r="EP31" s="699"/>
      <c r="EQ31" s="699"/>
      <c r="ER31" s="699"/>
      <c r="ES31" s="699"/>
      <c r="ET31" s="699"/>
      <c r="EU31" s="699"/>
      <c r="EV31" s="699"/>
      <c r="EW31" s="699"/>
      <c r="EX31" s="699"/>
      <c r="EY31" s="699"/>
      <c r="EZ31" s="699"/>
      <c r="FA31" s="699"/>
      <c r="FB31" s="699"/>
      <c r="FC31" s="699"/>
      <c r="FD31" s="699"/>
      <c r="FE31" s="699"/>
      <c r="FF31" s="699"/>
      <c r="FG31" s="699"/>
      <c r="FH31" s="699"/>
      <c r="FI31" s="699"/>
      <c r="FJ31" s="699"/>
      <c r="FK31" s="699"/>
      <c r="FL31" s="699"/>
      <c r="FM31" s="699"/>
      <c r="FN31" s="699"/>
      <c r="FO31" s="699"/>
      <c r="FP31" s="699"/>
      <c r="FQ31" s="699"/>
      <c r="FR31" s="699"/>
      <c r="FS31" s="699"/>
      <c r="FT31" s="699"/>
      <c r="FU31" s="699"/>
      <c r="FV31" s="699"/>
      <c r="FW31" s="699"/>
      <c r="FX31" s="699"/>
      <c r="FY31" s="699"/>
      <c r="FZ31" s="699"/>
      <c r="GA31" s="699"/>
      <c r="GB31" s="699"/>
      <c r="GC31" s="699"/>
      <c r="GD31" s="699"/>
      <c r="GE31" s="699"/>
      <c r="GF31" s="699"/>
      <c r="GG31" s="699"/>
      <c r="GH31" s="699"/>
      <c r="GI31" s="699"/>
      <c r="GJ31" s="699"/>
      <c r="GK31" s="699"/>
      <c r="GL31" s="699"/>
      <c r="GM31" s="699"/>
      <c r="GN31" s="699"/>
      <c r="GO31" s="699"/>
      <c r="GP31" s="699"/>
      <c r="GQ31" s="699"/>
      <c r="GR31" s="699"/>
      <c r="GS31" s="699"/>
      <c r="GT31" s="699"/>
      <c r="GU31" s="699"/>
      <c r="GV31" s="699"/>
      <c r="GW31" s="699"/>
      <c r="GX31" s="699"/>
      <c r="GY31" s="699"/>
      <c r="GZ31" s="699"/>
      <c r="HA31" s="699"/>
      <c r="HB31" s="699"/>
      <c r="HC31" s="699"/>
      <c r="HD31" s="699"/>
      <c r="HE31" s="699"/>
      <c r="HF31" s="699"/>
      <c r="HG31" s="699"/>
      <c r="HH31" s="699"/>
      <c r="HI31" s="699"/>
    </row>
    <row r="32" spans="1:217" ht="15" customHeight="1">
      <c r="BA32" s="699"/>
      <c r="BB32" s="699"/>
      <c r="BC32" s="699"/>
      <c r="BD32" s="699"/>
      <c r="BE32" s="699"/>
      <c r="BF32" s="699"/>
      <c r="BG32" s="699"/>
      <c r="BH32" s="699"/>
      <c r="BI32" s="699"/>
      <c r="BJ32" s="699"/>
      <c r="BK32" s="699"/>
      <c r="BL32" s="699"/>
      <c r="BM32" s="699"/>
      <c r="BN32" s="699"/>
      <c r="BO32" s="699"/>
      <c r="BP32" s="699"/>
      <c r="BQ32" s="699"/>
      <c r="BR32" s="699"/>
      <c r="BS32" s="699"/>
      <c r="BT32" s="699"/>
      <c r="BU32" s="699"/>
      <c r="BV32" s="699"/>
      <c r="BW32" s="699"/>
      <c r="BX32" s="699"/>
      <c r="BY32" s="699"/>
      <c r="BZ32" s="699"/>
      <c r="CA32" s="699"/>
      <c r="CB32" s="699"/>
      <c r="CC32" s="699"/>
      <c r="CD32" s="699"/>
      <c r="CE32" s="699"/>
      <c r="CF32" s="699"/>
      <c r="CG32" s="699"/>
      <c r="CH32" s="699"/>
      <c r="CI32" s="699"/>
      <c r="CJ32" s="699"/>
      <c r="CK32" s="699"/>
      <c r="CL32" s="699"/>
      <c r="CM32" s="699"/>
      <c r="CN32" s="699"/>
      <c r="CO32" s="699"/>
      <c r="CP32" s="699"/>
      <c r="CQ32" s="699"/>
      <c r="CR32" s="699"/>
      <c r="CS32" s="699"/>
      <c r="CT32" s="699"/>
      <c r="CU32" s="699"/>
      <c r="CV32" s="699"/>
      <c r="CW32" s="699"/>
      <c r="CX32" s="699"/>
      <c r="CY32" s="699"/>
      <c r="CZ32" s="699"/>
      <c r="DA32" s="699"/>
      <c r="DB32" s="699"/>
      <c r="DC32" s="699"/>
      <c r="DD32" s="699"/>
      <c r="DE32" s="699"/>
      <c r="DF32" s="699"/>
      <c r="DG32" s="699"/>
      <c r="DH32" s="699"/>
      <c r="DI32" s="699"/>
      <c r="DJ32" s="699"/>
      <c r="DK32" s="699"/>
      <c r="DL32" s="699"/>
      <c r="DM32" s="699"/>
      <c r="DN32" s="699"/>
      <c r="DO32" s="699"/>
      <c r="DP32" s="699"/>
      <c r="DQ32" s="699"/>
      <c r="DR32" s="699"/>
      <c r="DS32" s="699"/>
      <c r="DT32" s="699"/>
      <c r="DU32" s="699"/>
      <c r="DV32" s="699"/>
      <c r="DW32" s="699"/>
      <c r="DX32" s="699"/>
      <c r="DY32" s="699"/>
      <c r="DZ32" s="699"/>
      <c r="EA32" s="699"/>
      <c r="EB32" s="699"/>
      <c r="EC32" s="699"/>
      <c r="ED32" s="699"/>
      <c r="EE32" s="699"/>
      <c r="EF32" s="699"/>
      <c r="EG32" s="699"/>
      <c r="EH32" s="699"/>
      <c r="EI32" s="699"/>
      <c r="EJ32" s="699"/>
      <c r="EK32" s="699"/>
      <c r="EL32" s="699"/>
      <c r="EM32" s="699"/>
      <c r="EN32" s="699"/>
      <c r="EO32" s="699"/>
      <c r="EP32" s="699"/>
      <c r="EQ32" s="699"/>
      <c r="ER32" s="699"/>
      <c r="ES32" s="699"/>
      <c r="ET32" s="699"/>
      <c r="EU32" s="699"/>
      <c r="EV32" s="699"/>
      <c r="EW32" s="699"/>
      <c r="EX32" s="699"/>
      <c r="EY32" s="699"/>
      <c r="EZ32" s="699"/>
      <c r="FA32" s="699"/>
      <c r="FB32" s="699"/>
      <c r="FC32" s="699"/>
      <c r="FD32" s="699"/>
      <c r="FE32" s="699"/>
      <c r="FF32" s="699"/>
      <c r="FG32" s="699"/>
      <c r="FH32" s="699"/>
      <c r="FI32" s="699"/>
      <c r="FJ32" s="699"/>
      <c r="FK32" s="699"/>
      <c r="FL32" s="699"/>
      <c r="FM32" s="699"/>
      <c r="FN32" s="699"/>
      <c r="FO32" s="699"/>
      <c r="FP32" s="699"/>
      <c r="FQ32" s="699"/>
      <c r="FR32" s="699"/>
      <c r="FS32" s="699"/>
      <c r="FT32" s="699"/>
      <c r="FU32" s="699"/>
      <c r="FV32" s="699"/>
      <c r="FW32" s="699"/>
      <c r="FX32" s="699"/>
      <c r="FY32" s="699"/>
      <c r="FZ32" s="699"/>
      <c r="GA32" s="699"/>
      <c r="GB32" s="699"/>
      <c r="GC32" s="699"/>
      <c r="GD32" s="699"/>
      <c r="GE32" s="699"/>
      <c r="GF32" s="699"/>
      <c r="GG32" s="699"/>
      <c r="GH32" s="699"/>
      <c r="GI32" s="699"/>
      <c r="GJ32" s="699"/>
      <c r="GK32" s="699"/>
      <c r="GL32" s="699"/>
      <c r="GM32" s="699"/>
      <c r="GN32" s="699"/>
      <c r="GO32" s="699"/>
      <c r="GP32" s="699"/>
      <c r="GQ32" s="699"/>
      <c r="GR32" s="699"/>
      <c r="GS32" s="699"/>
      <c r="GT32" s="699"/>
      <c r="GU32" s="699"/>
      <c r="GV32" s="699"/>
      <c r="GW32" s="699"/>
      <c r="GX32" s="699"/>
      <c r="GY32" s="699"/>
      <c r="GZ32" s="699"/>
      <c r="HA32" s="699"/>
      <c r="HB32" s="699"/>
      <c r="HC32" s="699"/>
      <c r="HD32" s="699"/>
      <c r="HE32" s="699"/>
      <c r="HF32" s="699"/>
      <c r="HG32" s="699"/>
      <c r="HH32" s="699"/>
      <c r="HI32" s="699"/>
    </row>
    <row r="33" spans="1:217" ht="15" customHeight="1">
      <c r="BA33" s="699"/>
      <c r="BB33" s="699"/>
      <c r="BC33" s="699"/>
      <c r="BD33" s="699"/>
      <c r="BE33" s="699"/>
      <c r="BF33" s="699"/>
      <c r="BG33" s="699"/>
      <c r="BH33" s="699"/>
      <c r="BI33" s="699"/>
      <c r="BJ33" s="699"/>
      <c r="BK33" s="699"/>
      <c r="BL33" s="699"/>
      <c r="BM33" s="699"/>
      <c r="BN33" s="699"/>
      <c r="BO33" s="699"/>
      <c r="BP33" s="699"/>
      <c r="BQ33" s="699"/>
      <c r="BR33" s="699"/>
      <c r="BS33" s="699"/>
      <c r="BT33" s="699"/>
      <c r="BU33" s="699"/>
      <c r="BV33" s="699"/>
      <c r="BW33" s="699"/>
      <c r="BX33" s="699"/>
      <c r="BY33" s="699"/>
      <c r="BZ33" s="699"/>
      <c r="CA33" s="699"/>
      <c r="CB33" s="699"/>
      <c r="CC33" s="699"/>
      <c r="CD33" s="699"/>
      <c r="CE33" s="699"/>
      <c r="CF33" s="699"/>
      <c r="CG33" s="699"/>
      <c r="CH33" s="699"/>
      <c r="CI33" s="699"/>
      <c r="CJ33" s="699"/>
      <c r="CK33" s="699"/>
      <c r="CL33" s="699"/>
      <c r="CM33" s="699"/>
      <c r="CN33" s="699"/>
      <c r="CO33" s="699"/>
      <c r="CP33" s="699"/>
      <c r="CQ33" s="699"/>
      <c r="CR33" s="699"/>
      <c r="CS33" s="699"/>
      <c r="CT33" s="699"/>
      <c r="CU33" s="699"/>
      <c r="CV33" s="699"/>
      <c r="CW33" s="699"/>
      <c r="CX33" s="699"/>
      <c r="CY33" s="699"/>
      <c r="CZ33" s="699"/>
      <c r="DA33" s="699"/>
      <c r="DB33" s="699"/>
      <c r="DC33" s="699"/>
      <c r="DD33" s="699"/>
      <c r="DE33" s="699"/>
      <c r="DF33" s="699"/>
      <c r="DG33" s="699"/>
      <c r="DH33" s="699"/>
      <c r="DI33" s="699"/>
      <c r="DJ33" s="699"/>
      <c r="DK33" s="699"/>
      <c r="DL33" s="699"/>
      <c r="DM33" s="699"/>
      <c r="DN33" s="699"/>
      <c r="DO33" s="699"/>
      <c r="DP33" s="699"/>
      <c r="DQ33" s="699"/>
      <c r="DR33" s="699"/>
      <c r="DS33" s="699"/>
      <c r="DT33" s="699"/>
      <c r="DU33" s="699"/>
      <c r="DV33" s="699"/>
      <c r="DW33" s="699"/>
      <c r="DX33" s="699"/>
      <c r="DY33" s="699"/>
      <c r="DZ33" s="699"/>
      <c r="EA33" s="699"/>
      <c r="EB33" s="699"/>
      <c r="EC33" s="699"/>
      <c r="ED33" s="699"/>
      <c r="EE33" s="699"/>
      <c r="EF33" s="699"/>
      <c r="EG33" s="699"/>
      <c r="EH33" s="699"/>
      <c r="EI33" s="699"/>
      <c r="EJ33" s="699"/>
      <c r="EK33" s="699"/>
      <c r="EL33" s="699"/>
      <c r="EM33" s="699"/>
      <c r="EN33" s="699"/>
      <c r="EO33" s="699"/>
      <c r="EP33" s="699"/>
      <c r="EQ33" s="699"/>
      <c r="ER33" s="699"/>
      <c r="ES33" s="699"/>
      <c r="ET33" s="699"/>
      <c r="EU33" s="699"/>
      <c r="EV33" s="699"/>
      <c r="EW33" s="699"/>
      <c r="EX33" s="699"/>
      <c r="EY33" s="699"/>
      <c r="EZ33" s="699"/>
      <c r="FA33" s="699"/>
      <c r="FB33" s="699"/>
      <c r="FC33" s="699"/>
      <c r="FD33" s="699"/>
      <c r="FE33" s="699"/>
      <c r="FF33" s="699"/>
      <c r="FG33" s="699"/>
      <c r="FH33" s="699"/>
      <c r="FI33" s="699"/>
      <c r="FJ33" s="699"/>
      <c r="FK33" s="699"/>
      <c r="FL33" s="699"/>
      <c r="FM33" s="699"/>
      <c r="FN33" s="699"/>
      <c r="FO33" s="699"/>
      <c r="FP33" s="699"/>
      <c r="FQ33" s="699"/>
      <c r="FR33" s="699"/>
      <c r="FS33" s="699"/>
      <c r="FT33" s="699"/>
      <c r="FU33" s="699"/>
      <c r="FV33" s="699"/>
      <c r="FW33" s="699"/>
      <c r="FX33" s="699"/>
      <c r="FY33" s="699"/>
      <c r="FZ33" s="699"/>
      <c r="GA33" s="699"/>
      <c r="GB33" s="699"/>
      <c r="GC33" s="699"/>
      <c r="GD33" s="699"/>
      <c r="GE33" s="699"/>
      <c r="GF33" s="699"/>
      <c r="GG33" s="699"/>
      <c r="GH33" s="699"/>
      <c r="GI33" s="699"/>
      <c r="GJ33" s="699"/>
      <c r="GK33" s="699"/>
      <c r="GL33" s="699"/>
      <c r="GM33" s="699"/>
      <c r="GN33" s="699"/>
      <c r="GO33" s="699"/>
      <c r="GP33" s="699"/>
      <c r="GQ33" s="699"/>
      <c r="GR33" s="699"/>
      <c r="GS33" s="699"/>
      <c r="GT33" s="699"/>
      <c r="GU33" s="699"/>
      <c r="GV33" s="699"/>
      <c r="GW33" s="699"/>
      <c r="GX33" s="699"/>
      <c r="GY33" s="699"/>
      <c r="GZ33" s="699"/>
      <c r="HA33" s="699"/>
      <c r="HB33" s="699"/>
      <c r="HC33" s="699"/>
      <c r="HD33" s="699"/>
      <c r="HE33" s="699"/>
      <c r="HF33" s="699"/>
      <c r="HG33" s="699"/>
      <c r="HH33" s="699"/>
      <c r="HI33" s="699"/>
    </row>
    <row r="34" spans="1:217" ht="15" customHeight="1">
      <c r="BA34" s="699"/>
      <c r="BB34" s="699"/>
      <c r="BC34" s="699"/>
      <c r="BD34" s="699"/>
      <c r="BE34" s="699"/>
      <c r="BF34" s="699"/>
      <c r="BG34" s="699"/>
      <c r="BH34" s="699"/>
      <c r="BI34" s="699"/>
      <c r="BJ34" s="699"/>
      <c r="BK34" s="699"/>
      <c r="BL34" s="699"/>
      <c r="BM34" s="699"/>
      <c r="BN34" s="699"/>
      <c r="BO34" s="699"/>
      <c r="BP34" s="699"/>
      <c r="BQ34" s="699"/>
      <c r="BR34" s="699"/>
      <c r="BS34" s="699"/>
      <c r="BT34" s="699"/>
      <c r="BU34" s="699"/>
      <c r="BV34" s="699"/>
      <c r="BW34" s="699"/>
      <c r="BX34" s="699"/>
      <c r="BY34" s="699"/>
      <c r="BZ34" s="699"/>
      <c r="CA34" s="699"/>
      <c r="CB34" s="699"/>
      <c r="CC34" s="699"/>
      <c r="CD34" s="699"/>
      <c r="CE34" s="699"/>
      <c r="CF34" s="699"/>
      <c r="CG34" s="699"/>
      <c r="CH34" s="699"/>
      <c r="CI34" s="699"/>
      <c r="CJ34" s="699"/>
      <c r="CK34" s="699"/>
      <c r="CL34" s="699"/>
      <c r="CM34" s="699"/>
      <c r="CN34" s="699"/>
      <c r="CO34" s="699"/>
      <c r="CP34" s="699"/>
      <c r="CQ34" s="699"/>
      <c r="CR34" s="699"/>
      <c r="CS34" s="699"/>
      <c r="CT34" s="699"/>
      <c r="CU34" s="699"/>
      <c r="CV34" s="699"/>
      <c r="CW34" s="699"/>
      <c r="CX34" s="699"/>
      <c r="CY34" s="699"/>
      <c r="CZ34" s="699"/>
      <c r="DA34" s="699"/>
      <c r="DB34" s="699"/>
      <c r="DC34" s="699"/>
      <c r="DD34" s="699"/>
      <c r="DE34" s="699"/>
      <c r="DF34" s="699"/>
      <c r="DG34" s="699"/>
      <c r="DH34" s="699"/>
      <c r="DI34" s="699"/>
      <c r="DJ34" s="699"/>
      <c r="DK34" s="699"/>
      <c r="DL34" s="699"/>
      <c r="DM34" s="699"/>
      <c r="DN34" s="699"/>
      <c r="DO34" s="699"/>
      <c r="DP34" s="699"/>
      <c r="DQ34" s="699"/>
      <c r="DR34" s="699"/>
      <c r="DS34" s="699"/>
      <c r="DT34" s="699"/>
      <c r="DU34" s="699"/>
      <c r="DV34" s="699"/>
      <c r="DW34" s="699"/>
      <c r="DX34" s="699"/>
      <c r="DY34" s="699"/>
      <c r="DZ34" s="699"/>
      <c r="EA34" s="699"/>
      <c r="EB34" s="699"/>
      <c r="EC34" s="699"/>
      <c r="ED34" s="699"/>
      <c r="EE34" s="699"/>
      <c r="EF34" s="699"/>
      <c r="EG34" s="699"/>
      <c r="EH34" s="699"/>
      <c r="EI34" s="699"/>
      <c r="EJ34" s="699"/>
      <c r="EK34" s="699"/>
      <c r="EL34" s="699"/>
      <c r="EM34" s="699"/>
      <c r="EN34" s="699"/>
      <c r="EO34" s="699"/>
      <c r="EP34" s="699"/>
      <c r="EQ34" s="699"/>
      <c r="ER34" s="699"/>
      <c r="ES34" s="699"/>
      <c r="ET34" s="699"/>
      <c r="EU34" s="699"/>
      <c r="EV34" s="699"/>
      <c r="EW34" s="699"/>
      <c r="EX34" s="699"/>
      <c r="EY34" s="699"/>
      <c r="EZ34" s="699"/>
      <c r="FA34" s="699"/>
      <c r="FB34" s="699"/>
      <c r="FC34" s="699"/>
      <c r="FD34" s="699"/>
      <c r="FE34" s="699"/>
      <c r="FF34" s="699"/>
      <c r="FG34" s="699"/>
      <c r="FH34" s="699"/>
      <c r="FI34" s="699"/>
      <c r="FJ34" s="699"/>
      <c r="FK34" s="699"/>
      <c r="FL34" s="699"/>
      <c r="FM34" s="699"/>
      <c r="FN34" s="699"/>
      <c r="FO34" s="699"/>
      <c r="FP34" s="699"/>
      <c r="FQ34" s="699"/>
      <c r="FR34" s="699"/>
      <c r="FS34" s="699"/>
      <c r="FT34" s="699"/>
      <c r="FU34" s="699"/>
      <c r="FV34" s="699"/>
      <c r="FW34" s="699"/>
      <c r="FX34" s="699"/>
      <c r="FY34" s="699"/>
      <c r="FZ34" s="699"/>
      <c r="GA34" s="699"/>
      <c r="GB34" s="699"/>
      <c r="GC34" s="699"/>
      <c r="GD34" s="699"/>
      <c r="GE34" s="699"/>
      <c r="GF34" s="699"/>
      <c r="GG34" s="699"/>
      <c r="GH34" s="699"/>
      <c r="GI34" s="699"/>
      <c r="GJ34" s="699"/>
      <c r="GK34" s="699"/>
      <c r="GL34" s="699"/>
      <c r="GM34" s="699"/>
      <c r="GN34" s="699"/>
      <c r="GO34" s="699"/>
      <c r="GP34" s="699"/>
      <c r="GQ34" s="699"/>
      <c r="GR34" s="699"/>
      <c r="GS34" s="699"/>
      <c r="GT34" s="699"/>
      <c r="GU34" s="699"/>
      <c r="GV34" s="699"/>
      <c r="GW34" s="699"/>
      <c r="GX34" s="699"/>
      <c r="GY34" s="699"/>
      <c r="GZ34" s="699"/>
      <c r="HA34" s="699"/>
      <c r="HB34" s="699"/>
      <c r="HC34" s="699"/>
      <c r="HD34" s="699"/>
      <c r="HE34" s="699"/>
      <c r="HF34" s="699"/>
      <c r="HG34" s="699"/>
      <c r="HH34" s="699"/>
      <c r="HI34" s="699"/>
    </row>
    <row r="35" spans="1:217" ht="15" customHeight="1">
      <c r="BA35" s="699"/>
      <c r="BB35" s="699"/>
      <c r="BC35" s="699"/>
      <c r="BD35" s="699"/>
      <c r="BE35" s="699"/>
      <c r="BF35" s="699"/>
      <c r="BG35" s="699"/>
      <c r="BH35" s="699"/>
      <c r="BI35" s="699"/>
      <c r="BJ35" s="699"/>
      <c r="BK35" s="699"/>
      <c r="BL35" s="699"/>
      <c r="BM35" s="699"/>
      <c r="BN35" s="699"/>
      <c r="BO35" s="699"/>
      <c r="BP35" s="699"/>
      <c r="BQ35" s="699"/>
      <c r="BR35" s="699"/>
      <c r="BS35" s="699"/>
      <c r="BT35" s="699"/>
      <c r="BU35" s="699"/>
      <c r="BV35" s="699"/>
      <c r="BW35" s="699"/>
      <c r="BX35" s="699"/>
      <c r="BY35" s="699"/>
      <c r="BZ35" s="699"/>
      <c r="CA35" s="699"/>
      <c r="CB35" s="699"/>
      <c r="CC35" s="699"/>
      <c r="CD35" s="699"/>
      <c r="CE35" s="699"/>
      <c r="CF35" s="699"/>
      <c r="CG35" s="699"/>
      <c r="CH35" s="699"/>
      <c r="CI35" s="699"/>
      <c r="CJ35" s="699"/>
      <c r="CK35" s="699"/>
      <c r="CL35" s="699"/>
      <c r="CM35" s="699"/>
      <c r="CN35" s="699"/>
      <c r="CO35" s="699"/>
      <c r="CP35" s="699"/>
      <c r="CQ35" s="699"/>
      <c r="CR35" s="699"/>
      <c r="CS35" s="699"/>
      <c r="CT35" s="699"/>
      <c r="CU35" s="699"/>
      <c r="CV35" s="699"/>
      <c r="CW35" s="699"/>
      <c r="CX35" s="699"/>
      <c r="CY35" s="699"/>
      <c r="CZ35" s="699"/>
      <c r="DA35" s="699"/>
      <c r="DB35" s="699"/>
      <c r="DC35" s="699"/>
      <c r="DD35" s="699"/>
      <c r="DE35" s="699"/>
      <c r="DF35" s="699"/>
      <c r="DG35" s="699"/>
      <c r="DH35" s="699"/>
      <c r="DI35" s="699"/>
      <c r="DJ35" s="699"/>
      <c r="DK35" s="699"/>
      <c r="DL35" s="699"/>
      <c r="DM35" s="699"/>
      <c r="DN35" s="699"/>
      <c r="DO35" s="699"/>
      <c r="DP35" s="699"/>
      <c r="DQ35" s="699"/>
      <c r="DR35" s="699"/>
      <c r="DS35" s="699"/>
      <c r="DT35" s="699"/>
      <c r="DU35" s="699"/>
      <c r="DV35" s="699"/>
      <c r="DW35" s="699"/>
      <c r="DX35" s="699"/>
      <c r="DY35" s="699"/>
      <c r="DZ35" s="699"/>
      <c r="EA35" s="699"/>
      <c r="EB35" s="699"/>
      <c r="EC35" s="699"/>
      <c r="ED35" s="699"/>
      <c r="EE35" s="699"/>
      <c r="EF35" s="699"/>
      <c r="EG35" s="699"/>
      <c r="EH35" s="699"/>
      <c r="EI35" s="699"/>
      <c r="EJ35" s="699"/>
      <c r="EK35" s="699"/>
      <c r="EL35" s="699"/>
      <c r="EM35" s="699"/>
      <c r="EN35" s="699"/>
      <c r="EO35" s="699"/>
      <c r="EP35" s="699"/>
      <c r="EQ35" s="699"/>
      <c r="ER35" s="699"/>
      <c r="ES35" s="699"/>
      <c r="ET35" s="699"/>
      <c r="EU35" s="699"/>
      <c r="EV35" s="699"/>
      <c r="EW35" s="699"/>
      <c r="EX35" s="699"/>
      <c r="EY35" s="699"/>
      <c r="EZ35" s="699"/>
      <c r="FA35" s="699"/>
      <c r="FB35" s="699"/>
      <c r="FC35" s="699"/>
      <c r="FD35" s="699"/>
      <c r="FE35" s="699"/>
      <c r="FF35" s="699"/>
      <c r="FG35" s="699"/>
      <c r="FH35" s="699"/>
      <c r="FI35" s="699"/>
      <c r="FJ35" s="699"/>
      <c r="FK35" s="699"/>
      <c r="FL35" s="699"/>
      <c r="FM35" s="699"/>
      <c r="FN35" s="699"/>
      <c r="FO35" s="699"/>
      <c r="FP35" s="699"/>
      <c r="FQ35" s="699"/>
      <c r="FR35" s="699"/>
      <c r="FS35" s="699"/>
      <c r="FT35" s="699"/>
      <c r="FU35" s="699"/>
      <c r="FV35" s="699"/>
      <c r="FW35" s="699"/>
      <c r="FX35" s="699"/>
      <c r="FY35" s="699"/>
      <c r="FZ35" s="699"/>
      <c r="GA35" s="699"/>
      <c r="GB35" s="699"/>
      <c r="GC35" s="699"/>
      <c r="GD35" s="699"/>
      <c r="GE35" s="699"/>
      <c r="GF35" s="699"/>
      <c r="GG35" s="699"/>
      <c r="GH35" s="699"/>
      <c r="GI35" s="699"/>
      <c r="GJ35" s="699"/>
      <c r="GK35" s="699"/>
      <c r="GL35" s="699"/>
      <c r="GM35" s="699"/>
      <c r="GN35" s="699"/>
      <c r="GO35" s="699"/>
      <c r="GP35" s="699"/>
      <c r="GQ35" s="699"/>
      <c r="GR35" s="699"/>
      <c r="GS35" s="699"/>
      <c r="GT35" s="699"/>
      <c r="GU35" s="699"/>
      <c r="GV35" s="699"/>
      <c r="GW35" s="699"/>
      <c r="GX35" s="699"/>
      <c r="GY35" s="699"/>
      <c r="GZ35" s="699"/>
      <c r="HA35" s="699"/>
      <c r="HB35" s="699"/>
      <c r="HC35" s="699"/>
      <c r="HD35" s="699"/>
      <c r="HE35" s="699"/>
      <c r="HF35" s="699"/>
      <c r="HG35" s="699"/>
      <c r="HH35" s="699"/>
      <c r="HI35" s="699"/>
    </row>
    <row r="36" spans="1:217" ht="15" customHeight="1">
      <c r="BA36" s="699"/>
      <c r="BB36" s="699"/>
      <c r="BC36" s="699"/>
      <c r="BD36" s="699"/>
      <c r="BE36" s="699"/>
      <c r="BF36" s="699"/>
      <c r="BG36" s="699"/>
      <c r="BH36" s="699"/>
      <c r="BI36" s="699"/>
      <c r="BJ36" s="699"/>
      <c r="BK36" s="699"/>
      <c r="BL36" s="699"/>
      <c r="BM36" s="699"/>
      <c r="BN36" s="699"/>
      <c r="BO36" s="699"/>
      <c r="BP36" s="699"/>
      <c r="BQ36" s="699"/>
      <c r="BR36" s="699"/>
      <c r="BS36" s="699"/>
      <c r="BT36" s="699"/>
      <c r="BU36" s="699"/>
      <c r="BV36" s="699"/>
      <c r="BW36" s="699"/>
      <c r="BX36" s="699"/>
      <c r="BY36" s="699"/>
      <c r="BZ36" s="699"/>
      <c r="CA36" s="699"/>
      <c r="CB36" s="699"/>
      <c r="CC36" s="699"/>
      <c r="CD36" s="699"/>
      <c r="CE36" s="699"/>
      <c r="CF36" s="699"/>
      <c r="CG36" s="699"/>
      <c r="CH36" s="699"/>
      <c r="CI36" s="699"/>
      <c r="CJ36" s="699"/>
      <c r="CK36" s="699"/>
      <c r="CL36" s="699"/>
      <c r="CM36" s="699"/>
      <c r="CN36" s="699"/>
      <c r="CO36" s="699"/>
      <c r="CP36" s="699"/>
      <c r="CQ36" s="699"/>
      <c r="CR36" s="699"/>
      <c r="CS36" s="699"/>
      <c r="CT36" s="699"/>
      <c r="CU36" s="699"/>
      <c r="CV36" s="699"/>
      <c r="CW36" s="699"/>
      <c r="CX36" s="699"/>
      <c r="CY36" s="699"/>
      <c r="CZ36" s="699"/>
      <c r="DA36" s="699"/>
      <c r="DB36" s="699"/>
      <c r="DC36" s="699"/>
      <c r="DD36" s="699"/>
      <c r="DE36" s="699"/>
      <c r="DF36" s="699"/>
      <c r="DG36" s="699"/>
      <c r="DH36" s="699"/>
      <c r="DI36" s="699"/>
      <c r="DJ36" s="699"/>
      <c r="DK36" s="699"/>
      <c r="DL36" s="699"/>
      <c r="DM36" s="699"/>
      <c r="DN36" s="699"/>
      <c r="DO36" s="699"/>
      <c r="DP36" s="699"/>
      <c r="DQ36" s="699"/>
      <c r="DR36" s="699"/>
      <c r="DS36" s="699"/>
      <c r="DT36" s="699"/>
      <c r="DU36" s="699"/>
      <c r="DV36" s="699"/>
      <c r="DW36" s="699"/>
      <c r="DX36" s="699"/>
      <c r="DY36" s="699"/>
      <c r="DZ36" s="699"/>
      <c r="EA36" s="699"/>
      <c r="EB36" s="699"/>
      <c r="EC36" s="699"/>
      <c r="ED36" s="699"/>
      <c r="EE36" s="699"/>
      <c r="EF36" s="699"/>
      <c r="EG36" s="699"/>
      <c r="EH36" s="699"/>
      <c r="EI36" s="699"/>
      <c r="EJ36" s="699"/>
      <c r="EK36" s="699"/>
      <c r="EL36" s="699"/>
      <c r="EM36" s="699"/>
      <c r="EN36" s="699"/>
      <c r="EO36" s="699"/>
      <c r="EP36" s="699"/>
      <c r="EQ36" s="699"/>
      <c r="ER36" s="699"/>
      <c r="ES36" s="699"/>
      <c r="ET36" s="699"/>
      <c r="EU36" s="699"/>
      <c r="EV36" s="699"/>
      <c r="EW36" s="699"/>
      <c r="EX36" s="699"/>
      <c r="EY36" s="699"/>
      <c r="EZ36" s="699"/>
      <c r="FA36" s="699"/>
      <c r="FB36" s="699"/>
      <c r="FC36" s="699"/>
      <c r="FD36" s="699"/>
      <c r="FE36" s="699"/>
      <c r="FF36" s="699"/>
      <c r="FG36" s="699"/>
      <c r="FH36" s="699"/>
      <c r="FI36" s="699"/>
      <c r="FJ36" s="699"/>
      <c r="FK36" s="699"/>
      <c r="FL36" s="699"/>
      <c r="FM36" s="699"/>
      <c r="FN36" s="699"/>
      <c r="FO36" s="699"/>
      <c r="FP36" s="699"/>
      <c r="FQ36" s="699"/>
      <c r="FR36" s="699"/>
      <c r="FS36" s="699"/>
      <c r="FT36" s="699"/>
      <c r="FU36" s="699"/>
      <c r="FV36" s="699"/>
      <c r="FW36" s="699"/>
      <c r="FX36" s="699"/>
      <c r="FY36" s="699"/>
      <c r="FZ36" s="699"/>
      <c r="GA36" s="699"/>
      <c r="GB36" s="699"/>
      <c r="GC36" s="699"/>
      <c r="GD36" s="699"/>
      <c r="GE36" s="699"/>
      <c r="GF36" s="699"/>
      <c r="GG36" s="699"/>
      <c r="GH36" s="699"/>
      <c r="GI36" s="699"/>
      <c r="GJ36" s="699"/>
      <c r="GK36" s="699"/>
      <c r="GL36" s="699"/>
      <c r="GM36" s="699"/>
      <c r="GN36" s="699"/>
      <c r="GO36" s="699"/>
      <c r="GP36" s="699"/>
      <c r="GQ36" s="699"/>
      <c r="GR36" s="699"/>
      <c r="GS36" s="699"/>
      <c r="GT36" s="699"/>
      <c r="GU36" s="699"/>
      <c r="GV36" s="699"/>
      <c r="GW36" s="699"/>
      <c r="GX36" s="699"/>
      <c r="GY36" s="699"/>
      <c r="GZ36" s="699"/>
      <c r="HA36" s="699"/>
      <c r="HB36" s="699"/>
      <c r="HC36" s="699"/>
      <c r="HD36" s="699"/>
      <c r="HE36" s="699"/>
      <c r="HF36" s="699"/>
      <c r="HG36" s="699"/>
      <c r="HH36" s="699"/>
      <c r="HI36" s="699"/>
    </row>
    <row r="37" spans="1:217" ht="15" customHeight="1">
      <c r="BA37" s="699"/>
      <c r="BB37" s="699"/>
      <c r="BC37" s="699"/>
      <c r="BD37" s="699"/>
      <c r="BE37" s="699"/>
      <c r="BF37" s="699"/>
      <c r="BG37" s="699"/>
      <c r="BH37" s="699"/>
      <c r="BI37" s="699"/>
      <c r="BJ37" s="699"/>
      <c r="BK37" s="699"/>
      <c r="BL37" s="699"/>
      <c r="BM37" s="699"/>
      <c r="BN37" s="699"/>
      <c r="BO37" s="699"/>
      <c r="BP37" s="699"/>
      <c r="BQ37" s="699"/>
      <c r="BR37" s="699"/>
      <c r="BS37" s="699"/>
      <c r="BT37" s="699"/>
      <c r="BU37" s="699"/>
      <c r="BV37" s="699"/>
      <c r="BW37" s="699"/>
      <c r="BX37" s="699"/>
      <c r="BY37" s="699"/>
      <c r="BZ37" s="699"/>
      <c r="CA37" s="699"/>
      <c r="CB37" s="699"/>
      <c r="CC37" s="699"/>
      <c r="CD37" s="699"/>
      <c r="CE37" s="699"/>
      <c r="CF37" s="699"/>
      <c r="CG37" s="699"/>
      <c r="CH37" s="699"/>
      <c r="CI37" s="699"/>
      <c r="CJ37" s="699"/>
      <c r="CK37" s="699"/>
      <c r="CL37" s="699"/>
      <c r="CM37" s="699"/>
      <c r="CN37" s="699"/>
      <c r="CO37" s="699"/>
      <c r="CP37" s="699"/>
      <c r="CQ37" s="699"/>
      <c r="CR37" s="699"/>
      <c r="CS37" s="699"/>
      <c r="CT37" s="699"/>
      <c r="CU37" s="699"/>
      <c r="CV37" s="699"/>
      <c r="CW37" s="699"/>
      <c r="CX37" s="699"/>
      <c r="CY37" s="699"/>
      <c r="CZ37" s="699"/>
      <c r="DA37" s="699"/>
      <c r="DB37" s="699"/>
      <c r="DC37" s="699"/>
      <c r="DD37" s="699"/>
      <c r="DE37" s="699"/>
      <c r="DF37" s="699"/>
      <c r="DG37" s="699"/>
      <c r="DH37" s="699"/>
      <c r="DI37" s="699"/>
      <c r="DJ37" s="699"/>
      <c r="DK37" s="699"/>
      <c r="DL37" s="699"/>
      <c r="DM37" s="699"/>
      <c r="DN37" s="699"/>
      <c r="DO37" s="699"/>
      <c r="DP37" s="699"/>
      <c r="DQ37" s="699"/>
      <c r="DR37" s="699"/>
      <c r="DS37" s="699"/>
      <c r="DT37" s="699"/>
      <c r="DU37" s="699"/>
      <c r="DV37" s="699"/>
      <c r="DW37" s="699"/>
      <c r="DX37" s="699"/>
      <c r="DY37" s="699"/>
      <c r="DZ37" s="699"/>
      <c r="EA37" s="699"/>
      <c r="EB37" s="699"/>
      <c r="EC37" s="699"/>
      <c r="ED37" s="699"/>
      <c r="EE37" s="699"/>
      <c r="EF37" s="699"/>
      <c r="EG37" s="699"/>
      <c r="EH37" s="699"/>
      <c r="EI37" s="699"/>
      <c r="EJ37" s="699"/>
      <c r="EK37" s="699"/>
      <c r="EL37" s="699"/>
      <c r="EM37" s="699"/>
      <c r="EN37" s="699"/>
      <c r="EO37" s="699"/>
      <c r="EP37" s="699"/>
      <c r="EQ37" s="699"/>
      <c r="ER37" s="699"/>
      <c r="ES37" s="699"/>
      <c r="ET37" s="699"/>
      <c r="EU37" s="699"/>
      <c r="EV37" s="699"/>
      <c r="EW37" s="699"/>
      <c r="EX37" s="699"/>
      <c r="EY37" s="699"/>
      <c r="EZ37" s="699"/>
      <c r="FA37" s="699"/>
      <c r="FB37" s="699"/>
      <c r="FC37" s="699"/>
      <c r="FD37" s="699"/>
      <c r="FE37" s="699"/>
      <c r="FF37" s="699"/>
      <c r="FG37" s="699"/>
      <c r="FH37" s="699"/>
      <c r="FI37" s="699"/>
      <c r="FJ37" s="699"/>
      <c r="FK37" s="699"/>
      <c r="FL37" s="699"/>
      <c r="FM37" s="699"/>
      <c r="FN37" s="699"/>
      <c r="FO37" s="699"/>
      <c r="FP37" s="699"/>
      <c r="FQ37" s="699"/>
      <c r="FR37" s="699"/>
      <c r="FS37" s="699"/>
      <c r="FT37" s="699"/>
      <c r="FU37" s="699"/>
      <c r="FV37" s="699"/>
      <c r="FW37" s="699"/>
      <c r="FX37" s="699"/>
      <c r="FY37" s="699"/>
      <c r="FZ37" s="699"/>
      <c r="GA37" s="699"/>
      <c r="GB37" s="699"/>
      <c r="GC37" s="699"/>
      <c r="GD37" s="699"/>
      <c r="GE37" s="699"/>
      <c r="GF37" s="699"/>
      <c r="GG37" s="699"/>
      <c r="GH37" s="699"/>
      <c r="GI37" s="699"/>
      <c r="GJ37" s="699"/>
      <c r="GK37" s="699"/>
      <c r="GL37" s="699"/>
      <c r="GM37" s="699"/>
      <c r="GN37" s="699"/>
      <c r="GO37" s="699"/>
      <c r="GP37" s="699"/>
      <c r="GQ37" s="699"/>
      <c r="GR37" s="699"/>
      <c r="GS37" s="699"/>
      <c r="GT37" s="699"/>
      <c r="GU37" s="699"/>
      <c r="GV37" s="699"/>
      <c r="GW37" s="699"/>
      <c r="GX37" s="699"/>
      <c r="GY37" s="699"/>
      <c r="GZ37" s="699"/>
      <c r="HA37" s="699"/>
      <c r="HB37" s="699"/>
      <c r="HC37" s="699"/>
      <c r="HD37" s="699"/>
      <c r="HE37" s="699"/>
      <c r="HF37" s="699"/>
      <c r="HG37" s="699"/>
      <c r="HH37" s="699"/>
      <c r="HI37" s="699"/>
    </row>
    <row r="38" spans="1:217" ht="15" customHeight="1">
      <c r="BA38" s="699"/>
      <c r="BB38" s="699"/>
      <c r="BC38" s="699"/>
      <c r="BD38" s="699"/>
      <c r="BE38" s="699"/>
      <c r="BF38" s="699"/>
      <c r="BG38" s="699"/>
      <c r="BH38" s="699"/>
      <c r="BI38" s="699"/>
      <c r="BJ38" s="699"/>
      <c r="BK38" s="699"/>
      <c r="BL38" s="699"/>
      <c r="BM38" s="699"/>
      <c r="BN38" s="699"/>
      <c r="BO38" s="699"/>
      <c r="BP38" s="699"/>
      <c r="BQ38" s="699"/>
      <c r="BR38" s="699"/>
      <c r="BS38" s="699"/>
      <c r="BT38" s="699"/>
      <c r="BU38" s="699"/>
      <c r="BV38" s="699"/>
      <c r="BW38" s="699"/>
      <c r="BX38" s="699"/>
      <c r="BY38" s="699"/>
      <c r="BZ38" s="699"/>
      <c r="CA38" s="699"/>
      <c r="CB38" s="699"/>
      <c r="CC38" s="699"/>
      <c r="CD38" s="699"/>
      <c r="CE38" s="699"/>
      <c r="CF38" s="699"/>
      <c r="CG38" s="699"/>
      <c r="CH38" s="699"/>
      <c r="CI38" s="699"/>
      <c r="CJ38" s="699"/>
      <c r="CK38" s="699"/>
      <c r="CL38" s="699"/>
      <c r="CM38" s="699"/>
      <c r="CN38" s="699"/>
      <c r="CO38" s="699"/>
      <c r="CP38" s="699"/>
      <c r="CQ38" s="699"/>
      <c r="CR38" s="699"/>
      <c r="CS38" s="699"/>
      <c r="CT38" s="699"/>
      <c r="CU38" s="699"/>
      <c r="CV38" s="699"/>
      <c r="CW38" s="699"/>
      <c r="CX38" s="699"/>
      <c r="CY38" s="699"/>
      <c r="CZ38" s="699"/>
      <c r="DA38" s="699"/>
      <c r="DB38" s="699"/>
      <c r="DC38" s="699"/>
      <c r="DD38" s="699"/>
      <c r="DE38" s="699"/>
      <c r="DF38" s="699"/>
      <c r="DG38" s="699"/>
      <c r="DH38" s="699"/>
      <c r="DI38" s="699"/>
      <c r="DJ38" s="699"/>
      <c r="DK38" s="699"/>
      <c r="DL38" s="699"/>
      <c r="DM38" s="699"/>
      <c r="DN38" s="699"/>
      <c r="DO38" s="699"/>
      <c r="DP38" s="699"/>
      <c r="DQ38" s="699"/>
      <c r="DR38" s="699"/>
      <c r="DS38" s="699"/>
      <c r="DT38" s="699"/>
      <c r="DU38" s="699"/>
      <c r="DV38" s="699"/>
      <c r="DW38" s="699"/>
      <c r="DX38" s="699"/>
      <c r="DY38" s="699"/>
      <c r="DZ38" s="699"/>
      <c r="EA38" s="699"/>
      <c r="EB38" s="699"/>
      <c r="EC38" s="699"/>
      <c r="ED38" s="699"/>
      <c r="EE38" s="699"/>
      <c r="EF38" s="699"/>
      <c r="EG38" s="699"/>
      <c r="EH38" s="699"/>
      <c r="EI38" s="699"/>
      <c r="EJ38" s="699"/>
      <c r="EK38" s="699"/>
      <c r="EL38" s="699"/>
      <c r="EM38" s="699"/>
      <c r="EN38" s="699"/>
      <c r="EO38" s="699"/>
      <c r="EP38" s="699"/>
      <c r="EQ38" s="699"/>
      <c r="ER38" s="699"/>
      <c r="ES38" s="699"/>
      <c r="ET38" s="699"/>
      <c r="EU38" s="699"/>
      <c r="EV38" s="699"/>
      <c r="EW38" s="699"/>
      <c r="EX38" s="699"/>
      <c r="EY38" s="699"/>
      <c r="EZ38" s="699"/>
      <c r="FA38" s="699"/>
      <c r="FB38" s="699"/>
      <c r="FC38" s="699"/>
      <c r="FD38" s="699"/>
      <c r="FE38" s="699"/>
      <c r="FF38" s="699"/>
      <c r="FG38" s="699"/>
      <c r="FH38" s="699"/>
      <c r="FI38" s="699"/>
      <c r="FJ38" s="699"/>
      <c r="FK38" s="699"/>
      <c r="FL38" s="699"/>
      <c r="FM38" s="699"/>
      <c r="FN38" s="699"/>
      <c r="FO38" s="699"/>
      <c r="FP38" s="699"/>
      <c r="FQ38" s="699"/>
      <c r="FR38" s="699"/>
      <c r="FS38" s="699"/>
      <c r="FT38" s="699"/>
      <c r="FU38" s="699"/>
      <c r="FV38" s="699"/>
      <c r="FW38" s="699"/>
      <c r="FX38" s="699"/>
      <c r="FY38" s="699"/>
      <c r="FZ38" s="699"/>
      <c r="GA38" s="699"/>
      <c r="GB38" s="699"/>
      <c r="GC38" s="699"/>
      <c r="GD38" s="699"/>
      <c r="GE38" s="699"/>
      <c r="GF38" s="699"/>
      <c r="GG38" s="699"/>
      <c r="GH38" s="699"/>
      <c r="GI38" s="699"/>
      <c r="GJ38" s="699"/>
      <c r="GK38" s="699"/>
      <c r="GL38" s="699"/>
      <c r="GM38" s="699"/>
      <c r="GN38" s="699"/>
      <c r="GO38" s="699"/>
      <c r="GP38" s="699"/>
      <c r="GQ38" s="699"/>
      <c r="GR38" s="699"/>
      <c r="GS38" s="699"/>
      <c r="GT38" s="699"/>
      <c r="GU38" s="699"/>
      <c r="GV38" s="699"/>
      <c r="GW38" s="699"/>
      <c r="GX38" s="699"/>
      <c r="GY38" s="699"/>
      <c r="GZ38" s="699"/>
      <c r="HA38" s="699"/>
      <c r="HB38" s="699"/>
      <c r="HC38" s="699"/>
      <c r="HD38" s="699"/>
      <c r="HE38" s="699"/>
      <c r="HF38" s="699"/>
      <c r="HG38" s="699"/>
      <c r="HH38" s="699"/>
      <c r="HI38" s="699"/>
    </row>
    <row r="39" spans="1:217" ht="15" customHeight="1">
      <c r="BA39" s="699"/>
      <c r="BB39" s="699"/>
      <c r="BC39" s="699"/>
      <c r="BD39" s="699"/>
      <c r="BE39" s="699"/>
      <c r="BF39" s="699"/>
      <c r="BG39" s="699"/>
      <c r="BH39" s="699"/>
      <c r="BI39" s="699"/>
      <c r="BJ39" s="699"/>
      <c r="BK39" s="699"/>
      <c r="BL39" s="699"/>
      <c r="BM39" s="699"/>
      <c r="BN39" s="699"/>
      <c r="BO39" s="699"/>
      <c r="BP39" s="699"/>
      <c r="BQ39" s="699"/>
      <c r="BR39" s="699"/>
      <c r="BS39" s="699"/>
      <c r="BT39" s="699"/>
      <c r="BU39" s="699"/>
      <c r="BV39" s="699"/>
      <c r="BW39" s="699"/>
      <c r="BX39" s="699"/>
      <c r="BY39" s="699"/>
      <c r="BZ39" s="699"/>
      <c r="CA39" s="699"/>
      <c r="CB39" s="699"/>
      <c r="CC39" s="699"/>
      <c r="CD39" s="699"/>
      <c r="CE39" s="699"/>
      <c r="CF39" s="699"/>
      <c r="CG39" s="699"/>
      <c r="CH39" s="699"/>
      <c r="CI39" s="699"/>
      <c r="CJ39" s="699"/>
      <c r="CK39" s="699"/>
      <c r="CL39" s="699"/>
      <c r="CM39" s="699"/>
      <c r="CN39" s="699"/>
      <c r="CO39" s="699"/>
      <c r="CP39" s="699"/>
      <c r="CQ39" s="699"/>
      <c r="CR39" s="699"/>
      <c r="CS39" s="699"/>
      <c r="CT39" s="699"/>
      <c r="CU39" s="699"/>
      <c r="CV39" s="699"/>
      <c r="CW39" s="699"/>
      <c r="CX39" s="699"/>
      <c r="CY39" s="699"/>
      <c r="CZ39" s="699"/>
      <c r="DA39" s="699"/>
      <c r="DB39" s="699"/>
      <c r="DC39" s="699"/>
      <c r="DD39" s="699"/>
      <c r="DE39" s="699"/>
      <c r="DF39" s="699"/>
      <c r="DG39" s="699"/>
      <c r="DH39" s="699"/>
      <c r="DI39" s="699"/>
      <c r="DJ39" s="699"/>
      <c r="DK39" s="699"/>
      <c r="DL39" s="699"/>
      <c r="DM39" s="699"/>
      <c r="DN39" s="699"/>
      <c r="DO39" s="699"/>
      <c r="DP39" s="699"/>
      <c r="DQ39" s="699"/>
      <c r="DR39" s="699"/>
      <c r="DS39" s="699"/>
      <c r="DT39" s="699"/>
      <c r="DU39" s="699"/>
      <c r="DV39" s="699"/>
      <c r="DW39" s="699"/>
      <c r="DX39" s="699"/>
      <c r="DY39" s="699"/>
      <c r="DZ39" s="699"/>
      <c r="EA39" s="699"/>
      <c r="EB39" s="699"/>
      <c r="EC39" s="699"/>
      <c r="ED39" s="699"/>
      <c r="EE39" s="699"/>
      <c r="EF39" s="699"/>
      <c r="EG39" s="699"/>
      <c r="EH39" s="699"/>
      <c r="EI39" s="699"/>
      <c r="EJ39" s="699"/>
      <c r="EK39" s="699"/>
      <c r="EL39" s="699"/>
      <c r="EM39" s="699"/>
      <c r="EN39" s="699"/>
      <c r="EO39" s="699"/>
      <c r="EP39" s="699"/>
      <c r="EQ39" s="699"/>
      <c r="ER39" s="699"/>
      <c r="ES39" s="699"/>
      <c r="ET39" s="699"/>
      <c r="EU39" s="699"/>
      <c r="EV39" s="699"/>
      <c r="EW39" s="699"/>
      <c r="EX39" s="699"/>
      <c r="EY39" s="699"/>
      <c r="EZ39" s="699"/>
      <c r="FA39" s="699"/>
      <c r="FB39" s="699"/>
      <c r="FC39" s="699"/>
      <c r="FD39" s="699"/>
      <c r="FE39" s="699"/>
      <c r="FF39" s="699"/>
      <c r="FG39" s="699"/>
      <c r="FH39" s="699"/>
      <c r="FI39" s="699"/>
      <c r="FJ39" s="699"/>
      <c r="FK39" s="699"/>
      <c r="FL39" s="699"/>
      <c r="FM39" s="699"/>
      <c r="FN39" s="699"/>
      <c r="FO39" s="699"/>
      <c r="FP39" s="699"/>
      <c r="FQ39" s="699"/>
      <c r="FR39" s="699"/>
      <c r="FS39" s="699"/>
      <c r="FT39" s="699"/>
      <c r="FU39" s="699"/>
      <c r="FV39" s="699"/>
      <c r="FW39" s="699"/>
      <c r="FX39" s="699"/>
      <c r="FY39" s="699"/>
      <c r="FZ39" s="699"/>
      <c r="GA39" s="699"/>
      <c r="GB39" s="699"/>
      <c r="GC39" s="699"/>
      <c r="GD39" s="699"/>
      <c r="GE39" s="699"/>
      <c r="GF39" s="699"/>
      <c r="GG39" s="699"/>
      <c r="GH39" s="699"/>
      <c r="GI39" s="699"/>
      <c r="GJ39" s="699"/>
      <c r="GK39" s="699"/>
      <c r="GL39" s="699"/>
      <c r="GM39" s="699"/>
      <c r="GN39" s="699"/>
      <c r="GO39" s="699"/>
      <c r="GP39" s="699"/>
      <c r="GQ39" s="699"/>
      <c r="GR39" s="699"/>
      <c r="GS39" s="699"/>
      <c r="GT39" s="699"/>
      <c r="GU39" s="699"/>
      <c r="GV39" s="699"/>
      <c r="GW39" s="699"/>
      <c r="GX39" s="699"/>
      <c r="GY39" s="699"/>
      <c r="GZ39" s="699"/>
      <c r="HA39" s="699"/>
      <c r="HB39" s="699"/>
      <c r="HC39" s="699"/>
      <c r="HD39" s="699"/>
      <c r="HE39" s="699"/>
      <c r="HF39" s="699"/>
      <c r="HG39" s="699"/>
      <c r="HH39" s="699"/>
      <c r="HI39" s="699"/>
    </row>
    <row r="40" spans="1:217" ht="15" customHeight="1">
      <c r="BA40" s="699"/>
      <c r="BB40" s="699"/>
      <c r="BC40" s="699"/>
      <c r="BD40" s="699"/>
      <c r="BE40" s="699"/>
      <c r="BF40" s="699"/>
      <c r="BG40" s="699"/>
      <c r="BH40" s="699"/>
      <c r="BI40" s="699"/>
      <c r="BJ40" s="699"/>
      <c r="BK40" s="699"/>
      <c r="BL40" s="699"/>
      <c r="BM40" s="699"/>
      <c r="BN40" s="699"/>
      <c r="BO40" s="699"/>
      <c r="BP40" s="699"/>
      <c r="BQ40" s="699"/>
      <c r="BR40" s="699"/>
      <c r="BS40" s="699"/>
      <c r="BT40" s="699"/>
      <c r="BU40" s="699"/>
      <c r="BV40" s="699"/>
      <c r="BW40" s="699"/>
      <c r="BX40" s="699"/>
      <c r="BY40" s="699"/>
      <c r="BZ40" s="699"/>
      <c r="CA40" s="699"/>
      <c r="CB40" s="699"/>
      <c r="CC40" s="699"/>
      <c r="CD40" s="699"/>
      <c r="CE40" s="699"/>
      <c r="CF40" s="699"/>
      <c r="CG40" s="699"/>
      <c r="CH40" s="699"/>
      <c r="CI40" s="699"/>
      <c r="CJ40" s="699"/>
      <c r="CK40" s="699"/>
      <c r="CL40" s="699"/>
      <c r="CM40" s="699"/>
      <c r="CN40" s="699"/>
      <c r="CO40" s="699"/>
      <c r="CP40" s="699"/>
      <c r="CQ40" s="699"/>
      <c r="CR40" s="699"/>
      <c r="CS40" s="699"/>
      <c r="CT40" s="699"/>
      <c r="CU40" s="699"/>
      <c r="CV40" s="699"/>
      <c r="CW40" s="699"/>
      <c r="CX40" s="699"/>
      <c r="CY40" s="699"/>
      <c r="CZ40" s="699"/>
      <c r="DA40" s="699"/>
      <c r="DB40" s="699"/>
      <c r="DC40" s="699"/>
      <c r="DD40" s="699"/>
      <c r="DE40" s="699"/>
      <c r="DF40" s="699"/>
      <c r="DG40" s="699"/>
      <c r="DH40" s="699"/>
      <c r="DI40" s="699"/>
      <c r="DJ40" s="699"/>
      <c r="DK40" s="699"/>
      <c r="DL40" s="699"/>
      <c r="DM40" s="699"/>
      <c r="DN40" s="699"/>
      <c r="DO40" s="699"/>
      <c r="DP40" s="699"/>
      <c r="DQ40" s="699"/>
      <c r="DR40" s="699"/>
      <c r="DS40" s="699"/>
      <c r="DT40" s="699"/>
      <c r="DU40" s="699"/>
      <c r="DV40" s="699"/>
      <c r="DW40" s="699"/>
      <c r="DX40" s="699"/>
      <c r="DY40" s="699"/>
      <c r="DZ40" s="699"/>
      <c r="EA40" s="699"/>
      <c r="EB40" s="699"/>
      <c r="EC40" s="699"/>
      <c r="ED40" s="699"/>
      <c r="EE40" s="699"/>
      <c r="EF40" s="699"/>
      <c r="EG40" s="699"/>
      <c r="EH40" s="699"/>
      <c r="EI40" s="699"/>
      <c r="EJ40" s="699"/>
      <c r="EK40" s="699"/>
      <c r="EL40" s="699"/>
      <c r="EM40" s="699"/>
      <c r="EN40" s="699"/>
      <c r="EO40" s="699"/>
      <c r="EP40" s="699"/>
      <c r="EQ40" s="699"/>
      <c r="ER40" s="699"/>
      <c r="ES40" s="699"/>
      <c r="ET40" s="699"/>
      <c r="EU40" s="699"/>
      <c r="EV40" s="699"/>
      <c r="EW40" s="699"/>
      <c r="EX40" s="699"/>
      <c r="EY40" s="699"/>
      <c r="EZ40" s="699"/>
      <c r="FA40" s="699"/>
      <c r="FB40" s="699"/>
      <c r="FC40" s="699"/>
      <c r="FD40" s="699"/>
      <c r="FE40" s="699"/>
      <c r="FF40" s="699"/>
      <c r="FG40" s="699"/>
      <c r="FH40" s="699"/>
      <c r="FI40" s="699"/>
      <c r="FJ40" s="699"/>
      <c r="FK40" s="699"/>
      <c r="FL40" s="699"/>
      <c r="FM40" s="699"/>
      <c r="FN40" s="699"/>
      <c r="FO40" s="699"/>
      <c r="FP40" s="699"/>
      <c r="FQ40" s="699"/>
      <c r="FR40" s="699"/>
      <c r="FS40" s="699"/>
      <c r="FT40" s="699"/>
      <c r="FU40" s="699"/>
      <c r="FV40" s="699"/>
      <c r="FW40" s="699"/>
      <c r="FX40" s="699"/>
      <c r="FY40" s="699"/>
      <c r="FZ40" s="699"/>
      <c r="GA40" s="699"/>
      <c r="GB40" s="699"/>
      <c r="GC40" s="699"/>
      <c r="GD40" s="699"/>
      <c r="GE40" s="699"/>
      <c r="GF40" s="699"/>
      <c r="GG40" s="699"/>
      <c r="GH40" s="699"/>
      <c r="GI40" s="699"/>
      <c r="GJ40" s="699"/>
      <c r="GK40" s="699"/>
      <c r="GL40" s="699"/>
      <c r="GM40" s="699"/>
      <c r="GN40" s="699"/>
      <c r="GO40" s="699"/>
      <c r="GP40" s="699"/>
      <c r="GQ40" s="699"/>
      <c r="GR40" s="699"/>
      <c r="GS40" s="699"/>
      <c r="GT40" s="699"/>
      <c r="GU40" s="699"/>
      <c r="GV40" s="699"/>
      <c r="GW40" s="699"/>
      <c r="GX40" s="699"/>
      <c r="GY40" s="699"/>
      <c r="GZ40" s="699"/>
      <c r="HA40" s="699"/>
      <c r="HB40" s="699"/>
      <c r="HC40" s="699"/>
      <c r="HD40" s="699"/>
      <c r="HE40" s="699"/>
      <c r="HF40" s="699"/>
      <c r="HG40" s="699"/>
      <c r="HH40" s="699"/>
      <c r="HI40" s="699"/>
    </row>
    <row r="41" spans="1:217" ht="15" customHeight="1">
      <c r="BA41" s="699"/>
      <c r="BB41" s="699"/>
      <c r="BC41" s="699"/>
      <c r="BD41" s="699"/>
      <c r="BE41" s="699"/>
      <c r="BF41" s="699"/>
      <c r="BG41" s="699"/>
      <c r="BH41" s="699"/>
      <c r="BI41" s="699"/>
      <c r="BJ41" s="699"/>
      <c r="BK41" s="699"/>
      <c r="BL41" s="699"/>
      <c r="BM41" s="699"/>
      <c r="BN41" s="699"/>
      <c r="BO41" s="699"/>
      <c r="BP41" s="699"/>
      <c r="BQ41" s="699"/>
      <c r="BR41" s="699"/>
      <c r="BS41" s="699"/>
      <c r="BT41" s="699"/>
      <c r="BU41" s="699"/>
      <c r="BV41" s="699"/>
      <c r="BW41" s="699"/>
      <c r="BX41" s="699"/>
      <c r="BY41" s="699"/>
      <c r="BZ41" s="699"/>
      <c r="CA41" s="699"/>
      <c r="CB41" s="699"/>
      <c r="CC41" s="699"/>
      <c r="CD41" s="699"/>
      <c r="CE41" s="699"/>
      <c r="CF41" s="699"/>
      <c r="CG41" s="699"/>
      <c r="CH41" s="699"/>
      <c r="CI41" s="699"/>
      <c r="CJ41" s="699"/>
      <c r="CK41" s="699"/>
      <c r="CL41" s="699"/>
      <c r="CM41" s="699"/>
      <c r="CN41" s="699"/>
      <c r="CO41" s="699"/>
      <c r="CP41" s="699"/>
      <c r="CQ41" s="699"/>
      <c r="CR41" s="699"/>
      <c r="CS41" s="699"/>
      <c r="CT41" s="699"/>
      <c r="CU41" s="699"/>
      <c r="CV41" s="699"/>
      <c r="CW41" s="699"/>
      <c r="CX41" s="699"/>
      <c r="CY41" s="699"/>
      <c r="CZ41" s="699"/>
      <c r="DA41" s="699"/>
      <c r="DB41" s="699"/>
      <c r="DC41" s="699"/>
      <c r="DD41" s="699"/>
      <c r="DE41" s="699"/>
      <c r="DF41" s="699"/>
      <c r="DG41" s="699"/>
      <c r="DH41" s="699"/>
      <c r="DI41" s="699"/>
      <c r="DJ41" s="699"/>
      <c r="DK41" s="699"/>
      <c r="DL41" s="699"/>
      <c r="DM41" s="699"/>
      <c r="DN41" s="699"/>
      <c r="DO41" s="699"/>
      <c r="DP41" s="699"/>
      <c r="DQ41" s="699"/>
      <c r="DR41" s="699"/>
      <c r="DS41" s="699"/>
      <c r="DT41" s="699"/>
      <c r="DU41" s="699"/>
      <c r="DV41" s="699"/>
      <c r="DW41" s="699"/>
      <c r="DX41" s="699"/>
      <c r="DY41" s="699"/>
      <c r="DZ41" s="699"/>
      <c r="EA41" s="699"/>
      <c r="EB41" s="699"/>
      <c r="EC41" s="699"/>
      <c r="ED41" s="699"/>
      <c r="EE41" s="699"/>
      <c r="EF41" s="699"/>
      <c r="EG41" s="699"/>
      <c r="EH41" s="699"/>
      <c r="EI41" s="699"/>
      <c r="EJ41" s="699"/>
      <c r="EK41" s="699"/>
      <c r="EL41" s="699"/>
      <c r="EM41" s="699"/>
      <c r="EN41" s="699"/>
      <c r="EO41" s="699"/>
      <c r="EP41" s="699"/>
      <c r="EQ41" s="699"/>
      <c r="ER41" s="699"/>
      <c r="ES41" s="699"/>
      <c r="ET41" s="699"/>
      <c r="EU41" s="699"/>
      <c r="EV41" s="699"/>
      <c r="EW41" s="699"/>
      <c r="EX41" s="699"/>
      <c r="EY41" s="699"/>
      <c r="EZ41" s="699"/>
      <c r="FA41" s="699"/>
      <c r="FB41" s="699"/>
      <c r="FC41" s="699"/>
      <c r="FD41" s="699"/>
      <c r="FE41" s="699"/>
      <c r="FF41" s="699"/>
      <c r="FG41" s="699"/>
      <c r="FH41" s="699"/>
      <c r="FI41" s="699"/>
      <c r="FJ41" s="699"/>
      <c r="FK41" s="699"/>
      <c r="FL41" s="699"/>
      <c r="FM41" s="699"/>
      <c r="FN41" s="699"/>
      <c r="FO41" s="699"/>
      <c r="FP41" s="699"/>
      <c r="FQ41" s="699"/>
      <c r="FR41" s="699"/>
      <c r="FS41" s="699"/>
      <c r="FT41" s="699"/>
      <c r="FU41" s="699"/>
      <c r="FV41" s="699"/>
      <c r="FW41" s="699"/>
      <c r="FX41" s="699"/>
      <c r="FY41" s="699"/>
      <c r="FZ41" s="699"/>
      <c r="GA41" s="699"/>
      <c r="GB41" s="699"/>
      <c r="GC41" s="699"/>
      <c r="GD41" s="699"/>
      <c r="GE41" s="699"/>
      <c r="GF41" s="699"/>
      <c r="GG41" s="699"/>
      <c r="GH41" s="699"/>
      <c r="GI41" s="699"/>
      <c r="GJ41" s="699"/>
      <c r="GK41" s="699"/>
      <c r="GL41" s="699"/>
      <c r="GM41" s="699"/>
      <c r="GN41" s="699"/>
      <c r="GO41" s="699"/>
      <c r="GP41" s="699"/>
      <c r="GQ41" s="699"/>
      <c r="GR41" s="699"/>
      <c r="GS41" s="699"/>
      <c r="GT41" s="699"/>
      <c r="GU41" s="699"/>
      <c r="GV41" s="699"/>
      <c r="GW41" s="699"/>
      <c r="GX41" s="699"/>
      <c r="GY41" s="699"/>
      <c r="GZ41" s="699"/>
      <c r="HA41" s="699"/>
      <c r="HB41" s="699"/>
      <c r="HC41" s="699"/>
      <c r="HD41" s="699"/>
      <c r="HE41" s="699"/>
      <c r="HF41" s="699"/>
      <c r="HG41" s="699"/>
      <c r="HH41" s="699"/>
      <c r="HI41" s="699"/>
    </row>
    <row r="42" spans="1:217" ht="15" customHeight="1">
      <c r="BA42" s="699"/>
      <c r="BB42" s="699"/>
      <c r="BC42" s="699"/>
      <c r="BD42" s="699"/>
      <c r="BE42" s="699"/>
      <c r="BF42" s="699"/>
      <c r="BG42" s="699"/>
      <c r="BH42" s="699"/>
      <c r="BI42" s="699"/>
      <c r="BJ42" s="699"/>
      <c r="BK42" s="699"/>
      <c r="BL42" s="699"/>
      <c r="BM42" s="699"/>
      <c r="BN42" s="699"/>
      <c r="BO42" s="699"/>
      <c r="BP42" s="699"/>
      <c r="BQ42" s="699"/>
      <c r="BR42" s="699"/>
      <c r="BS42" s="699"/>
      <c r="BT42" s="699"/>
      <c r="BU42" s="699"/>
      <c r="BV42" s="699"/>
      <c r="BW42" s="699"/>
      <c r="BX42" s="699"/>
      <c r="BY42" s="699"/>
      <c r="BZ42" s="699"/>
      <c r="CA42" s="699"/>
      <c r="CB42" s="699"/>
      <c r="CC42" s="699"/>
      <c r="CD42" s="699"/>
      <c r="CE42" s="699"/>
      <c r="CF42" s="699"/>
      <c r="CG42" s="699"/>
      <c r="CH42" s="699"/>
      <c r="CI42" s="699"/>
      <c r="CJ42" s="699"/>
      <c r="CK42" s="699"/>
      <c r="CL42" s="699"/>
      <c r="CM42" s="699"/>
      <c r="CN42" s="699"/>
      <c r="CO42" s="699"/>
      <c r="CP42" s="699"/>
      <c r="CQ42" s="699"/>
      <c r="CR42" s="699"/>
      <c r="CS42" s="699"/>
      <c r="CT42" s="699"/>
      <c r="CU42" s="699"/>
      <c r="CV42" s="699"/>
      <c r="CW42" s="699"/>
      <c r="CX42" s="699"/>
      <c r="CY42" s="699"/>
      <c r="CZ42" s="699"/>
      <c r="DA42" s="699"/>
      <c r="DB42" s="699"/>
      <c r="DC42" s="699"/>
      <c r="DD42" s="699"/>
      <c r="DE42" s="699"/>
      <c r="DF42" s="699"/>
      <c r="DG42" s="699"/>
      <c r="DH42" s="699"/>
      <c r="DI42" s="699"/>
      <c r="DJ42" s="699"/>
      <c r="DK42" s="699"/>
      <c r="DL42" s="699"/>
      <c r="DM42" s="699"/>
      <c r="DN42" s="699"/>
      <c r="DO42" s="699"/>
      <c r="DP42" s="699"/>
      <c r="DQ42" s="699"/>
      <c r="DR42" s="699"/>
      <c r="DS42" s="699"/>
      <c r="DT42" s="699"/>
      <c r="DU42" s="699"/>
      <c r="DV42" s="699"/>
      <c r="DW42" s="699"/>
      <c r="DX42" s="699"/>
      <c r="DY42" s="699"/>
      <c r="DZ42" s="699"/>
      <c r="EA42" s="699"/>
      <c r="EB42" s="699"/>
      <c r="EC42" s="699"/>
      <c r="ED42" s="699"/>
      <c r="EE42" s="699"/>
      <c r="EF42" s="699"/>
      <c r="EG42" s="699"/>
      <c r="EH42" s="699"/>
      <c r="EI42" s="699"/>
      <c r="EJ42" s="699"/>
      <c r="EK42" s="699"/>
      <c r="EL42" s="699"/>
      <c r="EM42" s="699"/>
      <c r="EN42" s="699"/>
      <c r="EO42" s="699"/>
      <c r="EP42" s="699"/>
      <c r="EQ42" s="699"/>
      <c r="ER42" s="699"/>
      <c r="ES42" s="699"/>
      <c r="ET42" s="699"/>
      <c r="EU42" s="699"/>
      <c r="EV42" s="699"/>
      <c r="EW42" s="699"/>
      <c r="EX42" s="699"/>
      <c r="EY42" s="699"/>
      <c r="EZ42" s="699"/>
      <c r="FA42" s="699"/>
      <c r="FB42" s="699"/>
      <c r="FC42" s="699"/>
      <c r="FD42" s="699"/>
      <c r="FE42" s="699"/>
      <c r="FF42" s="699"/>
      <c r="FG42" s="699"/>
      <c r="FH42" s="699"/>
      <c r="FI42" s="699"/>
      <c r="FJ42" s="699"/>
      <c r="FK42" s="699"/>
      <c r="FL42" s="699"/>
      <c r="FM42" s="699"/>
      <c r="FN42" s="699"/>
      <c r="FO42" s="699"/>
      <c r="FP42" s="699"/>
      <c r="FQ42" s="699"/>
      <c r="FR42" s="699"/>
      <c r="FS42" s="699"/>
      <c r="FT42" s="699"/>
      <c r="FU42" s="699"/>
      <c r="FV42" s="699"/>
      <c r="FW42" s="699"/>
      <c r="FX42" s="699"/>
      <c r="FY42" s="699"/>
      <c r="FZ42" s="699"/>
      <c r="GA42" s="699"/>
      <c r="GB42" s="699"/>
      <c r="GC42" s="699"/>
      <c r="GD42" s="699"/>
      <c r="GE42" s="699"/>
      <c r="GF42" s="699"/>
      <c r="GG42" s="699"/>
      <c r="GH42" s="699"/>
      <c r="GI42" s="699"/>
      <c r="GJ42" s="699"/>
      <c r="GK42" s="699"/>
      <c r="GL42" s="699"/>
      <c r="GM42" s="699"/>
      <c r="GN42" s="699"/>
      <c r="GO42" s="699"/>
      <c r="GP42" s="699"/>
      <c r="GQ42" s="699"/>
      <c r="GR42" s="699"/>
      <c r="GS42" s="699"/>
      <c r="GT42" s="699"/>
      <c r="GU42" s="699"/>
      <c r="GV42" s="699"/>
      <c r="GW42" s="699"/>
      <c r="GX42" s="699"/>
      <c r="GY42" s="699"/>
      <c r="GZ42" s="699"/>
      <c r="HA42" s="699"/>
      <c r="HB42" s="699"/>
      <c r="HC42" s="699"/>
      <c r="HD42" s="699"/>
      <c r="HE42" s="699"/>
      <c r="HF42" s="699"/>
      <c r="HG42" s="699"/>
      <c r="HH42" s="699"/>
      <c r="HI42" s="699"/>
    </row>
    <row r="43" spans="1:217" ht="15" customHeight="1">
      <c r="BA43" s="699"/>
      <c r="BB43" s="699"/>
      <c r="BC43" s="699"/>
      <c r="BD43" s="699"/>
      <c r="BE43" s="699"/>
      <c r="BF43" s="699"/>
      <c r="BG43" s="699"/>
      <c r="BH43" s="699"/>
      <c r="BI43" s="699"/>
      <c r="BJ43" s="699"/>
      <c r="BK43" s="699"/>
      <c r="BL43" s="699"/>
      <c r="BM43" s="699"/>
      <c r="BN43" s="699"/>
      <c r="BO43" s="699"/>
      <c r="BP43" s="699"/>
      <c r="BQ43" s="699"/>
      <c r="BR43" s="699"/>
      <c r="BS43" s="699"/>
      <c r="BT43" s="699"/>
      <c r="BU43" s="699"/>
      <c r="BV43" s="699"/>
      <c r="BW43" s="699"/>
      <c r="BX43" s="699"/>
      <c r="BY43" s="699"/>
      <c r="BZ43" s="699"/>
      <c r="CA43" s="699"/>
      <c r="CB43" s="699"/>
      <c r="CC43" s="699"/>
      <c r="CD43" s="699"/>
      <c r="CE43" s="699"/>
      <c r="CF43" s="699"/>
      <c r="CG43" s="699"/>
      <c r="CH43" s="699"/>
      <c r="CI43" s="699"/>
      <c r="CJ43" s="699"/>
      <c r="CK43" s="699"/>
      <c r="CL43" s="699"/>
      <c r="CM43" s="699"/>
      <c r="CN43" s="699"/>
      <c r="CO43" s="699"/>
      <c r="CP43" s="699"/>
      <c r="CQ43" s="699"/>
      <c r="CR43" s="699"/>
      <c r="CS43" s="699"/>
      <c r="CT43" s="699"/>
      <c r="CU43" s="699"/>
      <c r="CV43" s="699"/>
      <c r="CW43" s="699"/>
      <c r="CX43" s="699"/>
      <c r="CY43" s="699"/>
      <c r="CZ43" s="699"/>
      <c r="DA43" s="699"/>
      <c r="DB43" s="699"/>
      <c r="DC43" s="699"/>
      <c r="DD43" s="699"/>
      <c r="DE43" s="699"/>
      <c r="DF43" s="699"/>
      <c r="DG43" s="699"/>
      <c r="DH43" s="699"/>
      <c r="DI43" s="699"/>
      <c r="DJ43" s="699"/>
      <c r="DK43" s="699"/>
      <c r="DL43" s="699"/>
      <c r="DM43" s="699"/>
      <c r="DN43" s="699"/>
      <c r="DO43" s="699"/>
      <c r="DP43" s="699"/>
      <c r="DQ43" s="699"/>
      <c r="DR43" s="699"/>
      <c r="DS43" s="699"/>
      <c r="DT43" s="699"/>
      <c r="DU43" s="699"/>
      <c r="DV43" s="699"/>
      <c r="DW43" s="699"/>
      <c r="DX43" s="699"/>
      <c r="DY43" s="699"/>
      <c r="DZ43" s="699"/>
      <c r="EA43" s="699"/>
      <c r="EB43" s="699"/>
      <c r="EC43" s="699"/>
      <c r="ED43" s="699"/>
      <c r="EE43" s="699"/>
      <c r="EF43" s="699"/>
      <c r="EG43" s="699"/>
      <c r="EH43" s="699"/>
      <c r="EI43" s="699"/>
      <c r="EJ43" s="699"/>
      <c r="EK43" s="699"/>
      <c r="EL43" s="699"/>
      <c r="EM43" s="699"/>
      <c r="EN43" s="699"/>
      <c r="EO43" s="699"/>
      <c r="EP43" s="699"/>
      <c r="EQ43" s="699"/>
      <c r="ER43" s="699"/>
      <c r="ES43" s="699"/>
      <c r="ET43" s="699"/>
      <c r="EU43" s="699"/>
      <c r="EV43" s="699"/>
      <c r="EW43" s="699"/>
      <c r="EX43" s="699"/>
      <c r="EY43" s="699"/>
      <c r="EZ43" s="699"/>
      <c r="FA43" s="699"/>
      <c r="FB43" s="699"/>
      <c r="FC43" s="699"/>
      <c r="FD43" s="699"/>
      <c r="FE43" s="699"/>
      <c r="FF43" s="699"/>
      <c r="FG43" s="699"/>
      <c r="FH43" s="699"/>
      <c r="FI43" s="699"/>
      <c r="FJ43" s="699"/>
      <c r="FK43" s="699"/>
      <c r="FL43" s="699"/>
      <c r="FM43" s="699"/>
      <c r="FN43" s="699"/>
      <c r="FO43" s="699"/>
      <c r="FP43" s="699"/>
      <c r="FQ43" s="699"/>
      <c r="FR43" s="699"/>
      <c r="FS43" s="699"/>
      <c r="FT43" s="699"/>
      <c r="FU43" s="699"/>
      <c r="FV43" s="699"/>
      <c r="FW43" s="699"/>
      <c r="FX43" s="699"/>
      <c r="FY43" s="699"/>
      <c r="FZ43" s="699"/>
      <c r="GA43" s="699"/>
      <c r="GB43" s="699"/>
      <c r="GC43" s="699"/>
      <c r="GD43" s="699"/>
      <c r="GE43" s="699"/>
      <c r="GF43" s="699"/>
      <c r="GG43" s="699"/>
      <c r="GH43" s="699"/>
      <c r="GI43" s="699"/>
      <c r="GJ43" s="699"/>
      <c r="GK43" s="699"/>
      <c r="GL43" s="699"/>
      <c r="GM43" s="699"/>
      <c r="GN43" s="699"/>
      <c r="GO43" s="699"/>
      <c r="GP43" s="699"/>
      <c r="GQ43" s="699"/>
      <c r="GR43" s="699"/>
      <c r="GS43" s="699"/>
      <c r="GT43" s="699"/>
      <c r="GU43" s="699"/>
      <c r="GV43" s="699"/>
      <c r="GW43" s="699"/>
      <c r="GX43" s="699"/>
      <c r="GY43" s="699"/>
      <c r="GZ43" s="699"/>
      <c r="HA43" s="699"/>
      <c r="HB43" s="699"/>
      <c r="HC43" s="699"/>
      <c r="HD43" s="699"/>
      <c r="HE43" s="699"/>
      <c r="HF43" s="699"/>
      <c r="HG43" s="699"/>
      <c r="HH43" s="699"/>
      <c r="HI43" s="699"/>
    </row>
    <row r="44" spans="1:217" ht="15" customHeight="1">
      <c r="A44" s="895"/>
      <c r="B44" s="895"/>
      <c r="C44" s="895"/>
      <c r="D44" s="895"/>
      <c r="E44" s="895"/>
      <c r="F44" s="895"/>
      <c r="G44" s="895"/>
      <c r="BA44" s="699"/>
      <c r="BB44" s="699"/>
      <c r="BC44" s="699"/>
      <c r="BD44" s="699"/>
      <c r="BE44" s="699"/>
      <c r="BF44" s="699"/>
      <c r="BG44" s="699"/>
      <c r="BH44" s="699"/>
      <c r="BI44" s="699"/>
      <c r="BJ44" s="699"/>
      <c r="BK44" s="699"/>
      <c r="BL44" s="699"/>
      <c r="BM44" s="699"/>
      <c r="BN44" s="699"/>
      <c r="BO44" s="699"/>
      <c r="BP44" s="699"/>
      <c r="BQ44" s="699"/>
      <c r="BR44" s="699"/>
      <c r="BS44" s="699"/>
      <c r="BT44" s="699"/>
      <c r="BU44" s="699"/>
      <c r="BV44" s="699"/>
      <c r="BW44" s="699"/>
      <c r="BX44" s="699"/>
      <c r="BY44" s="699"/>
      <c r="BZ44" s="699"/>
      <c r="CA44" s="699"/>
      <c r="CB44" s="699"/>
      <c r="CC44" s="699"/>
      <c r="CD44" s="699"/>
      <c r="CE44" s="699"/>
      <c r="CF44" s="699"/>
      <c r="CG44" s="699"/>
      <c r="CH44" s="699"/>
      <c r="CI44" s="699"/>
      <c r="CJ44" s="699"/>
      <c r="CK44" s="699"/>
      <c r="CL44" s="699"/>
      <c r="CM44" s="699"/>
      <c r="CN44" s="699"/>
      <c r="CO44" s="699"/>
      <c r="CP44" s="699"/>
      <c r="CQ44" s="699"/>
      <c r="CR44" s="699"/>
      <c r="CS44" s="699"/>
      <c r="CT44" s="699"/>
      <c r="CU44" s="699"/>
      <c r="CV44" s="699"/>
      <c r="CW44" s="699"/>
      <c r="CX44" s="699"/>
      <c r="CY44" s="699"/>
      <c r="CZ44" s="699"/>
      <c r="DA44" s="699"/>
      <c r="DB44" s="699"/>
      <c r="DC44" s="699"/>
      <c r="DD44" s="699"/>
      <c r="DE44" s="699"/>
      <c r="DF44" s="699"/>
      <c r="DG44" s="699"/>
      <c r="DH44" s="699"/>
      <c r="DI44" s="699"/>
      <c r="DJ44" s="699"/>
      <c r="DK44" s="699"/>
      <c r="DL44" s="699"/>
      <c r="DM44" s="699"/>
      <c r="DN44" s="699"/>
      <c r="DO44" s="699"/>
      <c r="DP44" s="699"/>
      <c r="DQ44" s="699"/>
      <c r="DR44" s="699"/>
      <c r="DS44" s="699"/>
      <c r="DT44" s="699"/>
      <c r="DU44" s="699"/>
      <c r="DV44" s="699"/>
      <c r="DW44" s="699"/>
      <c r="DX44" s="699"/>
      <c r="DY44" s="699"/>
      <c r="DZ44" s="699"/>
      <c r="EA44" s="699"/>
      <c r="EB44" s="699"/>
      <c r="EC44" s="699"/>
      <c r="ED44" s="699"/>
      <c r="EE44" s="699"/>
      <c r="EF44" s="699"/>
      <c r="EG44" s="699"/>
      <c r="EH44" s="699"/>
      <c r="EI44" s="699"/>
      <c r="EJ44" s="699"/>
      <c r="EK44" s="699"/>
      <c r="EL44" s="699"/>
      <c r="EM44" s="699"/>
      <c r="EN44" s="699"/>
      <c r="EO44" s="699"/>
      <c r="EP44" s="699"/>
      <c r="EQ44" s="699"/>
      <c r="ER44" s="699"/>
      <c r="ES44" s="699"/>
      <c r="ET44" s="699"/>
      <c r="EU44" s="699"/>
      <c r="EV44" s="699"/>
      <c r="EW44" s="699"/>
      <c r="EX44" s="699"/>
      <c r="EY44" s="699"/>
      <c r="EZ44" s="699"/>
      <c r="FA44" s="699"/>
      <c r="FB44" s="699"/>
      <c r="FC44" s="699"/>
      <c r="FD44" s="699"/>
      <c r="FE44" s="699"/>
      <c r="FF44" s="699"/>
      <c r="FG44" s="699"/>
      <c r="FH44" s="699"/>
      <c r="FI44" s="699"/>
      <c r="FJ44" s="699"/>
      <c r="FK44" s="699"/>
      <c r="FL44" s="699"/>
      <c r="FM44" s="699"/>
      <c r="FN44" s="699"/>
      <c r="FO44" s="699"/>
      <c r="FP44" s="699"/>
      <c r="FQ44" s="699"/>
      <c r="FR44" s="699"/>
      <c r="FS44" s="699"/>
      <c r="FT44" s="699"/>
      <c r="FU44" s="699"/>
      <c r="FV44" s="699"/>
      <c r="FW44" s="699"/>
      <c r="FX44" s="699"/>
      <c r="FY44" s="699"/>
      <c r="FZ44" s="699"/>
      <c r="GA44" s="699"/>
      <c r="GB44" s="699"/>
      <c r="GC44" s="699"/>
      <c r="GD44" s="699"/>
      <c r="GE44" s="699"/>
      <c r="GF44" s="699"/>
      <c r="GG44" s="699"/>
      <c r="GH44" s="699"/>
      <c r="GI44" s="699"/>
      <c r="GJ44" s="699"/>
      <c r="GK44" s="699"/>
      <c r="GL44" s="699"/>
      <c r="GM44" s="699"/>
      <c r="GN44" s="699"/>
      <c r="GO44" s="699"/>
      <c r="GP44" s="699"/>
      <c r="GQ44" s="699"/>
      <c r="GR44" s="699"/>
      <c r="GS44" s="699"/>
      <c r="GT44" s="699"/>
      <c r="GU44" s="699"/>
      <c r="GV44" s="699"/>
      <c r="GW44" s="699"/>
      <c r="GX44" s="699"/>
      <c r="GY44" s="699"/>
      <c r="GZ44" s="699"/>
      <c r="HA44" s="699"/>
      <c r="HB44" s="699"/>
      <c r="HC44" s="699"/>
      <c r="HD44" s="699"/>
      <c r="HE44" s="699"/>
      <c r="HF44" s="699"/>
      <c r="HG44" s="699"/>
      <c r="HH44" s="699"/>
      <c r="HI44" s="699"/>
    </row>
    <row r="45" spans="1:217">
      <c r="A45" s="871"/>
      <c r="B45" s="869"/>
      <c r="C45" s="869"/>
      <c r="D45" s="869"/>
      <c r="E45" s="869"/>
      <c r="F45" s="895"/>
      <c r="G45" s="895"/>
      <c r="BA45" s="699"/>
      <c r="BB45" s="699"/>
      <c r="BC45" s="699"/>
      <c r="BD45" s="699"/>
      <c r="BE45" s="699"/>
      <c r="BF45" s="699"/>
      <c r="BG45" s="699"/>
      <c r="BH45" s="699"/>
      <c r="BI45" s="699"/>
      <c r="BJ45" s="699"/>
      <c r="BK45" s="699"/>
      <c r="BL45" s="699"/>
      <c r="BM45" s="699"/>
      <c r="BN45" s="699"/>
      <c r="BO45" s="699"/>
      <c r="BP45" s="699"/>
      <c r="BQ45" s="699"/>
      <c r="BR45" s="699"/>
      <c r="BS45" s="699"/>
      <c r="BT45" s="699"/>
      <c r="BU45" s="699"/>
      <c r="BV45" s="699"/>
      <c r="BW45" s="699"/>
      <c r="BX45" s="699"/>
      <c r="BY45" s="699"/>
      <c r="BZ45" s="699"/>
      <c r="CA45" s="699"/>
      <c r="CB45" s="699"/>
      <c r="CC45" s="699"/>
      <c r="CD45" s="699"/>
      <c r="CE45" s="699"/>
      <c r="CF45" s="699"/>
      <c r="CG45" s="699"/>
      <c r="CH45" s="699"/>
      <c r="CI45" s="699"/>
      <c r="CJ45" s="699"/>
      <c r="CK45" s="699"/>
      <c r="CL45" s="699"/>
      <c r="CM45" s="699"/>
      <c r="CN45" s="699"/>
      <c r="CO45" s="699"/>
      <c r="CP45" s="699"/>
      <c r="CQ45" s="699"/>
      <c r="CR45" s="699"/>
      <c r="CS45" s="699"/>
      <c r="CT45" s="699"/>
      <c r="CU45" s="699"/>
      <c r="CV45" s="699"/>
      <c r="CW45" s="699"/>
      <c r="CX45" s="699"/>
      <c r="CY45" s="699"/>
      <c r="CZ45" s="699"/>
      <c r="DA45" s="699"/>
      <c r="DB45" s="699"/>
      <c r="DC45" s="699"/>
      <c r="DD45" s="699"/>
      <c r="DE45" s="699"/>
      <c r="DF45" s="699"/>
      <c r="DG45" s="699"/>
      <c r="DH45" s="699"/>
      <c r="DI45" s="699"/>
      <c r="DJ45" s="699"/>
      <c r="DK45" s="699"/>
      <c r="DL45" s="699"/>
      <c r="DM45" s="699"/>
      <c r="DN45" s="699"/>
      <c r="DO45" s="699"/>
      <c r="DP45" s="699"/>
      <c r="DQ45" s="699"/>
      <c r="DR45" s="699"/>
      <c r="DS45" s="699"/>
      <c r="DT45" s="699"/>
      <c r="DU45" s="699"/>
      <c r="DV45" s="699"/>
      <c r="DW45" s="699"/>
      <c r="DX45" s="699"/>
      <c r="DY45" s="699"/>
      <c r="DZ45" s="699"/>
      <c r="EA45" s="699"/>
      <c r="EB45" s="699"/>
      <c r="EC45" s="699"/>
      <c r="ED45" s="699"/>
      <c r="EE45" s="699"/>
      <c r="EF45" s="699"/>
      <c r="EG45" s="699"/>
      <c r="EH45" s="699"/>
      <c r="EI45" s="699"/>
      <c r="EJ45" s="699"/>
      <c r="EK45" s="699"/>
      <c r="EL45" s="699"/>
      <c r="EM45" s="699"/>
      <c r="EN45" s="699"/>
      <c r="EO45" s="699"/>
      <c r="EP45" s="699"/>
      <c r="EQ45" s="699"/>
      <c r="ER45" s="699"/>
      <c r="ES45" s="699"/>
      <c r="ET45" s="699"/>
      <c r="EU45" s="699"/>
      <c r="EV45" s="699"/>
      <c r="EW45" s="699"/>
      <c r="EX45" s="699"/>
      <c r="EY45" s="699"/>
      <c r="EZ45" s="699"/>
      <c r="FA45" s="699"/>
      <c r="FB45" s="699"/>
      <c r="FC45" s="699"/>
      <c r="FD45" s="699"/>
      <c r="FE45" s="699"/>
      <c r="FF45" s="699"/>
      <c r="FG45" s="699"/>
      <c r="FH45" s="699"/>
      <c r="FI45" s="699"/>
      <c r="FJ45" s="699"/>
      <c r="FK45" s="699"/>
      <c r="FL45" s="699"/>
      <c r="FM45" s="699"/>
      <c r="FN45" s="699"/>
      <c r="FO45" s="699"/>
      <c r="FP45" s="699"/>
      <c r="FQ45" s="699"/>
      <c r="FR45" s="699"/>
      <c r="FS45" s="699"/>
      <c r="FT45" s="699"/>
      <c r="FU45" s="699"/>
      <c r="FV45" s="699"/>
      <c r="FW45" s="699"/>
      <c r="FX45" s="699"/>
      <c r="FY45" s="699"/>
      <c r="FZ45" s="699"/>
      <c r="GA45" s="699"/>
      <c r="GB45" s="699"/>
      <c r="GC45" s="699"/>
      <c r="GD45" s="699"/>
      <c r="GE45" s="699"/>
      <c r="GF45" s="699"/>
      <c r="GG45" s="699"/>
      <c r="GH45" s="699"/>
      <c r="GI45" s="699"/>
      <c r="GJ45" s="699"/>
      <c r="GK45" s="699"/>
      <c r="GL45" s="699"/>
      <c r="GM45" s="699"/>
      <c r="GN45" s="699"/>
      <c r="GO45" s="699"/>
      <c r="GP45" s="699"/>
      <c r="GQ45" s="699"/>
      <c r="GR45" s="699"/>
      <c r="GS45" s="699"/>
      <c r="GT45" s="699"/>
      <c r="GU45" s="699"/>
      <c r="GV45" s="699"/>
      <c r="GW45" s="699"/>
      <c r="GX45" s="699"/>
      <c r="GY45" s="699"/>
      <c r="GZ45" s="699"/>
      <c r="HA45" s="699"/>
      <c r="HB45" s="699"/>
      <c r="HC45" s="699"/>
      <c r="HD45" s="699"/>
      <c r="HE45" s="699"/>
      <c r="HF45" s="699"/>
      <c r="HG45" s="699"/>
      <c r="HH45" s="699"/>
      <c r="HI45" s="699"/>
    </row>
    <row r="46" spans="1:217" ht="19.5" thickBot="1">
      <c r="A46" s="871"/>
      <c r="B46" s="869"/>
      <c r="C46" s="869"/>
      <c r="D46" s="869"/>
      <c r="E46" s="869"/>
      <c r="F46" s="895"/>
      <c r="G46" s="895"/>
      <c r="BA46" s="699"/>
      <c r="BB46" s="699"/>
      <c r="BC46" s="699"/>
      <c r="BD46" s="699"/>
      <c r="BE46" s="699"/>
      <c r="BF46" s="699"/>
      <c r="BG46" s="699"/>
      <c r="BH46" s="699"/>
      <c r="BI46" s="699"/>
      <c r="BJ46" s="699"/>
      <c r="BK46" s="699"/>
      <c r="BL46" s="699"/>
      <c r="BM46" s="699"/>
      <c r="BN46" s="699"/>
      <c r="BO46" s="699"/>
      <c r="BP46" s="699"/>
      <c r="BQ46" s="699"/>
      <c r="BR46" s="699"/>
      <c r="BS46" s="699"/>
      <c r="BT46" s="699"/>
      <c r="BU46" s="699"/>
      <c r="BV46" s="699"/>
      <c r="BW46" s="699"/>
      <c r="BX46" s="699"/>
      <c r="BY46" s="699"/>
      <c r="BZ46" s="699"/>
      <c r="CA46" s="699"/>
      <c r="CB46" s="699"/>
      <c r="CC46" s="699"/>
      <c r="CD46" s="699"/>
      <c r="CE46" s="699"/>
      <c r="CF46" s="699"/>
      <c r="CG46" s="699"/>
      <c r="CH46" s="699"/>
      <c r="CI46" s="699"/>
      <c r="CJ46" s="699"/>
      <c r="CK46" s="699"/>
      <c r="CL46" s="699"/>
      <c r="CM46" s="699"/>
      <c r="CN46" s="699"/>
      <c r="CO46" s="699"/>
      <c r="CP46" s="699"/>
      <c r="CQ46" s="699"/>
      <c r="CR46" s="699"/>
      <c r="CS46" s="699"/>
      <c r="CT46" s="699"/>
      <c r="CU46" s="699"/>
      <c r="CV46" s="699"/>
      <c r="CW46" s="699"/>
      <c r="CX46" s="699"/>
      <c r="CY46" s="699"/>
      <c r="CZ46" s="699"/>
      <c r="DA46" s="699"/>
      <c r="DB46" s="699"/>
      <c r="DC46" s="699"/>
      <c r="DD46" s="699"/>
      <c r="DE46" s="699"/>
      <c r="DF46" s="699"/>
      <c r="DG46" s="699"/>
      <c r="DH46" s="699"/>
      <c r="DI46" s="699"/>
      <c r="DJ46" s="699"/>
      <c r="DK46" s="699"/>
      <c r="DL46" s="699"/>
      <c r="DM46" s="699"/>
      <c r="DN46" s="699"/>
      <c r="DO46" s="699"/>
      <c r="DP46" s="699"/>
      <c r="DQ46" s="699"/>
      <c r="DR46" s="699"/>
      <c r="DS46" s="699"/>
      <c r="DT46" s="699"/>
      <c r="DU46" s="699"/>
      <c r="DV46" s="699"/>
      <c r="DW46" s="699"/>
      <c r="DX46" s="699"/>
      <c r="DY46" s="699"/>
      <c r="DZ46" s="699"/>
      <c r="EA46" s="699"/>
      <c r="EB46" s="699"/>
      <c r="EC46" s="699"/>
      <c r="ED46" s="699"/>
      <c r="EE46" s="699"/>
      <c r="EF46" s="699"/>
      <c r="EG46" s="699"/>
      <c r="EH46" s="699"/>
      <c r="EI46" s="699"/>
      <c r="EJ46" s="699"/>
      <c r="EK46" s="699"/>
      <c r="EL46" s="699"/>
      <c r="EM46" s="699"/>
      <c r="EN46" s="699"/>
      <c r="EO46" s="699"/>
      <c r="EP46" s="699"/>
      <c r="EQ46" s="699"/>
      <c r="ER46" s="699"/>
      <c r="ES46" s="699"/>
      <c r="ET46" s="699"/>
      <c r="EU46" s="699"/>
      <c r="EV46" s="699"/>
      <c r="EW46" s="699"/>
      <c r="EX46" s="699"/>
      <c r="EY46" s="699"/>
      <c r="EZ46" s="699"/>
      <c r="FA46" s="699"/>
      <c r="FB46" s="699"/>
      <c r="FC46" s="699"/>
      <c r="FD46" s="699"/>
      <c r="FE46" s="699"/>
      <c r="FF46" s="699"/>
      <c r="FG46" s="699"/>
      <c r="FH46" s="699"/>
      <c r="FI46" s="699"/>
      <c r="FJ46" s="699"/>
      <c r="FK46" s="699"/>
      <c r="FL46" s="699"/>
      <c r="FM46" s="699"/>
      <c r="FN46" s="699"/>
      <c r="FO46" s="699"/>
      <c r="FP46" s="699"/>
      <c r="FQ46" s="699"/>
      <c r="FR46" s="699"/>
      <c r="FS46" s="699"/>
      <c r="FT46" s="699"/>
      <c r="FU46" s="699"/>
      <c r="FV46" s="699"/>
      <c r="FW46" s="699"/>
      <c r="FX46" s="699"/>
      <c r="FY46" s="699"/>
      <c r="FZ46" s="699"/>
      <c r="GA46" s="699"/>
      <c r="GB46" s="699"/>
      <c r="GC46" s="699"/>
      <c r="GD46" s="699"/>
      <c r="GE46" s="699"/>
      <c r="GF46" s="699"/>
      <c r="GG46" s="699"/>
      <c r="GH46" s="699"/>
      <c r="GI46" s="699"/>
      <c r="GJ46" s="699"/>
      <c r="GK46" s="699"/>
      <c r="GL46" s="699"/>
      <c r="GM46" s="699"/>
      <c r="GN46" s="699"/>
      <c r="GO46" s="699"/>
      <c r="GP46" s="699"/>
      <c r="GQ46" s="699"/>
      <c r="GR46" s="699"/>
      <c r="GS46" s="699"/>
      <c r="GT46" s="699"/>
      <c r="GU46" s="699"/>
      <c r="GV46" s="699"/>
      <c r="GW46" s="699"/>
      <c r="GX46" s="699"/>
      <c r="GY46" s="699"/>
      <c r="GZ46" s="699"/>
      <c r="HA46" s="699"/>
      <c r="HB46" s="699"/>
      <c r="HC46" s="699"/>
      <c r="HD46" s="699"/>
      <c r="HE46" s="699"/>
      <c r="HF46" s="699"/>
      <c r="HG46" s="699"/>
      <c r="HH46" s="699"/>
      <c r="HI46" s="699"/>
    </row>
    <row r="47" spans="1:217">
      <c r="A47" s="909">
        <v>2009</v>
      </c>
      <c r="B47" s="910">
        <v>2175.3598769999999</v>
      </c>
      <c r="C47" s="910"/>
      <c r="D47" s="910">
        <v>7.4730999999999996</v>
      </c>
      <c r="E47" s="911">
        <f t="shared" ref="E47:E58" si="0">SUM(B47:D47)</f>
        <v>2182.832977</v>
      </c>
      <c r="F47" s="895"/>
      <c r="G47" s="895"/>
      <c r="BA47" s="699"/>
      <c r="BB47" s="699"/>
      <c r="BC47" s="699"/>
      <c r="BD47" s="699"/>
      <c r="BE47" s="699"/>
      <c r="BF47" s="699"/>
      <c r="BG47" s="699"/>
      <c r="BH47" s="699"/>
      <c r="BI47" s="699"/>
      <c r="BJ47" s="699"/>
      <c r="BK47" s="699"/>
      <c r="BL47" s="699"/>
      <c r="BM47" s="699"/>
      <c r="BN47" s="699"/>
      <c r="BO47" s="699"/>
      <c r="BP47" s="699"/>
      <c r="BQ47" s="699"/>
      <c r="BR47" s="699"/>
      <c r="BS47" s="699"/>
      <c r="BT47" s="699"/>
      <c r="BU47" s="699"/>
      <c r="BV47" s="699"/>
      <c r="BW47" s="699"/>
      <c r="BX47" s="699"/>
      <c r="BY47" s="699"/>
      <c r="BZ47" s="699"/>
      <c r="CA47" s="699"/>
      <c r="CB47" s="699"/>
      <c r="CC47" s="699"/>
      <c r="CD47" s="699"/>
      <c r="CE47" s="699"/>
      <c r="CF47" s="699"/>
      <c r="CG47" s="699"/>
      <c r="CH47" s="699"/>
      <c r="CI47" s="699"/>
      <c r="CJ47" s="699"/>
      <c r="CK47" s="699"/>
      <c r="CL47" s="699"/>
      <c r="CM47" s="699"/>
      <c r="CN47" s="699"/>
      <c r="CO47" s="699"/>
      <c r="CP47" s="699"/>
      <c r="CQ47" s="699"/>
      <c r="CR47" s="699"/>
      <c r="CS47" s="699"/>
      <c r="CT47" s="699"/>
      <c r="CU47" s="699"/>
      <c r="CV47" s="699"/>
      <c r="CW47" s="699"/>
      <c r="CX47" s="699"/>
      <c r="CY47" s="699"/>
      <c r="CZ47" s="699"/>
      <c r="DA47" s="699"/>
      <c r="DB47" s="699"/>
      <c r="DC47" s="699"/>
      <c r="DD47" s="699"/>
      <c r="DE47" s="699"/>
      <c r="DF47" s="699"/>
      <c r="DG47" s="699"/>
      <c r="DH47" s="699"/>
      <c r="DI47" s="699"/>
      <c r="DJ47" s="699"/>
      <c r="DK47" s="699"/>
      <c r="DL47" s="699"/>
      <c r="DM47" s="699"/>
      <c r="DN47" s="699"/>
      <c r="DO47" s="699"/>
      <c r="DP47" s="699"/>
      <c r="DQ47" s="699"/>
      <c r="DR47" s="699"/>
      <c r="DS47" s="699"/>
      <c r="DT47" s="699"/>
      <c r="DU47" s="699"/>
      <c r="DV47" s="699"/>
      <c r="DW47" s="699"/>
      <c r="DX47" s="699"/>
      <c r="DY47" s="699"/>
      <c r="DZ47" s="699"/>
      <c r="EA47" s="699"/>
      <c r="EB47" s="699"/>
      <c r="EC47" s="699"/>
      <c r="ED47" s="699"/>
      <c r="EE47" s="699"/>
      <c r="EF47" s="699"/>
      <c r="EG47" s="699"/>
      <c r="EH47" s="699"/>
      <c r="EI47" s="699"/>
      <c r="EJ47" s="699"/>
      <c r="EK47" s="699"/>
      <c r="EL47" s="699"/>
      <c r="EM47" s="699"/>
      <c r="EN47" s="699"/>
      <c r="EO47" s="699"/>
      <c r="EP47" s="699"/>
      <c r="EQ47" s="699"/>
      <c r="ER47" s="699"/>
      <c r="ES47" s="699"/>
      <c r="ET47" s="699"/>
      <c r="EU47" s="699"/>
      <c r="EV47" s="699"/>
      <c r="EW47" s="699"/>
      <c r="EX47" s="699"/>
      <c r="EY47" s="699"/>
      <c r="EZ47" s="699"/>
      <c r="FA47" s="699"/>
      <c r="FB47" s="699"/>
      <c r="FC47" s="699"/>
      <c r="FD47" s="699"/>
      <c r="FE47" s="699"/>
      <c r="FF47" s="699"/>
      <c r="FG47" s="699"/>
      <c r="FH47" s="699"/>
      <c r="FI47" s="699"/>
      <c r="FJ47" s="699"/>
      <c r="FK47" s="699"/>
      <c r="FL47" s="699"/>
      <c r="FM47" s="699"/>
      <c r="FN47" s="699"/>
      <c r="FO47" s="699"/>
      <c r="FP47" s="699"/>
      <c r="FQ47" s="699"/>
      <c r="FR47" s="699"/>
      <c r="FS47" s="699"/>
      <c r="FT47" s="699"/>
      <c r="FU47" s="699"/>
      <c r="FV47" s="699"/>
      <c r="FW47" s="699"/>
      <c r="FX47" s="699"/>
      <c r="FY47" s="699"/>
      <c r="FZ47" s="699"/>
      <c r="GA47" s="699"/>
      <c r="GB47" s="699"/>
      <c r="GC47" s="699"/>
      <c r="GD47" s="699"/>
      <c r="GE47" s="699"/>
      <c r="GF47" s="699"/>
      <c r="GG47" s="699"/>
      <c r="GH47" s="699"/>
      <c r="GI47" s="699"/>
      <c r="GJ47" s="699"/>
      <c r="GK47" s="699"/>
      <c r="GL47" s="699"/>
      <c r="GM47" s="699"/>
      <c r="GN47" s="699"/>
      <c r="GO47" s="699"/>
      <c r="GP47" s="699"/>
      <c r="GQ47" s="699"/>
      <c r="GR47" s="699"/>
      <c r="GS47" s="699"/>
      <c r="GT47" s="699"/>
      <c r="GU47" s="699"/>
      <c r="GV47" s="699"/>
      <c r="GW47" s="699"/>
      <c r="GX47" s="699"/>
      <c r="GY47" s="699"/>
      <c r="GZ47" s="699"/>
      <c r="HA47" s="699"/>
      <c r="HB47" s="699"/>
      <c r="HC47" s="699"/>
      <c r="HD47" s="699"/>
      <c r="HE47" s="699"/>
      <c r="HF47" s="699"/>
      <c r="HG47" s="699"/>
      <c r="HH47" s="699"/>
      <c r="HI47" s="699"/>
    </row>
    <row r="48" spans="1:217">
      <c r="A48" s="912">
        <v>2010</v>
      </c>
      <c r="B48" s="913">
        <v>2314.55442077</v>
      </c>
      <c r="C48" s="913"/>
      <c r="D48" s="913">
        <v>7.6104000000000003</v>
      </c>
      <c r="E48" s="914">
        <f t="shared" si="0"/>
        <v>2322.16482077</v>
      </c>
      <c r="F48" s="895"/>
      <c r="G48" s="895"/>
      <c r="BA48" s="699"/>
      <c r="BB48" s="699"/>
      <c r="BC48" s="699"/>
      <c r="BD48" s="699"/>
      <c r="BE48" s="699"/>
      <c r="BF48" s="699"/>
      <c r="BG48" s="699"/>
      <c r="BH48" s="699"/>
      <c r="BI48" s="699"/>
      <c r="BJ48" s="699"/>
      <c r="BK48" s="699"/>
      <c r="BL48" s="699"/>
      <c r="BM48" s="699"/>
      <c r="BN48" s="699"/>
      <c r="BO48" s="699"/>
      <c r="BP48" s="699"/>
      <c r="BQ48" s="699"/>
      <c r="BR48" s="699"/>
      <c r="BS48" s="699"/>
      <c r="BT48" s="699"/>
      <c r="BU48" s="699"/>
      <c r="BV48" s="699"/>
      <c r="BW48" s="699"/>
      <c r="BX48" s="699"/>
      <c r="BY48" s="699"/>
      <c r="BZ48" s="699"/>
      <c r="CA48" s="699"/>
      <c r="CB48" s="699"/>
      <c r="CC48" s="699"/>
      <c r="CD48" s="699"/>
      <c r="CE48" s="699"/>
      <c r="CF48" s="699"/>
      <c r="CG48" s="699"/>
      <c r="CH48" s="699"/>
      <c r="CI48" s="699"/>
      <c r="CJ48" s="699"/>
      <c r="CK48" s="699"/>
      <c r="CL48" s="699"/>
      <c r="CM48" s="699"/>
      <c r="CN48" s="699"/>
      <c r="CO48" s="699"/>
      <c r="CP48" s="699"/>
      <c r="CQ48" s="699"/>
      <c r="CR48" s="699"/>
      <c r="CS48" s="699"/>
      <c r="CT48" s="699"/>
      <c r="CU48" s="699"/>
      <c r="CV48" s="699"/>
      <c r="CW48" s="699"/>
      <c r="CX48" s="699"/>
      <c r="CY48" s="699"/>
      <c r="CZ48" s="699"/>
      <c r="DA48" s="699"/>
      <c r="DB48" s="699"/>
      <c r="DC48" s="699"/>
      <c r="DD48" s="699"/>
      <c r="DE48" s="699"/>
      <c r="DF48" s="699"/>
      <c r="DG48" s="699"/>
      <c r="DH48" s="699"/>
      <c r="DI48" s="699"/>
      <c r="DJ48" s="699"/>
      <c r="DK48" s="699"/>
      <c r="DL48" s="699"/>
      <c r="DM48" s="699"/>
      <c r="DN48" s="699"/>
      <c r="DO48" s="699"/>
      <c r="DP48" s="699"/>
      <c r="DQ48" s="699"/>
      <c r="DR48" s="699"/>
      <c r="DS48" s="699"/>
      <c r="DT48" s="699"/>
      <c r="DU48" s="699"/>
      <c r="DV48" s="699"/>
      <c r="DW48" s="699"/>
      <c r="DX48" s="699"/>
      <c r="DY48" s="699"/>
      <c r="DZ48" s="699"/>
      <c r="EA48" s="699"/>
      <c r="EB48" s="699"/>
      <c r="EC48" s="699"/>
      <c r="ED48" s="699"/>
      <c r="EE48" s="699"/>
      <c r="EF48" s="699"/>
      <c r="EG48" s="699"/>
      <c r="EH48" s="699"/>
      <c r="EI48" s="699"/>
      <c r="EJ48" s="699"/>
      <c r="EK48" s="699"/>
      <c r="EL48" s="699"/>
      <c r="EM48" s="699"/>
      <c r="EN48" s="699"/>
      <c r="EO48" s="699"/>
      <c r="EP48" s="699"/>
      <c r="EQ48" s="699"/>
      <c r="ER48" s="699"/>
      <c r="ES48" s="699"/>
      <c r="ET48" s="699"/>
      <c r="EU48" s="699"/>
      <c r="EV48" s="699"/>
      <c r="EW48" s="699"/>
      <c r="EX48" s="699"/>
      <c r="EY48" s="699"/>
      <c r="EZ48" s="699"/>
      <c r="FA48" s="699"/>
      <c r="FB48" s="699"/>
      <c r="FC48" s="699"/>
      <c r="FD48" s="699"/>
      <c r="FE48" s="699"/>
      <c r="FF48" s="699"/>
      <c r="FG48" s="699"/>
      <c r="FH48" s="699"/>
      <c r="FI48" s="699"/>
      <c r="FJ48" s="699"/>
      <c r="FK48" s="699"/>
      <c r="FL48" s="699"/>
      <c r="FM48" s="699"/>
      <c r="FN48" s="699"/>
      <c r="FO48" s="699"/>
      <c r="FP48" s="699"/>
      <c r="FQ48" s="699"/>
      <c r="FR48" s="699"/>
      <c r="FS48" s="699"/>
      <c r="FT48" s="699"/>
      <c r="FU48" s="699"/>
      <c r="FV48" s="699"/>
      <c r="FW48" s="699"/>
      <c r="FX48" s="699"/>
      <c r="FY48" s="699"/>
      <c r="FZ48" s="699"/>
      <c r="GA48" s="699"/>
      <c r="GB48" s="699"/>
      <c r="GC48" s="699"/>
      <c r="GD48" s="699"/>
      <c r="GE48" s="699"/>
      <c r="GF48" s="699"/>
      <c r="GG48" s="699"/>
      <c r="GH48" s="699"/>
      <c r="GI48" s="699"/>
      <c r="GJ48" s="699"/>
      <c r="GK48" s="699"/>
      <c r="GL48" s="699"/>
      <c r="GM48" s="699"/>
      <c r="GN48" s="699"/>
      <c r="GO48" s="699"/>
      <c r="GP48" s="699"/>
      <c r="GQ48" s="699"/>
      <c r="GR48" s="699"/>
      <c r="GS48" s="699"/>
      <c r="GT48" s="699"/>
      <c r="GU48" s="699"/>
      <c r="GV48" s="699"/>
      <c r="GW48" s="699"/>
      <c r="GX48" s="699"/>
      <c r="GY48" s="699"/>
      <c r="GZ48" s="699"/>
      <c r="HA48" s="699"/>
      <c r="HB48" s="699"/>
      <c r="HC48" s="699"/>
      <c r="HD48" s="699"/>
      <c r="HE48" s="699"/>
      <c r="HF48" s="699"/>
      <c r="HG48" s="699"/>
      <c r="HH48" s="699"/>
      <c r="HI48" s="699"/>
    </row>
    <row r="49" spans="1:217">
      <c r="A49" s="912">
        <v>2011</v>
      </c>
      <c r="B49" s="913">
        <v>2445.5457022200003</v>
      </c>
      <c r="C49" s="913"/>
      <c r="D49" s="913">
        <v>8.1555490000000006</v>
      </c>
      <c r="E49" s="914">
        <f t="shared" si="0"/>
        <v>2453.7012512200004</v>
      </c>
      <c r="F49" s="895"/>
      <c r="G49" s="895"/>
      <c r="BA49" s="699"/>
      <c r="BB49" s="699"/>
      <c r="BC49" s="699"/>
      <c r="BD49" s="699"/>
      <c r="BE49" s="699"/>
      <c r="BF49" s="699"/>
      <c r="BG49" s="699"/>
      <c r="BH49" s="699"/>
      <c r="BI49" s="699"/>
      <c r="BJ49" s="699"/>
      <c r="BK49" s="699"/>
      <c r="BL49" s="699"/>
      <c r="BM49" s="699"/>
      <c r="BN49" s="699"/>
      <c r="BO49" s="699"/>
      <c r="BP49" s="699"/>
      <c r="BQ49" s="699"/>
      <c r="BR49" s="699"/>
      <c r="BS49" s="699"/>
      <c r="BT49" s="699"/>
      <c r="BU49" s="699"/>
      <c r="BV49" s="699"/>
      <c r="BW49" s="699"/>
      <c r="BX49" s="699"/>
      <c r="BY49" s="699"/>
      <c r="BZ49" s="699"/>
      <c r="CA49" s="699"/>
      <c r="CB49" s="699"/>
      <c r="CC49" s="699"/>
      <c r="CD49" s="699"/>
      <c r="CE49" s="699"/>
      <c r="CF49" s="699"/>
      <c r="CG49" s="699"/>
      <c r="CH49" s="699"/>
      <c r="CI49" s="699"/>
      <c r="CJ49" s="699"/>
      <c r="CK49" s="699"/>
      <c r="CL49" s="699"/>
      <c r="CM49" s="699"/>
      <c r="CN49" s="699"/>
      <c r="CO49" s="699"/>
      <c r="CP49" s="699"/>
      <c r="CQ49" s="699"/>
      <c r="CR49" s="699"/>
      <c r="CS49" s="699"/>
      <c r="CT49" s="699"/>
      <c r="CU49" s="699"/>
      <c r="CV49" s="699"/>
      <c r="CW49" s="699"/>
      <c r="CX49" s="699"/>
      <c r="CY49" s="699"/>
      <c r="CZ49" s="699"/>
      <c r="DA49" s="699"/>
      <c r="DB49" s="699"/>
      <c r="DC49" s="699"/>
      <c r="DD49" s="699"/>
      <c r="DE49" s="699"/>
      <c r="DF49" s="699"/>
      <c r="DG49" s="699"/>
      <c r="DH49" s="699"/>
      <c r="DI49" s="699"/>
      <c r="DJ49" s="699"/>
      <c r="DK49" s="699"/>
      <c r="DL49" s="699"/>
      <c r="DM49" s="699"/>
      <c r="DN49" s="699"/>
      <c r="DO49" s="699"/>
      <c r="DP49" s="699"/>
      <c r="DQ49" s="699"/>
      <c r="DR49" s="699"/>
      <c r="DS49" s="699"/>
      <c r="DT49" s="699"/>
      <c r="DU49" s="699"/>
      <c r="DV49" s="699"/>
      <c r="DW49" s="699"/>
      <c r="DX49" s="699"/>
      <c r="DY49" s="699"/>
      <c r="DZ49" s="699"/>
      <c r="EA49" s="699"/>
      <c r="EB49" s="699"/>
      <c r="EC49" s="699"/>
      <c r="ED49" s="699"/>
      <c r="EE49" s="699"/>
      <c r="EF49" s="699"/>
      <c r="EG49" s="699"/>
      <c r="EH49" s="699"/>
      <c r="EI49" s="699"/>
      <c r="EJ49" s="699"/>
      <c r="EK49" s="699"/>
      <c r="EL49" s="699"/>
      <c r="EM49" s="699"/>
      <c r="EN49" s="699"/>
      <c r="EO49" s="699"/>
      <c r="EP49" s="699"/>
      <c r="EQ49" s="699"/>
      <c r="ER49" s="699"/>
      <c r="ES49" s="699"/>
      <c r="ET49" s="699"/>
      <c r="EU49" s="699"/>
      <c r="EV49" s="699"/>
      <c r="EW49" s="699"/>
      <c r="EX49" s="699"/>
      <c r="EY49" s="699"/>
      <c r="EZ49" s="699"/>
      <c r="FA49" s="699"/>
      <c r="FB49" s="699"/>
      <c r="FC49" s="699"/>
      <c r="FD49" s="699"/>
      <c r="FE49" s="699"/>
      <c r="FF49" s="699"/>
      <c r="FG49" s="699"/>
      <c r="FH49" s="699"/>
      <c r="FI49" s="699"/>
      <c r="FJ49" s="699"/>
      <c r="FK49" s="699"/>
      <c r="FL49" s="699"/>
      <c r="FM49" s="699"/>
      <c r="FN49" s="699"/>
      <c r="FO49" s="699"/>
      <c r="FP49" s="699"/>
      <c r="FQ49" s="699"/>
      <c r="FR49" s="699"/>
      <c r="FS49" s="699"/>
      <c r="FT49" s="699"/>
      <c r="FU49" s="699"/>
      <c r="FV49" s="699"/>
      <c r="FW49" s="699"/>
      <c r="FX49" s="699"/>
      <c r="FY49" s="699"/>
      <c r="FZ49" s="699"/>
      <c r="GA49" s="699"/>
      <c r="GB49" s="699"/>
      <c r="GC49" s="699"/>
      <c r="GD49" s="699"/>
      <c r="GE49" s="699"/>
      <c r="GF49" s="699"/>
      <c r="GG49" s="699"/>
      <c r="GH49" s="699"/>
      <c r="GI49" s="699"/>
      <c r="GJ49" s="699"/>
      <c r="GK49" s="699"/>
      <c r="GL49" s="699"/>
      <c r="GM49" s="699"/>
      <c r="GN49" s="699"/>
      <c r="GO49" s="699"/>
      <c r="GP49" s="699"/>
      <c r="GQ49" s="699"/>
      <c r="GR49" s="699"/>
      <c r="GS49" s="699"/>
      <c r="GT49" s="699"/>
      <c r="GU49" s="699"/>
      <c r="GV49" s="699"/>
      <c r="GW49" s="699"/>
      <c r="GX49" s="699"/>
      <c r="GY49" s="699"/>
      <c r="GZ49" s="699"/>
      <c r="HA49" s="699"/>
      <c r="HB49" s="699"/>
      <c r="HC49" s="699"/>
      <c r="HD49" s="699"/>
      <c r="HE49" s="699"/>
      <c r="HF49" s="699"/>
      <c r="HG49" s="699"/>
      <c r="HH49" s="699"/>
      <c r="HI49" s="699"/>
    </row>
    <row r="50" spans="1:217">
      <c r="A50" s="912">
        <v>2012</v>
      </c>
      <c r="B50" s="913">
        <v>1987.6526700099998</v>
      </c>
      <c r="C50" s="913"/>
      <c r="D50" s="915">
        <v>8.3497520000000005</v>
      </c>
      <c r="E50" s="914">
        <f t="shared" si="0"/>
        <v>1996.0024220099999</v>
      </c>
      <c r="F50" s="895"/>
      <c r="G50" s="895"/>
      <c r="BA50" s="699"/>
      <c r="BB50" s="699"/>
      <c r="BC50" s="699"/>
      <c r="BD50" s="699"/>
      <c r="BE50" s="699"/>
      <c r="BF50" s="699"/>
      <c r="BG50" s="699"/>
      <c r="BH50" s="699"/>
      <c r="BI50" s="699"/>
      <c r="BJ50" s="699"/>
      <c r="BK50" s="699"/>
      <c r="BL50" s="699"/>
      <c r="BM50" s="699"/>
      <c r="BN50" s="699"/>
      <c r="BO50" s="699"/>
      <c r="BP50" s="699"/>
      <c r="BQ50" s="699"/>
      <c r="BR50" s="699"/>
      <c r="BS50" s="699"/>
      <c r="BT50" s="699"/>
      <c r="BU50" s="699"/>
      <c r="BV50" s="699"/>
      <c r="BW50" s="699"/>
      <c r="BX50" s="699"/>
      <c r="BY50" s="699"/>
      <c r="BZ50" s="699"/>
      <c r="CA50" s="699"/>
      <c r="CB50" s="699"/>
      <c r="CC50" s="699"/>
      <c r="CD50" s="699"/>
      <c r="CE50" s="699"/>
      <c r="CF50" s="699"/>
      <c r="CG50" s="699"/>
      <c r="CH50" s="699"/>
      <c r="CI50" s="699"/>
      <c r="CJ50" s="699"/>
      <c r="CK50" s="699"/>
      <c r="CL50" s="699"/>
      <c r="CM50" s="699"/>
      <c r="CN50" s="699"/>
      <c r="CO50" s="699"/>
      <c r="CP50" s="699"/>
      <c r="CQ50" s="699"/>
      <c r="CR50" s="699"/>
      <c r="CS50" s="699"/>
      <c r="CT50" s="699"/>
      <c r="CU50" s="699"/>
      <c r="CV50" s="699"/>
      <c r="CW50" s="699"/>
      <c r="CX50" s="699"/>
      <c r="CY50" s="699"/>
      <c r="CZ50" s="699"/>
      <c r="DA50" s="699"/>
      <c r="DB50" s="699"/>
      <c r="DC50" s="699"/>
      <c r="DD50" s="699"/>
      <c r="DE50" s="699"/>
      <c r="DF50" s="699"/>
      <c r="DG50" s="699"/>
      <c r="DH50" s="699"/>
      <c r="DI50" s="699"/>
      <c r="DJ50" s="699"/>
      <c r="DK50" s="699"/>
      <c r="DL50" s="699"/>
      <c r="DM50" s="699"/>
      <c r="DN50" s="699"/>
      <c r="DO50" s="699"/>
      <c r="DP50" s="699"/>
      <c r="DQ50" s="699"/>
      <c r="DR50" s="699"/>
      <c r="DS50" s="699"/>
      <c r="DT50" s="699"/>
      <c r="DU50" s="699"/>
      <c r="DV50" s="699"/>
      <c r="DW50" s="699"/>
      <c r="DX50" s="699"/>
      <c r="DY50" s="699"/>
      <c r="DZ50" s="699"/>
      <c r="EA50" s="699"/>
      <c r="EB50" s="699"/>
      <c r="EC50" s="699"/>
      <c r="ED50" s="699"/>
      <c r="EE50" s="699"/>
      <c r="EF50" s="699"/>
      <c r="EG50" s="699"/>
      <c r="EH50" s="699"/>
      <c r="EI50" s="699"/>
      <c r="EJ50" s="699"/>
      <c r="EK50" s="699"/>
      <c r="EL50" s="699"/>
      <c r="EM50" s="699"/>
      <c r="EN50" s="699"/>
      <c r="EO50" s="699"/>
      <c r="EP50" s="699"/>
      <c r="EQ50" s="699"/>
      <c r="ER50" s="699"/>
      <c r="ES50" s="699"/>
      <c r="ET50" s="699"/>
      <c r="EU50" s="699"/>
      <c r="EV50" s="699"/>
      <c r="EW50" s="699"/>
      <c r="EX50" s="699"/>
      <c r="EY50" s="699"/>
      <c r="EZ50" s="699"/>
      <c r="FA50" s="699"/>
      <c r="FB50" s="699"/>
      <c r="FC50" s="699"/>
      <c r="FD50" s="699"/>
      <c r="FE50" s="699"/>
      <c r="FF50" s="699"/>
      <c r="FG50" s="699"/>
      <c r="FH50" s="699"/>
      <c r="FI50" s="699"/>
      <c r="FJ50" s="699"/>
      <c r="FK50" s="699"/>
      <c r="FL50" s="699"/>
      <c r="FM50" s="699"/>
      <c r="FN50" s="699"/>
      <c r="FO50" s="699"/>
      <c r="FP50" s="699"/>
      <c r="FQ50" s="699"/>
      <c r="FR50" s="699"/>
      <c r="FS50" s="699"/>
      <c r="FT50" s="699"/>
      <c r="FU50" s="699"/>
      <c r="FV50" s="699"/>
      <c r="FW50" s="699"/>
      <c r="FX50" s="699"/>
      <c r="FY50" s="699"/>
      <c r="FZ50" s="699"/>
      <c r="GA50" s="699"/>
      <c r="GB50" s="699"/>
      <c r="GC50" s="699"/>
      <c r="GD50" s="699"/>
      <c r="GE50" s="699"/>
      <c r="GF50" s="699"/>
      <c r="GG50" s="699"/>
      <c r="GH50" s="699"/>
      <c r="GI50" s="699"/>
      <c r="GJ50" s="699"/>
      <c r="GK50" s="699"/>
      <c r="GL50" s="699"/>
      <c r="GM50" s="699"/>
      <c r="GN50" s="699"/>
      <c r="GO50" s="699"/>
      <c r="GP50" s="699"/>
      <c r="GQ50" s="699"/>
      <c r="GR50" s="699"/>
      <c r="GS50" s="699"/>
      <c r="GT50" s="699"/>
      <c r="GU50" s="699"/>
      <c r="GV50" s="699"/>
      <c r="GW50" s="699"/>
      <c r="GX50" s="699"/>
      <c r="GY50" s="699"/>
      <c r="GZ50" s="699"/>
      <c r="HA50" s="699"/>
      <c r="HB50" s="699"/>
      <c r="HC50" s="699"/>
      <c r="HD50" s="699"/>
      <c r="HE50" s="699"/>
      <c r="HF50" s="699"/>
      <c r="HG50" s="699"/>
      <c r="HH50" s="699"/>
      <c r="HI50" s="699"/>
    </row>
    <row r="51" spans="1:217">
      <c r="A51" s="912">
        <v>2013</v>
      </c>
      <c r="B51" s="913">
        <v>1800.55686532</v>
      </c>
      <c r="C51" s="913"/>
      <c r="D51" s="915">
        <v>6.1256000000000004</v>
      </c>
      <c r="E51" s="914">
        <f t="shared" si="0"/>
        <v>1806.6824653200001</v>
      </c>
      <c r="F51" s="895"/>
      <c r="G51" s="895"/>
      <c r="BA51" s="699"/>
      <c r="BB51" s="699"/>
      <c r="BC51" s="699"/>
      <c r="BD51" s="699"/>
      <c r="BE51" s="699"/>
      <c r="BF51" s="699"/>
      <c r="BG51" s="699"/>
      <c r="BH51" s="699"/>
      <c r="BI51" s="699"/>
      <c r="BJ51" s="699"/>
      <c r="BK51" s="699"/>
      <c r="BL51" s="699"/>
      <c r="BM51" s="699"/>
      <c r="BN51" s="699"/>
      <c r="BO51" s="699"/>
      <c r="BP51" s="699"/>
      <c r="BQ51" s="699"/>
      <c r="BR51" s="699"/>
      <c r="BS51" s="699"/>
      <c r="BT51" s="699"/>
      <c r="BU51" s="699"/>
      <c r="BV51" s="699"/>
      <c r="BW51" s="699"/>
      <c r="BX51" s="699"/>
      <c r="BY51" s="699"/>
      <c r="BZ51" s="699"/>
      <c r="CA51" s="699"/>
      <c r="CB51" s="699"/>
      <c r="CC51" s="699"/>
      <c r="CD51" s="699"/>
      <c r="CE51" s="699"/>
      <c r="CF51" s="699"/>
      <c r="CG51" s="699"/>
      <c r="CH51" s="699"/>
      <c r="CI51" s="699"/>
      <c r="CJ51" s="699"/>
      <c r="CK51" s="699"/>
      <c r="CL51" s="699"/>
      <c r="CM51" s="699"/>
      <c r="CN51" s="699"/>
      <c r="CO51" s="699"/>
      <c r="CP51" s="699"/>
      <c r="CQ51" s="699"/>
      <c r="CR51" s="699"/>
      <c r="CS51" s="699"/>
      <c r="CT51" s="699"/>
      <c r="CU51" s="699"/>
      <c r="CV51" s="699"/>
      <c r="CW51" s="699"/>
      <c r="CX51" s="699"/>
      <c r="CY51" s="699"/>
      <c r="CZ51" s="699"/>
      <c r="DA51" s="699"/>
      <c r="DB51" s="699"/>
      <c r="DC51" s="699"/>
      <c r="DD51" s="699"/>
      <c r="DE51" s="699"/>
      <c r="DF51" s="699"/>
      <c r="DG51" s="699"/>
      <c r="DH51" s="699"/>
      <c r="DI51" s="699"/>
      <c r="DJ51" s="699"/>
      <c r="DK51" s="699"/>
      <c r="DL51" s="699"/>
      <c r="DM51" s="699"/>
      <c r="DN51" s="699"/>
      <c r="DO51" s="699"/>
      <c r="DP51" s="699"/>
      <c r="DQ51" s="699"/>
      <c r="DR51" s="699"/>
      <c r="DS51" s="699"/>
      <c r="DT51" s="699"/>
      <c r="DU51" s="699"/>
      <c r="DV51" s="699"/>
      <c r="DW51" s="699"/>
      <c r="DX51" s="699"/>
      <c r="DY51" s="699"/>
      <c r="DZ51" s="699"/>
      <c r="EA51" s="699"/>
      <c r="EB51" s="699"/>
      <c r="EC51" s="699"/>
      <c r="ED51" s="699"/>
      <c r="EE51" s="699"/>
      <c r="EF51" s="699"/>
      <c r="EG51" s="699"/>
      <c r="EH51" s="699"/>
      <c r="EI51" s="699"/>
      <c r="EJ51" s="699"/>
      <c r="EK51" s="699"/>
      <c r="EL51" s="699"/>
      <c r="EM51" s="699"/>
      <c r="EN51" s="699"/>
      <c r="EO51" s="699"/>
      <c r="EP51" s="699"/>
      <c r="EQ51" s="699"/>
      <c r="ER51" s="699"/>
      <c r="ES51" s="699"/>
      <c r="ET51" s="699"/>
      <c r="EU51" s="699"/>
      <c r="EV51" s="699"/>
      <c r="EW51" s="699"/>
      <c r="EX51" s="699"/>
      <c r="EY51" s="699"/>
      <c r="EZ51" s="699"/>
      <c r="FA51" s="699"/>
      <c r="FB51" s="699"/>
      <c r="FC51" s="699"/>
      <c r="FD51" s="699"/>
      <c r="FE51" s="699"/>
      <c r="FF51" s="699"/>
      <c r="FG51" s="699"/>
      <c r="FH51" s="699"/>
      <c r="FI51" s="699"/>
      <c r="FJ51" s="699"/>
      <c r="FK51" s="699"/>
      <c r="FL51" s="699"/>
      <c r="FM51" s="699"/>
      <c r="FN51" s="699"/>
      <c r="FO51" s="699"/>
      <c r="FP51" s="699"/>
      <c r="FQ51" s="699"/>
      <c r="FR51" s="699"/>
      <c r="FS51" s="699"/>
      <c r="FT51" s="699"/>
      <c r="FU51" s="699"/>
      <c r="FV51" s="699"/>
      <c r="FW51" s="699"/>
      <c r="FX51" s="699"/>
      <c r="FY51" s="699"/>
      <c r="FZ51" s="699"/>
      <c r="GA51" s="699"/>
      <c r="GB51" s="699"/>
      <c r="GC51" s="699"/>
      <c r="GD51" s="699"/>
      <c r="GE51" s="699"/>
      <c r="GF51" s="699"/>
      <c r="GG51" s="699"/>
      <c r="GH51" s="699"/>
      <c r="GI51" s="699"/>
      <c r="GJ51" s="699"/>
      <c r="GK51" s="699"/>
      <c r="GL51" s="699"/>
      <c r="GM51" s="699"/>
      <c r="GN51" s="699"/>
      <c r="GO51" s="699"/>
      <c r="GP51" s="699"/>
      <c r="GQ51" s="699"/>
      <c r="GR51" s="699"/>
      <c r="GS51" s="699"/>
      <c r="GT51" s="699"/>
      <c r="GU51" s="699"/>
      <c r="GV51" s="699"/>
      <c r="GW51" s="699"/>
      <c r="GX51" s="699"/>
      <c r="GY51" s="699"/>
      <c r="GZ51" s="699"/>
      <c r="HA51" s="699"/>
      <c r="HB51" s="699"/>
      <c r="HC51" s="699"/>
      <c r="HD51" s="699"/>
      <c r="HE51" s="699"/>
      <c r="HF51" s="699"/>
      <c r="HG51" s="699"/>
      <c r="HH51" s="699"/>
      <c r="HI51" s="699"/>
    </row>
    <row r="52" spans="1:217">
      <c r="A52" s="912">
        <v>2014</v>
      </c>
      <c r="B52" s="913">
        <v>2314.0322030699995</v>
      </c>
      <c r="C52" s="913"/>
      <c r="D52" s="915">
        <v>6.007117</v>
      </c>
      <c r="E52" s="914">
        <f t="shared" si="0"/>
        <v>2320.0393200699996</v>
      </c>
      <c r="F52" s="895"/>
      <c r="G52" s="895"/>
      <c r="BA52" s="699"/>
      <c r="BB52" s="699"/>
      <c r="BC52" s="699"/>
      <c r="BD52" s="699"/>
      <c r="BE52" s="699"/>
      <c r="BF52" s="699"/>
      <c r="BG52" s="699"/>
      <c r="BH52" s="699"/>
      <c r="BI52" s="699"/>
      <c r="BJ52" s="699"/>
      <c r="BK52" s="699"/>
      <c r="BL52" s="699"/>
      <c r="BM52" s="699"/>
      <c r="BN52" s="699"/>
      <c r="BO52" s="699"/>
      <c r="BP52" s="699"/>
      <c r="BQ52" s="699"/>
      <c r="BR52" s="699"/>
      <c r="BS52" s="699"/>
      <c r="BT52" s="699"/>
      <c r="BU52" s="699"/>
      <c r="BV52" s="699"/>
      <c r="BW52" s="699"/>
      <c r="BX52" s="699"/>
      <c r="BY52" s="699"/>
      <c r="BZ52" s="699"/>
      <c r="CA52" s="699"/>
      <c r="CB52" s="699"/>
      <c r="CC52" s="699"/>
      <c r="CD52" s="699"/>
      <c r="CE52" s="699"/>
      <c r="CF52" s="699"/>
      <c r="CG52" s="699"/>
      <c r="CH52" s="699"/>
      <c r="CI52" s="699"/>
      <c r="CJ52" s="699"/>
      <c r="CK52" s="699"/>
      <c r="CL52" s="699"/>
      <c r="CM52" s="699"/>
      <c r="CN52" s="699"/>
      <c r="CO52" s="699"/>
      <c r="CP52" s="699"/>
      <c r="CQ52" s="699"/>
      <c r="CR52" s="699"/>
      <c r="CS52" s="699"/>
      <c r="CT52" s="699"/>
      <c r="CU52" s="699"/>
      <c r="CV52" s="699"/>
      <c r="CW52" s="699"/>
      <c r="CX52" s="699"/>
      <c r="CY52" s="699"/>
      <c r="CZ52" s="699"/>
      <c r="DA52" s="699"/>
      <c r="DB52" s="699"/>
      <c r="DC52" s="699"/>
      <c r="DD52" s="699"/>
      <c r="DE52" s="699"/>
      <c r="DF52" s="699"/>
      <c r="DG52" s="699"/>
      <c r="DH52" s="699"/>
      <c r="DI52" s="699"/>
      <c r="DJ52" s="699"/>
      <c r="DK52" s="699"/>
      <c r="DL52" s="699"/>
      <c r="DM52" s="699"/>
      <c r="DN52" s="699"/>
      <c r="DO52" s="699"/>
      <c r="DP52" s="699"/>
      <c r="DQ52" s="699"/>
      <c r="DR52" s="699"/>
      <c r="DS52" s="699"/>
      <c r="DT52" s="699"/>
      <c r="DU52" s="699"/>
      <c r="DV52" s="699"/>
      <c r="DW52" s="699"/>
      <c r="DX52" s="699"/>
      <c r="DY52" s="699"/>
      <c r="DZ52" s="699"/>
      <c r="EA52" s="699"/>
      <c r="EB52" s="699"/>
      <c r="EC52" s="699"/>
      <c r="ED52" s="699"/>
      <c r="EE52" s="699"/>
      <c r="EF52" s="699"/>
      <c r="EG52" s="699"/>
      <c r="EH52" s="699"/>
      <c r="EI52" s="699"/>
      <c r="EJ52" s="699"/>
      <c r="EK52" s="699"/>
      <c r="EL52" s="699"/>
      <c r="EM52" s="699"/>
      <c r="EN52" s="699"/>
      <c r="EO52" s="699"/>
      <c r="EP52" s="699"/>
      <c r="EQ52" s="699"/>
      <c r="ER52" s="699"/>
      <c r="ES52" s="699"/>
      <c r="ET52" s="699"/>
      <c r="EU52" s="699"/>
      <c r="EV52" s="699"/>
      <c r="EW52" s="699"/>
      <c r="EX52" s="699"/>
      <c r="EY52" s="699"/>
      <c r="EZ52" s="699"/>
      <c r="FA52" s="699"/>
      <c r="FB52" s="699"/>
      <c r="FC52" s="699"/>
      <c r="FD52" s="699"/>
      <c r="FE52" s="699"/>
      <c r="FF52" s="699"/>
      <c r="FG52" s="699"/>
      <c r="FH52" s="699"/>
      <c r="FI52" s="699"/>
      <c r="FJ52" s="699"/>
      <c r="FK52" s="699"/>
      <c r="FL52" s="699"/>
      <c r="FM52" s="699"/>
      <c r="FN52" s="699"/>
      <c r="FO52" s="699"/>
      <c r="FP52" s="699"/>
      <c r="FQ52" s="699"/>
      <c r="FR52" s="699"/>
      <c r="FS52" s="699"/>
      <c r="FT52" s="699"/>
      <c r="FU52" s="699"/>
      <c r="FV52" s="699"/>
      <c r="FW52" s="699"/>
      <c r="FX52" s="699"/>
      <c r="FY52" s="699"/>
      <c r="FZ52" s="699"/>
      <c r="GA52" s="699"/>
      <c r="GB52" s="699"/>
      <c r="GC52" s="699"/>
      <c r="GD52" s="699"/>
      <c r="GE52" s="699"/>
      <c r="GF52" s="699"/>
      <c r="GG52" s="699"/>
      <c r="GH52" s="699"/>
      <c r="GI52" s="699"/>
      <c r="GJ52" s="699"/>
      <c r="GK52" s="699"/>
      <c r="GL52" s="699"/>
      <c r="GM52" s="699"/>
      <c r="GN52" s="699"/>
      <c r="GO52" s="699"/>
      <c r="GP52" s="699"/>
      <c r="GQ52" s="699"/>
      <c r="GR52" s="699"/>
      <c r="GS52" s="699"/>
      <c r="GT52" s="699"/>
      <c r="GU52" s="699"/>
      <c r="GV52" s="699"/>
      <c r="GW52" s="699"/>
      <c r="GX52" s="699"/>
      <c r="GY52" s="699"/>
      <c r="GZ52" s="699"/>
      <c r="HA52" s="699"/>
      <c r="HB52" s="699"/>
      <c r="HC52" s="699"/>
      <c r="HD52" s="699"/>
      <c r="HE52" s="699"/>
      <c r="HF52" s="699"/>
      <c r="HG52" s="699"/>
      <c r="HH52" s="699"/>
      <c r="HI52" s="699"/>
    </row>
    <row r="53" spans="1:217" ht="14.25" customHeight="1">
      <c r="A53" s="912">
        <v>2015</v>
      </c>
      <c r="B53" s="913">
        <v>3102.8902761599998</v>
      </c>
      <c r="C53" s="913"/>
      <c r="D53" s="913">
        <v>7.0733420000000002</v>
      </c>
      <c r="E53" s="914">
        <f t="shared" si="0"/>
        <v>3109.9636181599999</v>
      </c>
      <c r="F53" s="699"/>
      <c r="G53" s="699"/>
      <c r="H53" s="604"/>
      <c r="BA53" s="699"/>
      <c r="BB53" s="699"/>
      <c r="BC53" s="699"/>
      <c r="BD53" s="699"/>
      <c r="BE53" s="699"/>
      <c r="BF53" s="699"/>
      <c r="BG53" s="699"/>
      <c r="BH53" s="699"/>
      <c r="BI53" s="699"/>
      <c r="BJ53" s="699"/>
      <c r="BK53" s="699"/>
      <c r="BL53" s="699"/>
      <c r="BM53" s="699"/>
      <c r="BN53" s="699"/>
      <c r="BO53" s="699"/>
      <c r="BP53" s="699"/>
      <c r="BQ53" s="699"/>
      <c r="BR53" s="699"/>
      <c r="BS53" s="699"/>
      <c r="BT53" s="699"/>
      <c r="BU53" s="699"/>
      <c r="BV53" s="699"/>
      <c r="BW53" s="699"/>
      <c r="BX53" s="699"/>
      <c r="BY53" s="699"/>
      <c r="BZ53" s="699"/>
      <c r="CA53" s="699"/>
      <c r="CB53" s="699"/>
      <c r="CC53" s="699"/>
      <c r="CD53" s="699"/>
      <c r="CE53" s="699"/>
      <c r="CF53" s="699"/>
      <c r="CG53" s="699"/>
      <c r="CH53" s="699"/>
      <c r="CI53" s="699"/>
      <c r="CJ53" s="699"/>
      <c r="CK53" s="699"/>
      <c r="CL53" s="699"/>
      <c r="CM53" s="699"/>
      <c r="CN53" s="699"/>
      <c r="CO53" s="699"/>
      <c r="CP53" s="699"/>
      <c r="CQ53" s="699"/>
      <c r="CR53" s="699"/>
      <c r="CS53" s="699"/>
      <c r="CT53" s="699"/>
      <c r="CU53" s="699"/>
      <c r="CV53" s="699"/>
      <c r="CW53" s="699"/>
      <c r="CX53" s="699"/>
      <c r="CY53" s="699"/>
      <c r="CZ53" s="699"/>
      <c r="DA53" s="699"/>
      <c r="DB53" s="699"/>
      <c r="DC53" s="699"/>
      <c r="DD53" s="699"/>
      <c r="DE53" s="699"/>
      <c r="DF53" s="699"/>
      <c r="DG53" s="699"/>
      <c r="DH53" s="699"/>
      <c r="DI53" s="699"/>
      <c r="DJ53" s="699"/>
      <c r="DK53" s="699"/>
      <c r="DL53" s="699"/>
      <c r="DM53" s="699"/>
      <c r="DN53" s="699"/>
      <c r="DO53" s="699"/>
      <c r="DP53" s="699"/>
      <c r="DQ53" s="699"/>
      <c r="DR53" s="699"/>
      <c r="DS53" s="699"/>
      <c r="DT53" s="699"/>
      <c r="DU53" s="699"/>
      <c r="DV53" s="699"/>
      <c r="DW53" s="699"/>
      <c r="DX53" s="699"/>
      <c r="DY53" s="699"/>
      <c r="DZ53" s="699"/>
      <c r="EA53" s="699"/>
      <c r="EB53" s="699"/>
      <c r="EC53" s="699"/>
      <c r="ED53" s="699"/>
      <c r="EE53" s="699"/>
      <c r="EF53" s="699"/>
      <c r="EG53" s="699"/>
      <c r="EH53" s="699"/>
      <c r="EI53" s="699"/>
      <c r="EJ53" s="699"/>
      <c r="EK53" s="699"/>
      <c r="EL53" s="699"/>
      <c r="EM53" s="699"/>
      <c r="EN53" s="699"/>
      <c r="EO53" s="699"/>
      <c r="EP53" s="699"/>
      <c r="EQ53" s="699"/>
      <c r="ER53" s="699"/>
      <c r="ES53" s="699"/>
      <c r="ET53" s="699"/>
      <c r="EU53" s="699"/>
      <c r="EV53" s="699"/>
      <c r="EW53" s="699"/>
      <c r="EX53" s="699"/>
      <c r="EY53" s="699"/>
      <c r="EZ53" s="699"/>
      <c r="FA53" s="699"/>
      <c r="FB53" s="699"/>
      <c r="FC53" s="699"/>
      <c r="FD53" s="699"/>
      <c r="FE53" s="699"/>
      <c r="FF53" s="699"/>
      <c r="FG53" s="699"/>
      <c r="FH53" s="699"/>
      <c r="FI53" s="699"/>
      <c r="FJ53" s="699"/>
      <c r="FK53" s="699"/>
      <c r="FL53" s="699"/>
      <c r="FM53" s="699"/>
      <c r="FN53" s="699"/>
      <c r="FO53" s="699"/>
      <c r="FP53" s="699"/>
      <c r="FQ53" s="699"/>
      <c r="FR53" s="699"/>
      <c r="FS53" s="699"/>
      <c r="FT53" s="699"/>
      <c r="FU53" s="699"/>
      <c r="FV53" s="699"/>
      <c r="FW53" s="699"/>
      <c r="FX53" s="699"/>
      <c r="FY53" s="699"/>
      <c r="FZ53" s="699"/>
      <c r="GA53" s="699"/>
      <c r="GB53" s="699"/>
      <c r="GC53" s="699"/>
      <c r="GD53" s="699"/>
      <c r="GE53" s="699"/>
      <c r="GF53" s="699"/>
      <c r="GG53" s="699"/>
      <c r="GH53" s="699"/>
      <c r="GI53" s="699"/>
      <c r="GJ53" s="699"/>
      <c r="GK53" s="699"/>
      <c r="GL53" s="699"/>
      <c r="GM53" s="699"/>
      <c r="GN53" s="699"/>
      <c r="GO53" s="699"/>
      <c r="GP53" s="699"/>
      <c r="GQ53" s="699"/>
      <c r="GR53" s="699"/>
      <c r="GS53" s="699"/>
      <c r="GT53" s="699"/>
      <c r="GU53" s="699"/>
      <c r="GV53" s="699"/>
      <c r="GW53" s="699"/>
      <c r="GX53" s="699"/>
      <c r="GY53" s="699"/>
      <c r="GZ53" s="699"/>
      <c r="HA53" s="699"/>
      <c r="HB53" s="699"/>
      <c r="HC53" s="699"/>
      <c r="HD53" s="699"/>
      <c r="HE53" s="699"/>
      <c r="HF53" s="699"/>
      <c r="HG53" s="699"/>
      <c r="HH53" s="699"/>
      <c r="HI53" s="699"/>
    </row>
    <row r="54" spans="1:217">
      <c r="A54" s="912">
        <v>2016</v>
      </c>
      <c r="B54" s="913">
        <v>4282.9450617899993</v>
      </c>
      <c r="C54" s="913"/>
      <c r="D54" s="913">
        <v>5.8221400000000001</v>
      </c>
      <c r="E54" s="914">
        <f t="shared" si="0"/>
        <v>4288.7672017899995</v>
      </c>
    </row>
    <row r="55" spans="1:217">
      <c r="A55" s="912">
        <v>2017</v>
      </c>
      <c r="B55" s="913">
        <v>3238.103324757245</v>
      </c>
      <c r="C55" s="895"/>
      <c r="D55" s="913">
        <v>5.8554979999999999</v>
      </c>
      <c r="E55" s="914">
        <f t="shared" si="0"/>
        <v>3243.9588227572449</v>
      </c>
    </row>
    <row r="56" spans="1:217">
      <c r="A56" s="912">
        <v>2018</v>
      </c>
      <c r="B56" s="913">
        <v>3620.3300019700005</v>
      </c>
      <c r="C56" s="895"/>
      <c r="D56" s="913">
        <v>6.2511950000000001</v>
      </c>
      <c r="E56" s="914">
        <f t="shared" si="0"/>
        <v>3626.5811969700003</v>
      </c>
    </row>
    <row r="57" spans="1:217">
      <c r="A57" s="912">
        <v>2019</v>
      </c>
      <c r="B57" s="913">
        <v>3363.2243806800002</v>
      </c>
      <c r="C57" s="895"/>
      <c r="D57" s="913">
        <v>5.4538760000000002</v>
      </c>
      <c r="E57" s="914">
        <f t="shared" si="0"/>
        <v>3368.6782566800002</v>
      </c>
    </row>
    <row r="58" spans="1:217" ht="19.5" thickBot="1">
      <c r="A58" s="916">
        <v>2020</v>
      </c>
      <c r="B58" s="917">
        <v>2828.3914353600003</v>
      </c>
      <c r="C58" s="918"/>
      <c r="D58" s="917">
        <v>4007.7006489999999</v>
      </c>
      <c r="E58" s="919">
        <f t="shared" si="0"/>
        <v>6836.0920843599997</v>
      </c>
    </row>
  </sheetData>
  <printOptions gridLinesSet="0"/>
  <pageMargins left="0.55118110236220474" right="0.39370078740157483" top="0.59055118110236227" bottom="0.59055118110236227" header="0.51181102362204722" footer="0.51181102362204722"/>
  <pageSetup scale="91" firstPageNumber="25" orientation="landscape"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5:HO157"/>
  <sheetViews>
    <sheetView showGridLines="0" zoomScale="106" zoomScaleNormal="106" zoomScaleSheetLayoutView="120" zoomScalePageLayoutView="75" workbookViewId="0">
      <selection activeCell="G8" sqref="G8"/>
    </sheetView>
  </sheetViews>
  <sheetFormatPr baseColWidth="10" defaultRowHeight="18.75"/>
  <cols>
    <col min="1" max="1" width="9.85546875" style="888" customWidth="1"/>
    <col min="2" max="2" width="19.85546875" style="888" customWidth="1"/>
    <col min="3" max="3" width="23" style="888" customWidth="1"/>
    <col min="4" max="4" width="13.42578125" style="888" customWidth="1"/>
    <col min="5" max="5" width="15.140625" style="888" customWidth="1"/>
    <col min="6" max="6" width="15.28515625" style="888" customWidth="1"/>
    <col min="7" max="7" width="18.85546875" style="888" customWidth="1"/>
    <col min="8" max="8" width="19" style="888" customWidth="1"/>
    <col min="9" max="186" width="8.7109375" style="604" customWidth="1"/>
    <col min="187" max="16384" width="11.42578125" style="604"/>
  </cols>
  <sheetData>
    <row r="5" spans="1:14" s="41" customFormat="1" ht="13.5">
      <c r="A5" s="331" t="s">
        <v>612</v>
      </c>
      <c r="B5" s="332"/>
      <c r="C5" s="332"/>
      <c r="D5" s="332"/>
      <c r="E5" s="332"/>
      <c r="F5" s="332"/>
      <c r="G5" s="332"/>
      <c r="H5" s="904"/>
      <c r="N5" s="1017"/>
    </row>
    <row r="6" spans="1:14" s="41" customFormat="1" ht="13.5">
      <c r="A6" s="461" t="s">
        <v>136</v>
      </c>
      <c r="B6" s="905"/>
      <c r="C6" s="905"/>
      <c r="D6" s="905"/>
      <c r="E6" s="905"/>
      <c r="F6" s="905"/>
      <c r="G6" s="905"/>
      <c r="H6" s="906"/>
      <c r="N6" s="1017"/>
    </row>
    <row r="7" spans="1:14" s="41" customFormat="1" ht="50.25" customHeight="1">
      <c r="A7" s="907" t="s">
        <v>5</v>
      </c>
      <c r="B7" s="903" t="s">
        <v>673</v>
      </c>
      <c r="C7" s="903" t="s">
        <v>51</v>
      </c>
      <c r="D7" s="903" t="s">
        <v>55</v>
      </c>
      <c r="E7" s="903" t="s">
        <v>64</v>
      </c>
      <c r="F7" s="903" t="s">
        <v>65</v>
      </c>
      <c r="G7" s="903" t="s">
        <v>66</v>
      </c>
      <c r="H7" s="908" t="s">
        <v>67</v>
      </c>
      <c r="N7" s="1017"/>
    </row>
    <row r="8" spans="1:14" s="188" customFormat="1" ht="24" customHeight="1">
      <c r="A8" s="875">
        <v>2011</v>
      </c>
      <c r="B8" s="1347">
        <v>2585.10713802807</v>
      </c>
      <c r="C8" s="1369">
        <v>0</v>
      </c>
      <c r="D8" s="1347">
        <v>8.6209666477707358</v>
      </c>
      <c r="E8" s="1351">
        <v>2593.7281046758408</v>
      </c>
      <c r="F8" s="1353">
        <v>4.1722599701747516</v>
      </c>
      <c r="G8" s="1360">
        <v>1.6738769047918097E-2</v>
      </c>
      <c r="H8" s="1361">
        <v>8.5052785638319167E-2</v>
      </c>
      <c r="N8" s="1242"/>
    </row>
    <row r="9" spans="1:14" s="188" customFormat="1" ht="24" customHeight="1">
      <c r="A9" s="875">
        <v>2012</v>
      </c>
      <c r="B9" s="1347">
        <v>2018.0119365468981</v>
      </c>
      <c r="C9" s="1369">
        <v>0</v>
      </c>
      <c r="D9" s="1347">
        <v>8.4772855224859605</v>
      </c>
      <c r="E9" s="1351">
        <v>2026.4892220693841</v>
      </c>
      <c r="F9" s="1353">
        <v>3.1848857107676736</v>
      </c>
      <c r="G9" s="1360">
        <v>1.2618456370158022E-2</v>
      </c>
      <c r="H9" s="1361">
        <v>6.3932259753445339E-2</v>
      </c>
      <c r="N9" s="1242"/>
    </row>
    <row r="10" spans="1:14" s="188" customFormat="1" ht="24" customHeight="1">
      <c r="A10" s="875">
        <v>2013</v>
      </c>
      <c r="B10" s="1347">
        <v>1800.5736054094459</v>
      </c>
      <c r="C10" s="1369">
        <v>0</v>
      </c>
      <c r="D10" s="1347">
        <v>6.1256569507655572</v>
      </c>
      <c r="E10" s="1351">
        <v>1806.6992623602114</v>
      </c>
      <c r="F10" s="1353">
        <v>2.6445763306088095</v>
      </c>
      <c r="G10" s="1360">
        <v>1.1099579145185164E-2</v>
      </c>
      <c r="H10" s="1361">
        <v>5.4035201352391565E-2</v>
      </c>
    </row>
    <row r="11" spans="1:14" s="188" customFormat="1" ht="24" customHeight="1">
      <c r="A11" s="875">
        <v>2014</v>
      </c>
      <c r="B11" s="1347">
        <v>2215.8919538157866</v>
      </c>
      <c r="C11" s="1369">
        <v>0</v>
      </c>
      <c r="D11" s="1347">
        <v>5.7523496035493</v>
      </c>
      <c r="E11" s="1351">
        <v>2221.6443034193358</v>
      </c>
      <c r="F11" s="1353">
        <v>2.7768102362060136</v>
      </c>
      <c r="G11" s="1360">
        <v>1.3270638957257297E-2</v>
      </c>
      <c r="H11" s="1361">
        <v>6.4230460970052888E-2</v>
      </c>
    </row>
    <row r="12" spans="1:14" s="188" customFormat="1" ht="24" customHeight="1">
      <c r="A12" s="875">
        <v>2015</v>
      </c>
      <c r="B12" s="1347">
        <v>2889.4745553381999</v>
      </c>
      <c r="C12" s="1369">
        <v>0</v>
      </c>
      <c r="D12" s="1347">
        <v>6.5868399818180103</v>
      </c>
      <c r="E12" s="1351">
        <v>2896.0613953200182</v>
      </c>
      <c r="F12" s="1353">
        <v>3.6520782617718779</v>
      </c>
      <c r="G12" s="1360">
        <v>1.6747637140697279E-2</v>
      </c>
      <c r="H12" s="1361">
        <v>8.0694816396517058E-2</v>
      </c>
    </row>
    <row r="13" spans="1:14" s="188" customFormat="1" ht="24" customHeight="1">
      <c r="A13" s="875">
        <v>2016</v>
      </c>
      <c r="B13" s="1347">
        <v>3777.7407053481747</v>
      </c>
      <c r="C13" s="1369">
        <v>0</v>
      </c>
      <c r="D13" s="1347">
        <v>5.1353764647738682</v>
      </c>
      <c r="E13" s="1351">
        <v>3782.8760818129481</v>
      </c>
      <c r="F13" s="1353">
        <v>5.094498120083232</v>
      </c>
      <c r="G13" s="1360">
        <v>2.1315293223555295E-2</v>
      </c>
      <c r="H13" s="1361">
        <v>0.10235140846881809</v>
      </c>
    </row>
    <row r="14" spans="1:14" s="188" customFormat="1" ht="24" customHeight="1">
      <c r="A14" s="875">
        <v>2017</v>
      </c>
      <c r="B14" s="1347">
        <v>2675.6338326576374</v>
      </c>
      <c r="C14" s="1369">
        <v>0</v>
      </c>
      <c r="D14" s="1347">
        <v>4.8383782061783576</v>
      </c>
      <c r="E14" s="1351">
        <v>2680.4722108638161</v>
      </c>
      <c r="F14" s="1353">
        <v>3.7626809456908008</v>
      </c>
      <c r="G14" s="1360">
        <v>1.4791047121417116E-2</v>
      </c>
      <c r="H14" s="1361">
        <v>8.2522029966898294E-2</v>
      </c>
    </row>
    <row r="15" spans="1:14" s="188" customFormat="1" ht="24" customHeight="1">
      <c r="A15" s="875">
        <v>2018</v>
      </c>
      <c r="B15" s="1347">
        <v>2850.556524144527</v>
      </c>
      <c r="C15" s="1369">
        <v>0</v>
      </c>
      <c r="D15" s="1347">
        <v>4.9220332625073508</v>
      </c>
      <c r="E15" s="1351">
        <v>2855.4785574070343</v>
      </c>
      <c r="F15" s="1353">
        <v>4.1029774676614643</v>
      </c>
      <c r="G15" s="1360">
        <v>1.5418314113452344E-2</v>
      </c>
      <c r="H15" s="1361">
        <v>8.8642217564023656E-2</v>
      </c>
    </row>
    <row r="16" spans="1:14" s="188" customFormat="1" ht="24" customHeight="1">
      <c r="A16" s="875">
        <v>2019</v>
      </c>
      <c r="B16" s="1347">
        <v>2542.6411656509558</v>
      </c>
      <c r="C16" s="1369">
        <v>0</v>
      </c>
      <c r="D16" s="1347">
        <v>4.1232008514257954</v>
      </c>
      <c r="E16" s="1351">
        <v>2546.7643665023816</v>
      </c>
      <c r="F16" s="1353">
        <v>3.7983357089749363</v>
      </c>
      <c r="G16" s="1360">
        <v>1.3775722647736249E-2</v>
      </c>
      <c r="H16" s="1361">
        <v>7.9125657524552848E-2</v>
      </c>
    </row>
    <row r="17" spans="1:223" s="188" customFormat="1" ht="24" customHeight="1">
      <c r="A17" s="876">
        <v>2020</v>
      </c>
      <c r="B17" s="1348">
        <v>2079.3942131679164</v>
      </c>
      <c r="C17" s="1370">
        <v>0</v>
      </c>
      <c r="D17" s="1348">
        <v>2946.4060149012562</v>
      </c>
      <c r="E17" s="1352">
        <v>5025.8002280691717</v>
      </c>
      <c r="F17" s="1356">
        <v>6.9651150066111462</v>
      </c>
      <c r="G17" s="1363">
        <v>2.9648607602908099E-2</v>
      </c>
      <c r="H17" s="1364">
        <v>0.15314439411721073</v>
      </c>
    </row>
    <row r="18" spans="1:223" s="187" customFormat="1" ht="15" customHeight="1">
      <c r="A18" s="900" t="s">
        <v>53</v>
      </c>
      <c r="B18" s="901"/>
      <c r="C18" s="900"/>
      <c r="D18" s="900"/>
      <c r="F18" s="900"/>
      <c r="G18" s="900"/>
      <c r="H18" s="900"/>
      <c r="BG18" s="902"/>
      <c r="BH18" s="902"/>
      <c r="BI18" s="902"/>
      <c r="BJ18" s="902"/>
      <c r="BK18" s="902"/>
      <c r="BL18" s="902"/>
      <c r="BM18" s="902"/>
      <c r="BN18" s="902"/>
      <c r="BO18" s="902"/>
      <c r="BP18" s="902"/>
      <c r="BQ18" s="902"/>
      <c r="BR18" s="902"/>
      <c r="BS18" s="902"/>
      <c r="BT18" s="902"/>
      <c r="BU18" s="902"/>
      <c r="BV18" s="902"/>
      <c r="BW18" s="902"/>
      <c r="BX18" s="902"/>
      <c r="BY18" s="902"/>
      <c r="BZ18" s="902"/>
      <c r="CA18" s="902"/>
      <c r="CB18" s="902"/>
      <c r="CC18" s="902"/>
      <c r="CD18" s="902"/>
      <c r="CE18" s="902"/>
      <c r="CF18" s="902"/>
      <c r="CG18" s="902"/>
      <c r="CH18" s="902"/>
      <c r="CI18" s="902"/>
      <c r="CJ18" s="902"/>
      <c r="CK18" s="902"/>
      <c r="CL18" s="902"/>
      <c r="CM18" s="902"/>
      <c r="CN18" s="902"/>
      <c r="CO18" s="902"/>
      <c r="CP18" s="902"/>
      <c r="CQ18" s="902"/>
      <c r="CR18" s="902"/>
      <c r="CS18" s="902"/>
      <c r="CT18" s="902"/>
      <c r="CU18" s="902"/>
      <c r="CV18" s="902"/>
      <c r="CW18" s="902"/>
      <c r="CX18" s="902"/>
      <c r="CY18" s="902"/>
      <c r="CZ18" s="902"/>
      <c r="DA18" s="902"/>
      <c r="DB18" s="902"/>
      <c r="DC18" s="902"/>
      <c r="DD18" s="902"/>
      <c r="DE18" s="902"/>
      <c r="DF18" s="902"/>
      <c r="DG18" s="902"/>
      <c r="DH18" s="902"/>
      <c r="DI18" s="902"/>
      <c r="DJ18" s="902"/>
      <c r="DK18" s="902"/>
      <c r="DL18" s="902"/>
      <c r="DM18" s="902"/>
      <c r="DN18" s="902"/>
      <c r="DO18" s="902"/>
      <c r="DP18" s="902"/>
      <c r="DQ18" s="902"/>
      <c r="DR18" s="902"/>
      <c r="DS18" s="902"/>
      <c r="DT18" s="902"/>
      <c r="DU18" s="902"/>
      <c r="DV18" s="902"/>
      <c r="DW18" s="902"/>
      <c r="DX18" s="902"/>
      <c r="DY18" s="902"/>
      <c r="DZ18" s="902"/>
      <c r="EA18" s="902"/>
      <c r="EB18" s="902"/>
      <c r="EC18" s="902"/>
      <c r="ED18" s="902"/>
      <c r="EE18" s="902"/>
      <c r="EF18" s="902"/>
      <c r="EG18" s="902"/>
      <c r="EH18" s="902"/>
      <c r="EI18" s="902"/>
      <c r="EJ18" s="902"/>
      <c r="EK18" s="902"/>
      <c r="EL18" s="902"/>
      <c r="EM18" s="902"/>
      <c r="EN18" s="902"/>
      <c r="EO18" s="902"/>
      <c r="EP18" s="902"/>
      <c r="EQ18" s="902"/>
      <c r="ER18" s="902"/>
      <c r="ES18" s="902"/>
      <c r="ET18" s="902"/>
      <c r="EU18" s="902"/>
      <c r="EV18" s="902"/>
      <c r="EW18" s="902"/>
      <c r="EX18" s="902"/>
      <c r="EY18" s="902"/>
      <c r="EZ18" s="902"/>
      <c r="FA18" s="902"/>
      <c r="FB18" s="902"/>
      <c r="FC18" s="902"/>
      <c r="FD18" s="902"/>
      <c r="FE18" s="902"/>
      <c r="FF18" s="902"/>
      <c r="FG18" s="902"/>
      <c r="FH18" s="902"/>
      <c r="FI18" s="902"/>
      <c r="FJ18" s="902"/>
      <c r="FK18" s="902"/>
      <c r="FL18" s="902"/>
      <c r="FM18" s="902"/>
      <c r="FN18" s="902"/>
      <c r="FO18" s="902"/>
      <c r="FP18" s="902"/>
      <c r="FQ18" s="902"/>
      <c r="FR18" s="902"/>
      <c r="FS18" s="902"/>
      <c r="FT18" s="902"/>
      <c r="FU18" s="902"/>
      <c r="FV18" s="902"/>
      <c r="FW18" s="902"/>
      <c r="FX18" s="902"/>
      <c r="FY18" s="902"/>
      <c r="FZ18" s="902"/>
      <c r="GA18" s="902"/>
      <c r="GB18" s="902"/>
      <c r="GC18" s="902"/>
      <c r="GD18" s="902"/>
      <c r="GE18" s="902"/>
      <c r="GF18" s="902"/>
      <c r="GG18" s="902"/>
      <c r="GH18" s="902"/>
      <c r="GI18" s="902"/>
      <c r="GJ18" s="902"/>
      <c r="GK18" s="902"/>
      <c r="GL18" s="902"/>
      <c r="GM18" s="902"/>
      <c r="GN18" s="902"/>
      <c r="GO18" s="902"/>
      <c r="GP18" s="902"/>
      <c r="GQ18" s="902"/>
      <c r="GR18" s="902"/>
      <c r="GS18" s="902"/>
      <c r="GT18" s="902"/>
      <c r="GU18" s="902"/>
      <c r="GV18" s="902"/>
      <c r="GW18" s="902"/>
      <c r="GX18" s="902"/>
      <c r="GY18" s="902"/>
      <c r="GZ18" s="902"/>
      <c r="HA18" s="902"/>
      <c r="HB18" s="902"/>
      <c r="HC18" s="902"/>
      <c r="HD18" s="902"/>
      <c r="HE18" s="902"/>
      <c r="HF18" s="902"/>
      <c r="HG18" s="902"/>
      <c r="HH18" s="902"/>
      <c r="HI18" s="902"/>
      <c r="HJ18" s="902"/>
      <c r="HK18" s="902"/>
      <c r="HL18" s="902"/>
      <c r="HM18" s="902"/>
      <c r="HN18" s="902"/>
      <c r="HO18" s="902"/>
    </row>
    <row r="19" spans="1:223" s="187" customFormat="1" ht="15" customHeight="1">
      <c r="A19" s="161" t="s">
        <v>173</v>
      </c>
      <c r="B19" s="900"/>
      <c r="C19" s="900"/>
      <c r="D19" s="900"/>
      <c r="E19" s="900"/>
      <c r="F19" s="900"/>
      <c r="G19" s="900"/>
      <c r="H19" s="900"/>
      <c r="BG19" s="902"/>
      <c r="BH19" s="902"/>
      <c r="BI19" s="902"/>
      <c r="BJ19" s="902"/>
      <c r="BK19" s="902"/>
      <c r="BL19" s="902"/>
      <c r="BM19" s="902"/>
      <c r="BN19" s="902"/>
      <c r="BO19" s="902"/>
      <c r="BP19" s="902"/>
      <c r="BQ19" s="902"/>
      <c r="BR19" s="902"/>
      <c r="BS19" s="902"/>
      <c r="BT19" s="902"/>
      <c r="BU19" s="902"/>
      <c r="BV19" s="902"/>
      <c r="BW19" s="902"/>
      <c r="BX19" s="902"/>
      <c r="BY19" s="902"/>
      <c r="BZ19" s="902"/>
      <c r="CA19" s="902"/>
      <c r="CB19" s="902"/>
      <c r="CC19" s="902"/>
      <c r="CD19" s="902"/>
      <c r="CE19" s="902"/>
      <c r="CF19" s="902"/>
      <c r="CG19" s="902"/>
      <c r="CH19" s="902"/>
      <c r="CI19" s="902"/>
      <c r="CJ19" s="902"/>
      <c r="CK19" s="902"/>
      <c r="CL19" s="902"/>
      <c r="CM19" s="902"/>
      <c r="CN19" s="902"/>
      <c r="CO19" s="902"/>
      <c r="CP19" s="902"/>
      <c r="CQ19" s="902"/>
      <c r="CR19" s="902"/>
      <c r="CS19" s="902"/>
      <c r="CT19" s="902"/>
      <c r="CU19" s="902"/>
      <c r="CV19" s="902"/>
      <c r="CW19" s="902"/>
      <c r="CX19" s="902"/>
      <c r="CY19" s="902"/>
      <c r="CZ19" s="902"/>
      <c r="DA19" s="902"/>
      <c r="DB19" s="902"/>
      <c r="DC19" s="902"/>
      <c r="DD19" s="902"/>
      <c r="DE19" s="902"/>
      <c r="DF19" s="902"/>
      <c r="DG19" s="902"/>
      <c r="DH19" s="902"/>
      <c r="DI19" s="902"/>
      <c r="DJ19" s="902"/>
      <c r="DK19" s="902"/>
      <c r="DL19" s="902"/>
      <c r="DM19" s="902"/>
      <c r="DN19" s="902"/>
      <c r="DO19" s="902"/>
      <c r="DP19" s="902"/>
      <c r="DQ19" s="902"/>
      <c r="DR19" s="902"/>
      <c r="DS19" s="902"/>
      <c r="DT19" s="902"/>
      <c r="DU19" s="902"/>
      <c r="DV19" s="902"/>
      <c r="DW19" s="902"/>
      <c r="DX19" s="902"/>
      <c r="DY19" s="902"/>
      <c r="DZ19" s="902"/>
      <c r="EA19" s="902"/>
      <c r="EB19" s="902"/>
      <c r="EC19" s="902"/>
      <c r="ED19" s="902"/>
      <c r="EE19" s="902"/>
      <c r="EF19" s="902"/>
      <c r="EG19" s="902"/>
      <c r="EH19" s="902"/>
      <c r="EI19" s="902"/>
      <c r="EJ19" s="902"/>
      <c r="EK19" s="902"/>
      <c r="EL19" s="902"/>
      <c r="EM19" s="902"/>
      <c r="EN19" s="902"/>
      <c r="EO19" s="902"/>
      <c r="EP19" s="902"/>
      <c r="EQ19" s="902"/>
      <c r="ER19" s="902"/>
      <c r="ES19" s="902"/>
      <c r="ET19" s="902"/>
      <c r="EU19" s="902"/>
      <c r="EV19" s="902"/>
      <c r="EW19" s="902"/>
      <c r="EX19" s="902"/>
      <c r="EY19" s="902"/>
      <c r="EZ19" s="902"/>
      <c r="FA19" s="902"/>
      <c r="FB19" s="902"/>
      <c r="FC19" s="902"/>
      <c r="FD19" s="902"/>
      <c r="FE19" s="902"/>
      <c r="FF19" s="902"/>
      <c r="FG19" s="902"/>
      <c r="FH19" s="902"/>
      <c r="FI19" s="902"/>
      <c r="FJ19" s="902"/>
      <c r="FK19" s="902"/>
      <c r="FL19" s="902"/>
      <c r="FM19" s="902"/>
      <c r="FN19" s="902"/>
      <c r="FO19" s="902"/>
      <c r="FP19" s="902"/>
      <c r="FQ19" s="902"/>
      <c r="FR19" s="902"/>
      <c r="FS19" s="902"/>
      <c r="FT19" s="902"/>
      <c r="FU19" s="902"/>
      <c r="FV19" s="902"/>
      <c r="FW19" s="902"/>
      <c r="FX19" s="902"/>
      <c r="FY19" s="902"/>
      <c r="FZ19" s="902"/>
      <c r="GA19" s="902"/>
      <c r="GB19" s="902"/>
      <c r="GC19" s="902"/>
      <c r="GD19" s="902"/>
      <c r="GE19" s="902"/>
      <c r="GF19" s="902"/>
      <c r="GG19" s="902"/>
      <c r="GH19" s="902"/>
      <c r="GI19" s="902"/>
      <c r="GJ19" s="902"/>
      <c r="GK19" s="902"/>
      <c r="GL19" s="902"/>
      <c r="GM19" s="902"/>
      <c r="GN19" s="902"/>
      <c r="GO19" s="902"/>
      <c r="GP19" s="902"/>
      <c r="GQ19" s="902"/>
      <c r="GR19" s="902"/>
      <c r="GS19" s="902"/>
      <c r="GT19" s="902"/>
      <c r="GU19" s="902"/>
      <c r="GV19" s="902"/>
      <c r="GW19" s="902"/>
      <c r="GX19" s="902"/>
      <c r="GY19" s="902"/>
      <c r="GZ19" s="902"/>
      <c r="HA19" s="902"/>
      <c r="HB19" s="902"/>
      <c r="HC19" s="902"/>
      <c r="HD19" s="902"/>
      <c r="HE19" s="902"/>
      <c r="HF19" s="902"/>
      <c r="HG19" s="902"/>
      <c r="HH19" s="902"/>
      <c r="HI19" s="902"/>
      <c r="HJ19" s="902"/>
      <c r="HK19" s="902"/>
      <c r="HL19" s="902"/>
      <c r="HM19" s="902"/>
      <c r="HN19" s="902"/>
      <c r="HO19" s="902"/>
    </row>
    <row r="20" spans="1:223" s="187" customFormat="1" ht="15" customHeight="1">
      <c r="A20" s="167" t="s">
        <v>488</v>
      </c>
      <c r="B20" s="900"/>
      <c r="C20" s="900"/>
      <c r="D20" s="900"/>
      <c r="E20" s="900"/>
      <c r="F20" s="900"/>
      <c r="G20" s="900"/>
      <c r="H20" s="900"/>
      <c r="BG20" s="902"/>
      <c r="BH20" s="902"/>
      <c r="BI20" s="902"/>
      <c r="BJ20" s="902"/>
      <c r="BK20" s="902"/>
      <c r="BL20" s="902"/>
      <c r="BM20" s="902"/>
      <c r="BN20" s="902"/>
      <c r="BO20" s="902"/>
      <c r="BP20" s="902"/>
      <c r="BQ20" s="902"/>
      <c r="BR20" s="902"/>
      <c r="BS20" s="902"/>
      <c r="BT20" s="902"/>
      <c r="BU20" s="902"/>
      <c r="BV20" s="902"/>
      <c r="BW20" s="902"/>
      <c r="BX20" s="902"/>
      <c r="BY20" s="902"/>
      <c r="BZ20" s="902"/>
      <c r="CA20" s="902"/>
      <c r="CB20" s="902"/>
      <c r="CC20" s="902"/>
      <c r="CD20" s="902"/>
      <c r="CE20" s="902"/>
      <c r="CF20" s="902"/>
      <c r="CG20" s="902"/>
      <c r="CH20" s="902"/>
      <c r="CI20" s="902"/>
      <c r="CJ20" s="902"/>
      <c r="CK20" s="902"/>
      <c r="CL20" s="902"/>
      <c r="CM20" s="902"/>
      <c r="CN20" s="902"/>
      <c r="CO20" s="902"/>
      <c r="CP20" s="902"/>
      <c r="CQ20" s="902"/>
      <c r="CR20" s="902"/>
      <c r="CS20" s="902"/>
      <c r="CT20" s="902"/>
      <c r="CU20" s="902"/>
      <c r="CV20" s="902"/>
      <c r="CW20" s="902"/>
      <c r="CX20" s="902"/>
      <c r="CY20" s="902"/>
      <c r="CZ20" s="902"/>
      <c r="DA20" s="902"/>
      <c r="DB20" s="902"/>
      <c r="DC20" s="902"/>
      <c r="DD20" s="902"/>
      <c r="DE20" s="902"/>
      <c r="DF20" s="902"/>
      <c r="DG20" s="902"/>
      <c r="DH20" s="902"/>
      <c r="DI20" s="902"/>
      <c r="DJ20" s="902"/>
      <c r="DK20" s="902"/>
      <c r="DL20" s="902"/>
      <c r="DM20" s="902"/>
      <c r="DN20" s="902"/>
      <c r="DO20" s="902"/>
      <c r="DP20" s="902"/>
      <c r="DQ20" s="902"/>
      <c r="DR20" s="902"/>
      <c r="DS20" s="902"/>
      <c r="DT20" s="902"/>
      <c r="DU20" s="902"/>
      <c r="DV20" s="902"/>
      <c r="DW20" s="902"/>
      <c r="DX20" s="902"/>
      <c r="DY20" s="902"/>
      <c r="DZ20" s="902"/>
      <c r="EA20" s="902"/>
      <c r="EB20" s="902"/>
      <c r="EC20" s="902"/>
      <c r="ED20" s="902"/>
      <c r="EE20" s="902"/>
      <c r="EF20" s="902"/>
      <c r="EG20" s="902"/>
      <c r="EH20" s="902"/>
      <c r="EI20" s="902"/>
      <c r="EJ20" s="902"/>
      <c r="EK20" s="902"/>
      <c r="EL20" s="902"/>
      <c r="EM20" s="902"/>
      <c r="EN20" s="902"/>
      <c r="EO20" s="902"/>
      <c r="EP20" s="902"/>
      <c r="EQ20" s="902"/>
      <c r="ER20" s="902"/>
      <c r="ES20" s="902"/>
      <c r="ET20" s="902"/>
      <c r="EU20" s="902"/>
      <c r="EV20" s="902"/>
      <c r="EW20" s="902"/>
      <c r="EX20" s="902"/>
      <c r="EY20" s="902"/>
      <c r="EZ20" s="902"/>
      <c r="FA20" s="902"/>
      <c r="FB20" s="902"/>
      <c r="FC20" s="902"/>
      <c r="FD20" s="902"/>
      <c r="FE20" s="902"/>
      <c r="FF20" s="902"/>
      <c r="FG20" s="902"/>
      <c r="FH20" s="902"/>
      <c r="FI20" s="902"/>
      <c r="FJ20" s="902"/>
      <c r="FK20" s="902"/>
      <c r="FL20" s="902"/>
      <c r="FM20" s="902"/>
      <c r="FN20" s="902"/>
      <c r="FO20" s="902"/>
      <c r="FP20" s="902"/>
      <c r="FQ20" s="902"/>
      <c r="FR20" s="902"/>
      <c r="FS20" s="902"/>
      <c r="FT20" s="902"/>
      <c r="FU20" s="902"/>
      <c r="FV20" s="902"/>
      <c r="FW20" s="902"/>
      <c r="FX20" s="902"/>
      <c r="FY20" s="902"/>
      <c r="FZ20" s="902"/>
      <c r="GA20" s="902"/>
      <c r="GB20" s="902"/>
      <c r="GC20" s="902"/>
      <c r="GD20" s="902"/>
      <c r="GE20" s="902"/>
      <c r="GF20" s="902"/>
      <c r="GG20" s="902"/>
      <c r="GH20" s="902"/>
      <c r="GI20" s="902"/>
      <c r="GJ20" s="902"/>
      <c r="GK20" s="902"/>
      <c r="GL20" s="902"/>
      <c r="GM20" s="902"/>
      <c r="GN20" s="902"/>
      <c r="GO20" s="902"/>
      <c r="GP20" s="902"/>
      <c r="GQ20" s="902"/>
      <c r="GR20" s="902"/>
      <c r="GS20" s="902"/>
      <c r="GT20" s="902"/>
      <c r="GU20" s="902"/>
      <c r="GV20" s="902"/>
      <c r="GW20" s="902"/>
      <c r="GX20" s="902"/>
      <c r="GY20" s="902"/>
      <c r="GZ20" s="902"/>
      <c r="HA20" s="902"/>
      <c r="HB20" s="902"/>
      <c r="HC20" s="902"/>
      <c r="HD20" s="902"/>
      <c r="HE20" s="902"/>
      <c r="HF20" s="902"/>
      <c r="HG20" s="902"/>
      <c r="HH20" s="902"/>
      <c r="HI20" s="902"/>
      <c r="HJ20" s="902"/>
      <c r="HK20" s="902"/>
      <c r="HL20" s="902"/>
      <c r="HM20" s="902"/>
      <c r="HN20" s="902"/>
      <c r="HO20" s="902"/>
    </row>
    <row r="21" spans="1:223" ht="15" customHeight="1">
      <c r="BG21" s="699"/>
      <c r="BH21" s="699"/>
      <c r="BI21" s="699"/>
      <c r="BJ21" s="699"/>
      <c r="BK21" s="699"/>
      <c r="BL21" s="699"/>
      <c r="BM21" s="699"/>
      <c r="BN21" s="699"/>
      <c r="BO21" s="699"/>
      <c r="BP21" s="699"/>
      <c r="BQ21" s="699"/>
      <c r="BR21" s="699"/>
      <c r="BS21" s="699"/>
      <c r="BT21" s="699"/>
      <c r="BU21" s="699"/>
      <c r="BV21" s="699"/>
      <c r="BW21" s="699"/>
      <c r="BX21" s="699"/>
      <c r="BY21" s="699"/>
      <c r="BZ21" s="699"/>
      <c r="CA21" s="699"/>
      <c r="CB21" s="699"/>
      <c r="CC21" s="699"/>
      <c r="CD21" s="699"/>
      <c r="CE21" s="699"/>
      <c r="CF21" s="699"/>
      <c r="CG21" s="699"/>
      <c r="CH21" s="699"/>
      <c r="CI21" s="699"/>
      <c r="CJ21" s="699"/>
      <c r="CK21" s="699"/>
      <c r="CL21" s="699"/>
      <c r="CM21" s="699"/>
      <c r="CN21" s="699"/>
      <c r="CO21" s="699"/>
      <c r="CP21" s="699"/>
      <c r="CQ21" s="699"/>
      <c r="CR21" s="699"/>
      <c r="CS21" s="699"/>
      <c r="CT21" s="699"/>
      <c r="CU21" s="699"/>
      <c r="CV21" s="699"/>
      <c r="CW21" s="699"/>
      <c r="CX21" s="699"/>
      <c r="CY21" s="699"/>
      <c r="CZ21" s="699"/>
      <c r="DA21" s="699"/>
      <c r="DB21" s="699"/>
      <c r="DC21" s="699"/>
      <c r="DD21" s="699"/>
      <c r="DE21" s="699"/>
      <c r="DF21" s="699"/>
      <c r="DG21" s="699"/>
      <c r="DH21" s="699"/>
      <c r="DI21" s="699"/>
      <c r="DJ21" s="699"/>
      <c r="DK21" s="699"/>
      <c r="DL21" s="699"/>
      <c r="DM21" s="699"/>
      <c r="DN21" s="699"/>
      <c r="DO21" s="699"/>
      <c r="DP21" s="699"/>
      <c r="DQ21" s="699"/>
      <c r="DR21" s="699"/>
      <c r="DS21" s="699"/>
      <c r="DT21" s="699"/>
      <c r="DU21" s="699"/>
      <c r="DV21" s="699"/>
      <c r="DW21" s="699"/>
      <c r="DX21" s="699"/>
      <c r="DY21" s="699"/>
      <c r="DZ21" s="699"/>
      <c r="EA21" s="699"/>
      <c r="EB21" s="699"/>
      <c r="EC21" s="699"/>
      <c r="ED21" s="699"/>
      <c r="EE21" s="699"/>
      <c r="EF21" s="699"/>
      <c r="EG21" s="699"/>
      <c r="EH21" s="699"/>
      <c r="EI21" s="699"/>
      <c r="EJ21" s="699"/>
      <c r="EK21" s="699"/>
      <c r="EL21" s="699"/>
      <c r="EM21" s="699"/>
      <c r="EN21" s="699"/>
      <c r="EO21" s="699"/>
      <c r="EP21" s="699"/>
      <c r="EQ21" s="699"/>
      <c r="ER21" s="699"/>
      <c r="ES21" s="699"/>
      <c r="ET21" s="699"/>
      <c r="EU21" s="699"/>
      <c r="EV21" s="699"/>
      <c r="EW21" s="699"/>
      <c r="EX21" s="699"/>
      <c r="EY21" s="699"/>
      <c r="EZ21" s="699"/>
      <c r="FA21" s="699"/>
      <c r="FB21" s="699"/>
      <c r="FC21" s="699"/>
      <c r="FD21" s="699"/>
      <c r="FE21" s="699"/>
      <c r="FF21" s="699"/>
      <c r="FG21" s="699"/>
      <c r="FH21" s="699"/>
      <c r="FI21" s="699"/>
      <c r="FJ21" s="699"/>
      <c r="FK21" s="699"/>
      <c r="FL21" s="699"/>
      <c r="FM21" s="699"/>
      <c r="FN21" s="699"/>
      <c r="FO21" s="699"/>
      <c r="FP21" s="699"/>
      <c r="FQ21" s="699"/>
      <c r="FR21" s="699"/>
      <c r="FS21" s="699"/>
      <c r="FT21" s="699"/>
      <c r="FU21" s="699"/>
      <c r="FV21" s="699"/>
      <c r="FW21" s="699"/>
      <c r="FX21" s="699"/>
      <c r="FY21" s="699"/>
      <c r="FZ21" s="699"/>
      <c r="GA21" s="699"/>
      <c r="GB21" s="699"/>
      <c r="GC21" s="699"/>
      <c r="GD21" s="699"/>
      <c r="GE21" s="699"/>
      <c r="GF21" s="699"/>
      <c r="GG21" s="699"/>
      <c r="GH21" s="699"/>
      <c r="GI21" s="699"/>
      <c r="GJ21" s="699"/>
      <c r="GK21" s="699"/>
      <c r="GL21" s="699"/>
      <c r="GM21" s="699"/>
      <c r="GN21" s="699"/>
      <c r="GO21" s="699"/>
      <c r="GP21" s="699"/>
      <c r="GQ21" s="699"/>
      <c r="GR21" s="699"/>
      <c r="GS21" s="699"/>
      <c r="GT21" s="699"/>
      <c r="GU21" s="699"/>
      <c r="GV21" s="699"/>
      <c r="GW21" s="699"/>
      <c r="GX21" s="699"/>
      <c r="GY21" s="699"/>
      <c r="GZ21" s="699"/>
      <c r="HA21" s="699"/>
      <c r="HB21" s="699"/>
      <c r="HC21" s="699"/>
      <c r="HD21" s="699"/>
      <c r="HE21" s="699"/>
      <c r="HF21" s="699"/>
      <c r="HG21" s="699"/>
      <c r="HH21" s="699"/>
      <c r="HI21" s="699"/>
      <c r="HJ21" s="699"/>
      <c r="HK21" s="699"/>
      <c r="HL21" s="699"/>
      <c r="HM21" s="699"/>
      <c r="HN21" s="699"/>
      <c r="HO21" s="699"/>
    </row>
    <row r="22" spans="1:223" ht="15" customHeight="1">
      <c r="BG22" s="699"/>
      <c r="BH22" s="699"/>
      <c r="BI22" s="699"/>
      <c r="BJ22" s="699"/>
      <c r="BK22" s="699"/>
      <c r="BL22" s="699"/>
      <c r="BM22" s="699"/>
      <c r="BN22" s="699"/>
      <c r="BO22" s="699"/>
      <c r="BP22" s="699"/>
      <c r="BQ22" s="699"/>
      <c r="BR22" s="699"/>
      <c r="BS22" s="699"/>
      <c r="BT22" s="699"/>
      <c r="BU22" s="699"/>
      <c r="BV22" s="699"/>
      <c r="BW22" s="699"/>
      <c r="BX22" s="699"/>
      <c r="BY22" s="699"/>
      <c r="BZ22" s="699"/>
      <c r="CA22" s="699"/>
      <c r="CB22" s="699"/>
      <c r="CC22" s="699"/>
      <c r="CD22" s="699"/>
      <c r="CE22" s="699"/>
      <c r="CF22" s="699"/>
      <c r="CG22" s="699"/>
      <c r="CH22" s="699"/>
      <c r="CI22" s="699"/>
      <c r="CJ22" s="699"/>
      <c r="CK22" s="699"/>
      <c r="CL22" s="699"/>
      <c r="CM22" s="699"/>
      <c r="CN22" s="699"/>
      <c r="CO22" s="699"/>
      <c r="CP22" s="699"/>
      <c r="CQ22" s="699"/>
      <c r="CR22" s="699"/>
      <c r="CS22" s="699"/>
      <c r="CT22" s="699"/>
      <c r="CU22" s="699"/>
      <c r="CV22" s="699"/>
      <c r="CW22" s="699"/>
      <c r="CX22" s="699"/>
      <c r="CY22" s="699"/>
      <c r="CZ22" s="699"/>
      <c r="DA22" s="699"/>
      <c r="DB22" s="699"/>
      <c r="DC22" s="699"/>
      <c r="DD22" s="699"/>
      <c r="DE22" s="699"/>
      <c r="DF22" s="699"/>
      <c r="DG22" s="699"/>
      <c r="DH22" s="699"/>
      <c r="DI22" s="699"/>
      <c r="DJ22" s="699"/>
      <c r="DK22" s="699"/>
      <c r="DL22" s="699"/>
      <c r="DM22" s="699"/>
      <c r="DN22" s="699"/>
      <c r="DO22" s="699"/>
      <c r="DP22" s="699"/>
      <c r="DQ22" s="699"/>
      <c r="DR22" s="699"/>
      <c r="DS22" s="699"/>
      <c r="DT22" s="699"/>
      <c r="DU22" s="699"/>
      <c r="DV22" s="699"/>
      <c r="DW22" s="699"/>
      <c r="DX22" s="699"/>
      <c r="DY22" s="699"/>
      <c r="DZ22" s="699"/>
      <c r="EA22" s="699"/>
      <c r="EB22" s="699"/>
      <c r="EC22" s="699"/>
      <c r="ED22" s="699"/>
      <c r="EE22" s="699"/>
      <c r="EF22" s="699"/>
      <c r="EG22" s="699"/>
      <c r="EH22" s="699"/>
      <c r="EI22" s="699"/>
      <c r="EJ22" s="699"/>
      <c r="EK22" s="699"/>
      <c r="EL22" s="699"/>
      <c r="EM22" s="699"/>
      <c r="EN22" s="699"/>
      <c r="EO22" s="699"/>
      <c r="EP22" s="699"/>
      <c r="EQ22" s="699"/>
      <c r="ER22" s="699"/>
      <c r="ES22" s="699"/>
      <c r="ET22" s="699"/>
      <c r="EU22" s="699"/>
      <c r="EV22" s="699"/>
      <c r="EW22" s="699"/>
      <c r="EX22" s="699"/>
      <c r="EY22" s="699"/>
      <c r="EZ22" s="699"/>
      <c r="FA22" s="699"/>
      <c r="FB22" s="699"/>
      <c r="FC22" s="699"/>
      <c r="FD22" s="699"/>
      <c r="FE22" s="699"/>
      <c r="FF22" s="699"/>
      <c r="FG22" s="699"/>
      <c r="FH22" s="699"/>
      <c r="FI22" s="699"/>
      <c r="FJ22" s="699"/>
      <c r="FK22" s="699"/>
      <c r="FL22" s="699"/>
      <c r="FM22" s="699"/>
      <c r="FN22" s="699"/>
      <c r="FO22" s="699"/>
      <c r="FP22" s="699"/>
      <c r="FQ22" s="699"/>
      <c r="FR22" s="699"/>
      <c r="FS22" s="699"/>
      <c r="FT22" s="699"/>
      <c r="FU22" s="699"/>
      <c r="FV22" s="699"/>
      <c r="FW22" s="699"/>
      <c r="FX22" s="699"/>
      <c r="FY22" s="699"/>
      <c r="FZ22" s="699"/>
      <c r="GA22" s="699"/>
      <c r="GB22" s="699"/>
      <c r="GC22" s="699"/>
      <c r="GD22" s="699"/>
      <c r="GE22" s="699"/>
      <c r="GF22" s="699"/>
      <c r="GG22" s="699"/>
      <c r="GH22" s="699"/>
      <c r="GI22" s="699"/>
      <c r="GJ22" s="699"/>
      <c r="GK22" s="699"/>
      <c r="GL22" s="699"/>
      <c r="GM22" s="699"/>
      <c r="GN22" s="699"/>
      <c r="GO22" s="699"/>
      <c r="GP22" s="699"/>
      <c r="GQ22" s="699"/>
      <c r="GR22" s="699"/>
      <c r="GS22" s="699"/>
      <c r="GT22" s="699"/>
      <c r="GU22" s="699"/>
      <c r="GV22" s="699"/>
      <c r="GW22" s="699"/>
      <c r="GX22" s="699"/>
      <c r="GY22" s="699"/>
      <c r="GZ22" s="699"/>
      <c r="HA22" s="699"/>
      <c r="HB22" s="699"/>
      <c r="HC22" s="699"/>
      <c r="HD22" s="699"/>
      <c r="HE22" s="699"/>
      <c r="HF22" s="699"/>
      <c r="HG22" s="699"/>
      <c r="HH22" s="699"/>
      <c r="HI22" s="699"/>
      <c r="HJ22" s="699"/>
      <c r="HK22" s="699"/>
      <c r="HL22" s="699"/>
      <c r="HM22" s="699"/>
      <c r="HN22" s="699"/>
      <c r="HO22" s="699"/>
    </row>
    <row r="23" spans="1:223" ht="15" customHeight="1">
      <c r="BG23" s="699"/>
      <c r="BH23" s="699"/>
      <c r="BI23" s="699"/>
      <c r="BJ23" s="699"/>
      <c r="BK23" s="699"/>
      <c r="BL23" s="699"/>
      <c r="BM23" s="699"/>
      <c r="BN23" s="699"/>
      <c r="BO23" s="699"/>
      <c r="BP23" s="699"/>
      <c r="BQ23" s="699"/>
      <c r="BR23" s="699"/>
      <c r="BS23" s="699"/>
      <c r="BT23" s="699"/>
      <c r="BU23" s="699"/>
      <c r="BV23" s="699"/>
      <c r="BW23" s="699"/>
      <c r="BX23" s="699"/>
      <c r="BY23" s="699"/>
      <c r="BZ23" s="699"/>
      <c r="CA23" s="699"/>
      <c r="CB23" s="699"/>
      <c r="CC23" s="699"/>
      <c r="CD23" s="699"/>
      <c r="CE23" s="699"/>
      <c r="CF23" s="699"/>
      <c r="CG23" s="699"/>
      <c r="CH23" s="699"/>
      <c r="CI23" s="699"/>
      <c r="CJ23" s="699"/>
      <c r="CK23" s="699"/>
      <c r="CL23" s="699"/>
      <c r="CM23" s="699"/>
      <c r="CN23" s="699"/>
      <c r="CO23" s="699"/>
      <c r="CP23" s="699"/>
      <c r="CQ23" s="699"/>
      <c r="CR23" s="699"/>
      <c r="CS23" s="699"/>
      <c r="CT23" s="699"/>
      <c r="CU23" s="699"/>
      <c r="CV23" s="699"/>
      <c r="CW23" s="699"/>
      <c r="CX23" s="699"/>
      <c r="CY23" s="699"/>
      <c r="CZ23" s="699"/>
      <c r="DA23" s="699"/>
      <c r="DB23" s="699"/>
      <c r="DC23" s="699"/>
      <c r="DD23" s="699"/>
      <c r="DE23" s="699"/>
      <c r="DF23" s="699"/>
      <c r="DG23" s="699"/>
      <c r="DH23" s="699"/>
      <c r="DI23" s="699"/>
      <c r="DJ23" s="699"/>
      <c r="DK23" s="699"/>
      <c r="DL23" s="699"/>
      <c r="DM23" s="699"/>
      <c r="DN23" s="699"/>
      <c r="DO23" s="699"/>
      <c r="DP23" s="699"/>
      <c r="DQ23" s="699"/>
      <c r="DR23" s="699"/>
      <c r="DS23" s="699"/>
      <c r="DT23" s="699"/>
      <c r="DU23" s="699"/>
      <c r="DV23" s="699"/>
      <c r="DW23" s="699"/>
      <c r="DX23" s="699"/>
      <c r="DY23" s="699"/>
      <c r="DZ23" s="699"/>
      <c r="EA23" s="699"/>
      <c r="EB23" s="699"/>
      <c r="EC23" s="699"/>
      <c r="ED23" s="699"/>
      <c r="EE23" s="699"/>
      <c r="EF23" s="699"/>
      <c r="EG23" s="699"/>
      <c r="EH23" s="699"/>
      <c r="EI23" s="699"/>
      <c r="EJ23" s="699"/>
      <c r="EK23" s="699"/>
      <c r="EL23" s="699"/>
      <c r="EM23" s="699"/>
      <c r="EN23" s="699"/>
      <c r="EO23" s="699"/>
      <c r="EP23" s="699"/>
      <c r="EQ23" s="699"/>
      <c r="ER23" s="699"/>
      <c r="ES23" s="699"/>
      <c r="ET23" s="699"/>
      <c r="EU23" s="699"/>
      <c r="EV23" s="699"/>
      <c r="EW23" s="699"/>
      <c r="EX23" s="699"/>
      <c r="EY23" s="699"/>
      <c r="EZ23" s="699"/>
      <c r="FA23" s="699"/>
      <c r="FB23" s="699"/>
      <c r="FC23" s="699"/>
      <c r="FD23" s="699"/>
      <c r="FE23" s="699"/>
      <c r="FF23" s="699"/>
      <c r="FG23" s="699"/>
      <c r="FH23" s="699"/>
      <c r="FI23" s="699"/>
      <c r="FJ23" s="699"/>
      <c r="FK23" s="699"/>
      <c r="FL23" s="699"/>
      <c r="FM23" s="699"/>
      <c r="FN23" s="699"/>
      <c r="FO23" s="699"/>
      <c r="FP23" s="699"/>
      <c r="FQ23" s="699"/>
      <c r="FR23" s="699"/>
      <c r="FS23" s="699"/>
      <c r="FT23" s="699"/>
      <c r="FU23" s="699"/>
      <c r="FV23" s="699"/>
      <c r="FW23" s="699"/>
      <c r="FX23" s="699"/>
      <c r="FY23" s="699"/>
      <c r="FZ23" s="699"/>
      <c r="GA23" s="699"/>
      <c r="GB23" s="699"/>
      <c r="GC23" s="699"/>
      <c r="GD23" s="699"/>
      <c r="GE23" s="699"/>
      <c r="GF23" s="699"/>
      <c r="GG23" s="699"/>
      <c r="GH23" s="699"/>
      <c r="GI23" s="699"/>
      <c r="GJ23" s="699"/>
      <c r="GK23" s="699"/>
      <c r="GL23" s="699"/>
      <c r="GM23" s="699"/>
      <c r="GN23" s="699"/>
      <c r="GO23" s="699"/>
      <c r="GP23" s="699"/>
      <c r="GQ23" s="699"/>
      <c r="GR23" s="699"/>
      <c r="GS23" s="699"/>
      <c r="GT23" s="699"/>
      <c r="GU23" s="699"/>
      <c r="GV23" s="699"/>
      <c r="GW23" s="699"/>
      <c r="GX23" s="699"/>
      <c r="GY23" s="699"/>
      <c r="GZ23" s="699"/>
      <c r="HA23" s="699"/>
      <c r="HB23" s="699"/>
      <c r="HC23" s="699"/>
      <c r="HD23" s="699"/>
      <c r="HE23" s="699"/>
      <c r="HF23" s="699"/>
      <c r="HG23" s="699"/>
      <c r="HH23" s="699"/>
      <c r="HI23" s="699"/>
      <c r="HJ23" s="699"/>
      <c r="HK23" s="699"/>
      <c r="HL23" s="699"/>
      <c r="HM23" s="699"/>
      <c r="HN23" s="699"/>
      <c r="HO23" s="699"/>
    </row>
    <row r="24" spans="1:223">
      <c r="A24" s="890"/>
      <c r="B24" s="891"/>
      <c r="C24" s="892"/>
      <c r="D24" s="893"/>
      <c r="E24" s="894"/>
      <c r="F24" s="699"/>
      <c r="G24" s="699"/>
      <c r="H24" s="604"/>
      <c r="BG24" s="699"/>
      <c r="BH24" s="699"/>
      <c r="BI24" s="699"/>
      <c r="BJ24" s="699"/>
      <c r="BK24" s="699"/>
      <c r="BL24" s="699"/>
      <c r="BM24" s="699"/>
      <c r="BN24" s="699"/>
      <c r="BO24" s="699"/>
      <c r="BP24" s="699"/>
      <c r="BQ24" s="699"/>
      <c r="BR24" s="699"/>
      <c r="BS24" s="699"/>
      <c r="BT24" s="699"/>
      <c r="BU24" s="699"/>
      <c r="BV24" s="699"/>
      <c r="BW24" s="699"/>
      <c r="BX24" s="699"/>
      <c r="BY24" s="699"/>
      <c r="BZ24" s="699"/>
      <c r="CA24" s="699"/>
      <c r="CB24" s="699"/>
      <c r="CC24" s="699"/>
      <c r="CD24" s="699"/>
      <c r="CE24" s="699"/>
      <c r="CF24" s="699"/>
      <c r="CG24" s="699"/>
      <c r="CH24" s="699"/>
      <c r="CI24" s="699"/>
      <c r="CJ24" s="699"/>
      <c r="CK24" s="699"/>
      <c r="CL24" s="699"/>
      <c r="CM24" s="699"/>
      <c r="CN24" s="699"/>
      <c r="CO24" s="699"/>
      <c r="CP24" s="699"/>
      <c r="CQ24" s="699"/>
      <c r="CR24" s="699"/>
      <c r="CS24" s="699"/>
      <c r="CT24" s="699"/>
      <c r="CU24" s="699"/>
      <c r="CV24" s="699"/>
      <c r="CW24" s="699"/>
      <c r="CX24" s="699"/>
      <c r="CY24" s="699"/>
      <c r="CZ24" s="699"/>
      <c r="DA24" s="699"/>
      <c r="DB24" s="699"/>
      <c r="DC24" s="699"/>
      <c r="DD24" s="699"/>
      <c r="DE24" s="699"/>
      <c r="DF24" s="699"/>
      <c r="DG24" s="699"/>
      <c r="DH24" s="699"/>
      <c r="DI24" s="699"/>
      <c r="DJ24" s="699"/>
      <c r="DK24" s="699"/>
      <c r="DL24" s="699"/>
      <c r="DM24" s="699"/>
      <c r="DN24" s="699"/>
      <c r="DO24" s="699"/>
      <c r="DP24" s="699"/>
      <c r="DQ24" s="699"/>
      <c r="DR24" s="699"/>
      <c r="DS24" s="699"/>
      <c r="DT24" s="699"/>
      <c r="DU24" s="699"/>
      <c r="DV24" s="699"/>
      <c r="DW24" s="699"/>
      <c r="DX24" s="699"/>
      <c r="DY24" s="699"/>
      <c r="DZ24" s="699"/>
      <c r="EA24" s="699"/>
      <c r="EB24" s="699"/>
      <c r="EC24" s="699"/>
      <c r="ED24" s="699"/>
      <c r="EE24" s="699"/>
      <c r="EF24" s="699"/>
      <c r="EG24" s="699"/>
      <c r="EH24" s="699"/>
      <c r="EI24" s="699"/>
      <c r="EJ24" s="699"/>
      <c r="EK24" s="699"/>
      <c r="EL24" s="699"/>
      <c r="EM24" s="699"/>
      <c r="EN24" s="699"/>
      <c r="EO24" s="699"/>
      <c r="EP24" s="699"/>
      <c r="EQ24" s="699"/>
      <c r="ER24" s="699"/>
      <c r="ES24" s="699"/>
      <c r="ET24" s="699"/>
      <c r="EU24" s="699"/>
      <c r="EV24" s="699"/>
      <c r="EW24" s="699"/>
      <c r="EX24" s="699"/>
      <c r="EY24" s="699"/>
      <c r="EZ24" s="699"/>
      <c r="FA24" s="699"/>
      <c r="FB24" s="699"/>
      <c r="FC24" s="699"/>
      <c r="FD24" s="699"/>
      <c r="FE24" s="699"/>
      <c r="FF24" s="699"/>
      <c r="FG24" s="699"/>
      <c r="FH24" s="699"/>
      <c r="FI24" s="699"/>
      <c r="FJ24" s="699"/>
      <c r="FK24" s="699"/>
      <c r="FL24" s="699"/>
      <c r="FM24" s="699"/>
      <c r="FN24" s="699"/>
      <c r="FO24" s="699"/>
      <c r="FP24" s="699"/>
      <c r="FQ24" s="699"/>
      <c r="FR24" s="699"/>
      <c r="FS24" s="699"/>
      <c r="FT24" s="699"/>
      <c r="FU24" s="699"/>
      <c r="FV24" s="699"/>
      <c r="FW24" s="699"/>
      <c r="FX24" s="699"/>
      <c r="FY24" s="699"/>
      <c r="FZ24" s="699"/>
      <c r="GA24" s="699"/>
      <c r="GB24" s="699"/>
      <c r="GC24" s="699"/>
      <c r="GD24" s="699"/>
      <c r="GE24" s="699"/>
      <c r="GF24" s="699"/>
      <c r="GG24" s="699"/>
      <c r="GH24" s="699"/>
      <c r="GI24" s="699"/>
      <c r="GJ24" s="699"/>
      <c r="GK24" s="699"/>
      <c r="GL24" s="699"/>
      <c r="GM24" s="699"/>
      <c r="GN24" s="699"/>
      <c r="GO24" s="699"/>
      <c r="GP24" s="699"/>
      <c r="GQ24" s="699"/>
      <c r="GR24" s="699"/>
      <c r="GS24" s="699"/>
      <c r="GT24" s="699"/>
      <c r="GU24" s="699"/>
      <c r="GV24" s="699"/>
      <c r="GW24" s="699"/>
      <c r="GX24" s="699"/>
      <c r="GY24" s="699"/>
      <c r="GZ24" s="699"/>
      <c r="HA24" s="699"/>
      <c r="HB24" s="699"/>
      <c r="HC24" s="699"/>
      <c r="HD24" s="699"/>
      <c r="HE24" s="699"/>
      <c r="HF24" s="699"/>
      <c r="HG24" s="699"/>
      <c r="HH24" s="699"/>
      <c r="HI24" s="699"/>
      <c r="HJ24" s="699"/>
      <c r="HK24" s="699"/>
      <c r="HL24" s="699"/>
      <c r="HM24" s="699"/>
      <c r="HN24" s="699"/>
      <c r="HO24" s="699"/>
    </row>
    <row r="25" spans="1:223" ht="15">
      <c r="A25" s="699"/>
      <c r="B25" s="699"/>
      <c r="C25" s="699"/>
      <c r="D25" s="699"/>
      <c r="E25" s="699"/>
      <c r="F25" s="699"/>
      <c r="G25" s="699"/>
      <c r="H25" s="604"/>
      <c r="BG25" s="699"/>
      <c r="BH25" s="699"/>
      <c r="BI25" s="699"/>
      <c r="BJ25" s="699"/>
      <c r="BK25" s="699"/>
      <c r="BL25" s="699"/>
      <c r="BM25" s="699"/>
      <c r="BN25" s="699"/>
      <c r="BO25" s="699"/>
      <c r="BP25" s="699"/>
      <c r="BQ25" s="699"/>
      <c r="BR25" s="699"/>
      <c r="BS25" s="699"/>
      <c r="BT25" s="699"/>
      <c r="BU25" s="699"/>
      <c r="BV25" s="699"/>
      <c r="BW25" s="699"/>
      <c r="BX25" s="699"/>
      <c r="BY25" s="699"/>
      <c r="BZ25" s="699"/>
      <c r="CA25" s="699"/>
      <c r="CB25" s="699"/>
      <c r="CC25" s="699"/>
      <c r="CD25" s="699"/>
      <c r="CE25" s="699"/>
      <c r="CF25" s="699"/>
      <c r="CG25" s="699"/>
      <c r="CH25" s="699"/>
      <c r="CI25" s="699"/>
      <c r="CJ25" s="699"/>
      <c r="CK25" s="699"/>
      <c r="CL25" s="699"/>
      <c r="CM25" s="699"/>
      <c r="CN25" s="699"/>
      <c r="CO25" s="699"/>
      <c r="CP25" s="699"/>
      <c r="CQ25" s="699"/>
      <c r="CR25" s="699"/>
      <c r="CS25" s="699"/>
      <c r="CT25" s="699"/>
      <c r="CU25" s="699"/>
      <c r="CV25" s="699"/>
      <c r="CW25" s="699"/>
      <c r="CX25" s="699"/>
      <c r="CY25" s="699"/>
      <c r="CZ25" s="699"/>
      <c r="DA25" s="699"/>
      <c r="DB25" s="699"/>
      <c r="DC25" s="699"/>
      <c r="DD25" s="699"/>
      <c r="DE25" s="699"/>
      <c r="DF25" s="699"/>
      <c r="DG25" s="699"/>
      <c r="DH25" s="699"/>
      <c r="DI25" s="699"/>
      <c r="DJ25" s="699"/>
      <c r="DK25" s="699"/>
      <c r="DL25" s="699"/>
      <c r="DM25" s="699"/>
      <c r="DN25" s="699"/>
      <c r="DO25" s="699"/>
      <c r="DP25" s="699"/>
      <c r="DQ25" s="699"/>
      <c r="DR25" s="699"/>
      <c r="DS25" s="699"/>
      <c r="DT25" s="699"/>
      <c r="DU25" s="699"/>
      <c r="DV25" s="699"/>
      <c r="DW25" s="699"/>
      <c r="DX25" s="699"/>
      <c r="DY25" s="699"/>
      <c r="DZ25" s="699"/>
      <c r="EA25" s="699"/>
      <c r="EB25" s="699"/>
      <c r="EC25" s="699"/>
      <c r="ED25" s="699"/>
      <c r="EE25" s="699"/>
      <c r="EF25" s="699"/>
      <c r="EG25" s="699"/>
      <c r="EH25" s="699"/>
      <c r="EI25" s="699"/>
      <c r="EJ25" s="699"/>
      <c r="EK25" s="699"/>
      <c r="EL25" s="699"/>
      <c r="EM25" s="699"/>
      <c r="EN25" s="699"/>
      <c r="EO25" s="699"/>
      <c r="EP25" s="699"/>
      <c r="EQ25" s="699"/>
      <c r="ER25" s="699"/>
      <c r="ES25" s="699"/>
      <c r="ET25" s="699"/>
      <c r="EU25" s="699"/>
      <c r="EV25" s="699"/>
      <c r="EW25" s="699"/>
      <c r="EX25" s="699"/>
      <c r="EY25" s="699"/>
      <c r="EZ25" s="699"/>
      <c r="FA25" s="699"/>
      <c r="FB25" s="699"/>
      <c r="FC25" s="699"/>
      <c r="FD25" s="699"/>
      <c r="FE25" s="699"/>
      <c r="FF25" s="699"/>
      <c r="FG25" s="699"/>
      <c r="FH25" s="699"/>
      <c r="FI25" s="699"/>
      <c r="FJ25" s="699"/>
      <c r="FK25" s="699"/>
      <c r="FL25" s="699"/>
      <c r="FM25" s="699"/>
      <c r="FN25" s="699"/>
      <c r="FO25" s="699"/>
      <c r="FP25" s="699"/>
      <c r="FQ25" s="699"/>
      <c r="FR25" s="699"/>
      <c r="FS25" s="699"/>
      <c r="FT25" s="699"/>
      <c r="FU25" s="699"/>
      <c r="FV25" s="699"/>
      <c r="FW25" s="699"/>
      <c r="FX25" s="699"/>
      <c r="FY25" s="699"/>
      <c r="FZ25" s="699"/>
      <c r="GA25" s="699"/>
      <c r="GB25" s="699"/>
      <c r="GC25" s="699"/>
      <c r="GD25" s="699"/>
      <c r="GE25" s="699"/>
      <c r="GF25" s="699"/>
      <c r="GG25" s="699"/>
      <c r="GH25" s="699"/>
      <c r="GI25" s="699"/>
      <c r="GJ25" s="699"/>
      <c r="GK25" s="699"/>
      <c r="GL25" s="699"/>
      <c r="GM25" s="699"/>
      <c r="GN25" s="699"/>
      <c r="GO25" s="699"/>
      <c r="GP25" s="699"/>
      <c r="GQ25" s="699"/>
      <c r="GR25" s="699"/>
      <c r="GS25" s="699"/>
      <c r="GT25" s="699"/>
      <c r="GU25" s="699"/>
      <c r="GV25" s="699"/>
      <c r="GW25" s="699"/>
      <c r="GX25" s="699"/>
      <c r="GY25" s="699"/>
      <c r="GZ25" s="699"/>
      <c r="HA25" s="699"/>
      <c r="HB25" s="699"/>
      <c r="HC25" s="699"/>
      <c r="HD25" s="699"/>
      <c r="HE25" s="699"/>
      <c r="HF25" s="699"/>
      <c r="HG25" s="699"/>
      <c r="HH25" s="699"/>
      <c r="HI25" s="699"/>
      <c r="HJ25" s="699"/>
      <c r="HK25" s="699"/>
      <c r="HL25" s="699"/>
      <c r="HM25" s="699"/>
      <c r="HN25" s="699"/>
      <c r="HO25" s="699"/>
    </row>
    <row r="26" spans="1:223" ht="15">
      <c r="A26" s="699"/>
      <c r="B26" s="699"/>
      <c r="C26" s="699"/>
      <c r="D26" s="699"/>
      <c r="E26" s="699"/>
      <c r="F26" s="699"/>
      <c r="G26" s="699"/>
      <c r="H26" s="604"/>
      <c r="BG26" s="699"/>
      <c r="BH26" s="699"/>
      <c r="BI26" s="699"/>
      <c r="BJ26" s="699"/>
      <c r="BK26" s="699"/>
      <c r="BL26" s="699"/>
      <c r="BM26" s="699"/>
      <c r="BN26" s="699"/>
      <c r="BO26" s="699"/>
      <c r="BP26" s="699"/>
      <c r="BQ26" s="699"/>
      <c r="BR26" s="699"/>
      <c r="BS26" s="699"/>
      <c r="BT26" s="699"/>
      <c r="BU26" s="699"/>
      <c r="BV26" s="699"/>
      <c r="BW26" s="699"/>
      <c r="BX26" s="699"/>
      <c r="BY26" s="699"/>
      <c r="BZ26" s="699"/>
      <c r="CA26" s="699"/>
      <c r="CB26" s="699"/>
      <c r="CC26" s="699"/>
      <c r="CD26" s="699"/>
      <c r="CE26" s="699"/>
      <c r="CF26" s="699"/>
      <c r="CG26" s="699"/>
      <c r="CH26" s="699"/>
      <c r="CI26" s="699"/>
      <c r="CJ26" s="699"/>
      <c r="CK26" s="699"/>
      <c r="CL26" s="699"/>
      <c r="CM26" s="699"/>
      <c r="CN26" s="699"/>
      <c r="CO26" s="699"/>
      <c r="CP26" s="699"/>
      <c r="CQ26" s="699"/>
      <c r="CR26" s="699"/>
      <c r="CS26" s="699"/>
      <c r="CT26" s="699"/>
      <c r="CU26" s="699"/>
      <c r="CV26" s="699"/>
      <c r="CW26" s="699"/>
      <c r="CX26" s="699"/>
      <c r="CY26" s="699"/>
      <c r="CZ26" s="699"/>
      <c r="DA26" s="699"/>
      <c r="DB26" s="699"/>
      <c r="DC26" s="699"/>
      <c r="DD26" s="699"/>
      <c r="DE26" s="699"/>
      <c r="DF26" s="699"/>
      <c r="DG26" s="699"/>
      <c r="DH26" s="699"/>
      <c r="DI26" s="699"/>
      <c r="DJ26" s="699"/>
      <c r="DK26" s="699"/>
      <c r="DL26" s="699"/>
      <c r="DM26" s="699"/>
      <c r="DN26" s="699"/>
      <c r="DO26" s="699"/>
      <c r="DP26" s="699"/>
      <c r="DQ26" s="699"/>
      <c r="DR26" s="699"/>
      <c r="DS26" s="699"/>
      <c r="DT26" s="699"/>
      <c r="DU26" s="699"/>
      <c r="DV26" s="699"/>
      <c r="DW26" s="699"/>
      <c r="DX26" s="699"/>
      <c r="DY26" s="699"/>
      <c r="DZ26" s="699"/>
      <c r="EA26" s="699"/>
      <c r="EB26" s="699"/>
      <c r="EC26" s="699"/>
      <c r="ED26" s="699"/>
      <c r="EE26" s="699"/>
      <c r="EF26" s="699"/>
      <c r="EG26" s="699"/>
      <c r="EH26" s="699"/>
      <c r="EI26" s="699"/>
      <c r="EJ26" s="699"/>
      <c r="EK26" s="699"/>
      <c r="EL26" s="699"/>
      <c r="EM26" s="699"/>
      <c r="EN26" s="699"/>
      <c r="EO26" s="699"/>
      <c r="EP26" s="699"/>
      <c r="EQ26" s="699"/>
      <c r="ER26" s="699"/>
      <c r="ES26" s="699"/>
      <c r="ET26" s="699"/>
      <c r="EU26" s="699"/>
      <c r="EV26" s="699"/>
      <c r="EW26" s="699"/>
      <c r="EX26" s="699"/>
      <c r="EY26" s="699"/>
      <c r="EZ26" s="699"/>
      <c r="FA26" s="699"/>
      <c r="FB26" s="699"/>
      <c r="FC26" s="699"/>
      <c r="FD26" s="699"/>
      <c r="FE26" s="699"/>
      <c r="FF26" s="699"/>
      <c r="FG26" s="699"/>
      <c r="FH26" s="699"/>
      <c r="FI26" s="699"/>
      <c r="FJ26" s="699"/>
      <c r="FK26" s="699"/>
      <c r="FL26" s="699"/>
      <c r="FM26" s="699"/>
      <c r="FN26" s="699"/>
      <c r="FO26" s="699"/>
      <c r="FP26" s="699"/>
      <c r="FQ26" s="699"/>
      <c r="FR26" s="699"/>
      <c r="FS26" s="699"/>
      <c r="FT26" s="699"/>
      <c r="FU26" s="699"/>
      <c r="FV26" s="699"/>
      <c r="FW26" s="699"/>
      <c r="FX26" s="699"/>
      <c r="FY26" s="699"/>
      <c r="FZ26" s="699"/>
      <c r="GA26" s="699"/>
      <c r="GB26" s="699"/>
      <c r="GC26" s="699"/>
      <c r="GD26" s="699"/>
      <c r="GE26" s="699"/>
      <c r="GF26" s="699"/>
      <c r="GG26" s="699"/>
      <c r="GH26" s="699"/>
      <c r="GI26" s="699"/>
      <c r="GJ26" s="699"/>
      <c r="GK26" s="699"/>
      <c r="GL26" s="699"/>
      <c r="GM26" s="699"/>
      <c r="GN26" s="699"/>
      <c r="GO26" s="699"/>
      <c r="GP26" s="699"/>
      <c r="GQ26" s="699"/>
      <c r="GR26" s="699"/>
      <c r="GS26" s="699"/>
      <c r="GT26" s="699"/>
      <c r="GU26" s="699"/>
      <c r="GV26" s="699"/>
      <c r="GW26" s="699"/>
      <c r="GX26" s="699"/>
      <c r="GY26" s="699"/>
      <c r="GZ26" s="699"/>
      <c r="HA26" s="699"/>
      <c r="HB26" s="699"/>
      <c r="HC26" s="699"/>
      <c r="HD26" s="699"/>
      <c r="HE26" s="699"/>
      <c r="HF26" s="699"/>
      <c r="HG26" s="699"/>
      <c r="HH26" s="699"/>
      <c r="HI26" s="699"/>
      <c r="HJ26" s="699"/>
      <c r="HK26" s="699"/>
      <c r="HL26" s="699"/>
      <c r="HM26" s="699"/>
      <c r="HN26" s="699"/>
      <c r="HO26" s="699"/>
    </row>
    <row r="27" spans="1:223">
      <c r="A27" s="699"/>
      <c r="B27" s="895"/>
      <c r="C27" s="895"/>
      <c r="D27" s="895"/>
      <c r="E27" s="895"/>
      <c r="F27" s="699"/>
      <c r="G27" s="895"/>
      <c r="H27" s="604"/>
    </row>
    <row r="28" spans="1:223" ht="15">
      <c r="A28" s="699"/>
      <c r="B28" s="699"/>
      <c r="C28" s="699"/>
      <c r="D28" s="699"/>
      <c r="E28" s="699"/>
      <c r="F28" s="699"/>
      <c r="G28" s="699"/>
      <c r="H28" s="604"/>
    </row>
    <row r="29" spans="1:223">
      <c r="A29" s="890"/>
      <c r="B29" s="896"/>
      <c r="C29" s="897"/>
      <c r="D29" s="895"/>
      <c r="E29" s="896"/>
      <c r="F29" s="896"/>
      <c r="G29" s="896"/>
    </row>
    <row r="30" spans="1:223">
      <c r="A30" s="895"/>
      <c r="B30" s="896"/>
      <c r="C30" s="896"/>
      <c r="D30" s="895"/>
      <c r="E30" s="896"/>
      <c r="F30" s="896"/>
      <c r="G30" s="699"/>
      <c r="H30" s="604"/>
    </row>
    <row r="31" spans="1:223">
      <c r="A31" s="890"/>
      <c r="B31" s="896"/>
      <c r="C31" s="896"/>
      <c r="D31" s="896"/>
      <c r="E31" s="896"/>
      <c r="F31" s="896"/>
      <c r="G31" s="699"/>
      <c r="H31" s="604"/>
    </row>
    <row r="32" spans="1:223">
      <c r="A32" s="895"/>
      <c r="B32" s="896"/>
      <c r="C32" s="896"/>
      <c r="D32" s="896"/>
      <c r="E32" s="896"/>
      <c r="F32" s="896"/>
      <c r="G32" s="699"/>
      <c r="H32" s="604"/>
    </row>
    <row r="33" spans="1:8">
      <c r="A33" s="890"/>
      <c r="B33" s="898"/>
      <c r="C33" s="898"/>
      <c r="D33" s="895"/>
      <c r="E33" s="898"/>
      <c r="F33" s="896"/>
      <c r="G33" s="699"/>
      <c r="H33" s="604"/>
    </row>
    <row r="34" spans="1:8" ht="15">
      <c r="A34" s="699"/>
      <c r="B34" s="699"/>
      <c r="C34" s="699"/>
      <c r="D34" s="699"/>
      <c r="E34" s="699"/>
      <c r="F34" s="896"/>
      <c r="G34" s="699"/>
      <c r="H34" s="604"/>
    </row>
    <row r="35" spans="1:8">
      <c r="A35" s="890"/>
      <c r="B35" s="898"/>
      <c r="C35" s="898"/>
      <c r="D35" s="895"/>
      <c r="E35" s="898"/>
      <c r="F35" s="896"/>
      <c r="G35" s="699"/>
      <c r="H35" s="604"/>
    </row>
    <row r="36" spans="1:8" ht="15">
      <c r="A36" s="699"/>
      <c r="B36" s="896"/>
      <c r="C36" s="896"/>
      <c r="D36" s="896"/>
      <c r="E36" s="896"/>
      <c r="F36" s="896"/>
      <c r="G36" s="699"/>
      <c r="H36" s="604"/>
    </row>
    <row r="37" spans="1:8" ht="15">
      <c r="A37" s="699"/>
      <c r="B37" s="699"/>
      <c r="C37" s="699"/>
      <c r="D37" s="699"/>
      <c r="E37" s="699"/>
      <c r="F37" s="699"/>
      <c r="G37" s="699"/>
      <c r="H37" s="604"/>
    </row>
    <row r="38" spans="1:8" ht="15">
      <c r="A38" s="699"/>
      <c r="B38" s="699"/>
      <c r="C38" s="699"/>
      <c r="D38" s="699"/>
      <c r="E38" s="699"/>
      <c r="F38" s="699"/>
      <c r="G38" s="699"/>
      <c r="H38" s="604"/>
    </row>
    <row r="39" spans="1:8" ht="15">
      <c r="A39" s="699"/>
      <c r="B39" s="699"/>
      <c r="C39" s="699"/>
      <c r="D39" s="699"/>
      <c r="E39" s="699"/>
      <c r="F39" s="699"/>
      <c r="G39" s="699"/>
      <c r="H39" s="604"/>
    </row>
    <row r="40" spans="1:8" ht="15">
      <c r="A40" s="699"/>
      <c r="B40" s="699"/>
      <c r="C40" s="896"/>
      <c r="D40" s="899"/>
      <c r="E40" s="896"/>
      <c r="F40" s="699"/>
      <c r="G40" s="699"/>
      <c r="H40" s="604"/>
    </row>
    <row r="41" spans="1:8" ht="15">
      <c r="A41" s="699"/>
      <c r="B41" s="699"/>
      <c r="C41" s="699"/>
      <c r="D41" s="699"/>
      <c r="E41" s="699"/>
      <c r="F41" s="699"/>
      <c r="G41" s="699"/>
      <c r="H41" s="604"/>
    </row>
    <row r="42" spans="1:8" ht="15">
      <c r="A42" s="699"/>
      <c r="B42" s="699"/>
      <c r="C42" s="699"/>
      <c r="D42" s="699"/>
      <c r="E42" s="699"/>
      <c r="F42" s="699"/>
      <c r="G42" s="699"/>
      <c r="H42" s="604"/>
    </row>
    <row r="43" spans="1:8" ht="15">
      <c r="A43" s="699"/>
      <c r="B43" s="699"/>
      <c r="C43" s="699"/>
      <c r="D43" s="699"/>
      <c r="E43" s="699"/>
      <c r="F43" s="699"/>
      <c r="G43" s="699"/>
      <c r="H43" s="604"/>
    </row>
    <row r="44" spans="1:8" ht="15">
      <c r="A44" s="699"/>
      <c r="B44" s="699"/>
      <c r="C44" s="699"/>
      <c r="D44" s="699"/>
      <c r="E44" s="699"/>
      <c r="F44" s="699"/>
      <c r="G44" s="699"/>
      <c r="H44" s="604"/>
    </row>
    <row r="45" spans="1:8" ht="15">
      <c r="A45" s="699"/>
      <c r="B45" s="699"/>
      <c r="C45" s="699"/>
      <c r="D45" s="699"/>
      <c r="E45" s="699"/>
      <c r="F45" s="699"/>
      <c r="G45" s="699"/>
      <c r="H45" s="604"/>
    </row>
    <row r="46" spans="1:8" ht="15">
      <c r="A46" s="699"/>
      <c r="B46" s="699"/>
      <c r="C46" s="699"/>
      <c r="D46" s="699"/>
      <c r="E46" s="699"/>
      <c r="F46" s="699"/>
      <c r="G46" s="699"/>
      <c r="H46" s="604"/>
    </row>
    <row r="47" spans="1:8" ht="15">
      <c r="A47" s="699"/>
      <c r="B47" s="699"/>
      <c r="C47" s="699"/>
      <c r="D47" s="699"/>
      <c r="E47" s="699"/>
      <c r="F47" s="699"/>
      <c r="G47" s="699"/>
      <c r="H47" s="604"/>
    </row>
    <row r="48" spans="1:8" ht="15">
      <c r="A48" s="604"/>
      <c r="B48" s="604"/>
      <c r="C48" s="604"/>
      <c r="D48" s="604"/>
      <c r="E48" s="604"/>
      <c r="F48" s="604"/>
      <c r="G48" s="604"/>
      <c r="H48" s="604"/>
    </row>
    <row r="49" s="604" customFormat="1" ht="15"/>
    <row r="50" s="604" customFormat="1" ht="15"/>
    <row r="51" s="604" customFormat="1" ht="15"/>
    <row r="52" s="604" customFormat="1" ht="15"/>
    <row r="53" s="604" customFormat="1" ht="15"/>
    <row r="54" s="604" customFormat="1" ht="15"/>
    <row r="55" s="604" customFormat="1" ht="15"/>
    <row r="56" s="604" customFormat="1" ht="15"/>
    <row r="57" s="604" customFormat="1" ht="15"/>
    <row r="58" s="604" customFormat="1" ht="15"/>
    <row r="59" s="604" customFormat="1" ht="15"/>
    <row r="60" s="604" customFormat="1" ht="15"/>
    <row r="61" s="604" customFormat="1" ht="15"/>
    <row r="62" s="604" customFormat="1" ht="15"/>
    <row r="63" s="604" customFormat="1" ht="15"/>
    <row r="64" s="604" customFormat="1" ht="15"/>
    <row r="65" s="604" customFormat="1" ht="15"/>
    <row r="66" s="604" customFormat="1" ht="15"/>
    <row r="67" s="604" customFormat="1" ht="15"/>
    <row r="68" s="604" customFormat="1" ht="15"/>
    <row r="69" s="604" customFormat="1" ht="15"/>
    <row r="70" s="604" customFormat="1" ht="15"/>
    <row r="71" s="604" customFormat="1" ht="15"/>
    <row r="72" s="604" customFormat="1" ht="15"/>
    <row r="73" s="604" customFormat="1" ht="15"/>
    <row r="74" s="604" customFormat="1" ht="15"/>
    <row r="75" s="604" customFormat="1" ht="15"/>
    <row r="76" s="604" customFormat="1" ht="15"/>
    <row r="77" s="604" customFormat="1" ht="15"/>
    <row r="78" s="604" customFormat="1" ht="15"/>
    <row r="79" s="604" customFormat="1" ht="15"/>
    <row r="80" s="604" customFormat="1" ht="15"/>
    <row r="81" spans="3:3" s="604" customFormat="1" ht="15"/>
    <row r="82" spans="3:3" s="604" customFormat="1" ht="15"/>
    <row r="83" spans="3:3" s="604" customFormat="1" ht="15"/>
    <row r="84" spans="3:3" s="604" customFormat="1" ht="15"/>
    <row r="85" spans="3:3" s="604" customFormat="1" ht="15"/>
    <row r="86" spans="3:3" s="604" customFormat="1" ht="15"/>
    <row r="87" spans="3:3" s="604" customFormat="1" ht="15"/>
    <row r="88" spans="3:3" s="604" customFormat="1" ht="15"/>
    <row r="89" spans="3:3" s="604" customFormat="1">
      <c r="C89" s="888"/>
    </row>
    <row r="90" spans="3:3" s="604" customFormat="1" ht="15"/>
    <row r="91" spans="3:3" s="604" customFormat="1" ht="15"/>
    <row r="92" spans="3:3" s="604" customFormat="1" ht="15"/>
    <row r="93" spans="3:3" s="604" customFormat="1" ht="15"/>
    <row r="94" spans="3:3" s="604" customFormat="1" ht="15"/>
    <row r="95" spans="3:3" s="604" customFormat="1" ht="15"/>
    <row r="96" spans="3:3" s="604" customFormat="1" ht="15"/>
    <row r="97" s="604" customFormat="1" ht="15"/>
    <row r="98" s="604" customFormat="1" ht="15"/>
    <row r="99" s="604" customFormat="1" ht="15"/>
    <row r="100" s="604" customFormat="1" ht="15"/>
    <row r="101" s="604" customFormat="1" ht="15"/>
    <row r="102" s="604" customFormat="1" ht="15"/>
    <row r="103" s="604" customFormat="1" ht="15"/>
    <row r="104" s="604" customFormat="1" ht="15"/>
    <row r="105" s="604" customFormat="1" ht="15"/>
    <row r="106" s="604" customFormat="1" ht="15"/>
    <row r="107" s="604" customFormat="1" ht="15"/>
    <row r="108" s="604" customFormat="1" ht="15"/>
    <row r="109" s="604" customFormat="1" ht="15"/>
    <row r="110" s="604" customFormat="1" ht="15"/>
    <row r="111" s="604" customFormat="1" ht="15"/>
    <row r="112" s="604" customFormat="1" ht="15"/>
    <row r="113" s="604" customFormat="1" ht="15"/>
    <row r="114" s="604" customFormat="1" ht="15"/>
    <row r="115" s="604" customFormat="1" ht="15"/>
    <row r="116" s="604" customFormat="1" ht="15"/>
    <row r="117" s="604" customFormat="1" ht="15"/>
    <row r="118" s="604" customFormat="1" ht="15"/>
    <row r="119" s="604" customFormat="1" ht="15"/>
    <row r="120" s="604" customFormat="1" ht="15"/>
    <row r="121" s="604" customFormat="1" ht="15"/>
    <row r="122" s="604" customFormat="1" ht="15"/>
    <row r="123" s="604" customFormat="1" ht="15"/>
    <row r="124" s="604" customFormat="1" ht="15"/>
    <row r="125" s="604" customFormat="1" ht="15"/>
    <row r="126" s="604" customFormat="1" ht="15"/>
    <row r="127" s="604" customFormat="1" ht="15"/>
    <row r="128" s="604" customFormat="1" ht="15"/>
    <row r="129" s="604" customFormat="1" ht="15"/>
    <row r="130" s="604" customFormat="1" ht="15"/>
    <row r="131" s="604" customFormat="1" ht="15"/>
    <row r="132" s="604" customFormat="1" ht="15"/>
    <row r="133" s="604" customFormat="1" ht="15"/>
    <row r="134" s="604" customFormat="1" ht="15"/>
    <row r="135" s="604" customFormat="1" ht="15"/>
    <row r="136" s="604" customFormat="1" ht="15"/>
    <row r="137" s="604" customFormat="1" ht="15"/>
    <row r="138" s="604" customFormat="1" ht="15"/>
    <row r="139" s="604" customFormat="1" ht="15"/>
    <row r="140" s="604" customFormat="1" ht="15"/>
    <row r="141" s="604" customFormat="1" ht="15"/>
    <row r="142" s="604" customFormat="1" ht="15"/>
    <row r="143" s="604" customFormat="1" ht="15"/>
    <row r="144" s="604" customFormat="1" ht="15"/>
    <row r="145" s="604" customFormat="1" ht="15"/>
    <row r="146" s="604" customFormat="1" ht="15"/>
    <row r="147" s="604" customFormat="1" ht="15"/>
    <row r="148" s="604" customFormat="1" ht="15"/>
    <row r="149" s="604" customFormat="1" ht="15"/>
    <row r="150" s="604" customFormat="1" ht="15"/>
    <row r="151" s="604" customFormat="1" ht="15"/>
    <row r="152" s="604" customFormat="1" ht="15"/>
    <row r="153" s="604" customFormat="1" ht="15"/>
    <row r="154" s="604" customFormat="1" ht="15"/>
    <row r="155" s="604" customFormat="1" ht="15"/>
    <row r="156" s="604" customFormat="1" ht="15"/>
    <row r="157" s="604" customFormat="1" ht="15"/>
  </sheetData>
  <printOptions gridLinesSet="0"/>
  <pageMargins left="0.55118110236220474" right="0.39370078740157483" top="0.59055118110236227" bottom="0.59055118110236227" header="0.51181102362204722" footer="0.51181102362204722"/>
  <pageSetup scale="90" firstPageNumber="25" orientation="landscape" r:id="rId1"/>
  <headerFooter alignWithMargins="0"/>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5:BH23"/>
  <sheetViews>
    <sheetView showGridLines="0" zoomScale="90" zoomScaleNormal="90" zoomScaleSheetLayoutView="110" zoomScalePageLayoutView="76" workbookViewId="0">
      <selection activeCell="M21" sqref="M21"/>
    </sheetView>
  </sheetViews>
  <sheetFormatPr baseColWidth="10" defaultColWidth="10.85546875" defaultRowHeight="15"/>
  <cols>
    <col min="1" max="1" width="11.140625" style="836" customWidth="1"/>
    <col min="2" max="2" width="30.7109375" style="838" customWidth="1"/>
    <col min="3" max="3" width="29.28515625" style="838" customWidth="1"/>
    <col min="4" max="4" width="26.85546875" style="838" customWidth="1"/>
    <col min="5" max="5" width="21.140625" style="838" customWidth="1"/>
    <col min="6" max="6" width="23.140625" style="838" customWidth="1"/>
    <col min="7" max="7" width="8" style="604" customWidth="1"/>
    <col min="8" max="60" width="8.7109375" style="604" customWidth="1"/>
    <col min="61" max="181" width="8.7109375" style="836" customWidth="1"/>
    <col min="182" max="16384" width="10.85546875" style="836"/>
  </cols>
  <sheetData>
    <row r="5" spans="1:60" s="845" customFormat="1" ht="13.5">
      <c r="A5" s="852" t="s">
        <v>611</v>
      </c>
      <c r="B5" s="883"/>
      <c r="C5" s="883"/>
      <c r="D5" s="883"/>
      <c r="E5" s="883"/>
      <c r="F5" s="884"/>
      <c r="G5" s="41"/>
      <c r="H5" s="41"/>
      <c r="I5" s="41"/>
      <c r="J5" s="41"/>
      <c r="K5" s="41"/>
      <c r="L5" s="41"/>
      <c r="M5" s="41"/>
      <c r="N5" s="1017"/>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row>
    <row r="6" spans="1:60" s="843" customFormat="1" ht="13.5">
      <c r="A6" s="885" t="s">
        <v>0</v>
      </c>
      <c r="B6" s="844"/>
      <c r="C6" s="844"/>
      <c r="D6" s="844"/>
      <c r="E6" s="844"/>
      <c r="F6" s="855"/>
      <c r="G6" s="41"/>
      <c r="H6" s="41"/>
      <c r="I6" s="41"/>
      <c r="J6" s="41"/>
      <c r="K6" s="41"/>
      <c r="L6" s="41"/>
      <c r="M6" s="41"/>
      <c r="N6" s="1017"/>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row>
    <row r="7" spans="1:60" s="880" customFormat="1" ht="47.25" customHeight="1">
      <c r="A7" s="857" t="s">
        <v>5</v>
      </c>
      <c r="B7" s="846" t="s">
        <v>68</v>
      </c>
      <c r="C7" s="846" t="s">
        <v>69</v>
      </c>
      <c r="D7" s="846" t="s">
        <v>70</v>
      </c>
      <c r="E7" s="846" t="s">
        <v>162</v>
      </c>
      <c r="F7" s="856" t="s">
        <v>45</v>
      </c>
      <c r="G7" s="41"/>
      <c r="H7" s="41"/>
      <c r="I7" s="41"/>
      <c r="J7" s="41"/>
      <c r="K7" s="41"/>
      <c r="L7" s="41"/>
      <c r="M7" s="41"/>
      <c r="N7" s="1017"/>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row>
    <row r="8" spans="1:60" s="843" customFormat="1" ht="24" customHeight="1">
      <c r="A8" s="877">
        <v>2011</v>
      </c>
      <c r="B8" s="1379">
        <v>41436.135257679998</v>
      </c>
      <c r="C8" s="1379">
        <v>13535.68948698</v>
      </c>
      <c r="D8" s="1379">
        <v>2453.7012512200004</v>
      </c>
      <c r="E8" s="1373">
        <v>1384.358066</v>
      </c>
      <c r="F8" s="1374">
        <v>58809.884061880002</v>
      </c>
      <c r="G8" s="881"/>
      <c r="H8" s="41"/>
      <c r="I8" s="41"/>
      <c r="J8" s="41"/>
      <c r="K8" s="41"/>
      <c r="L8" s="41"/>
      <c r="M8" s="41"/>
      <c r="N8" s="1017"/>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row>
    <row r="9" spans="1:60" s="843" customFormat="1" ht="24" customHeight="1">
      <c r="A9" s="877">
        <v>2012</v>
      </c>
      <c r="B9" s="1379">
        <v>45979.717176299971</v>
      </c>
      <c r="C9" s="1379">
        <v>13572.35452814</v>
      </c>
      <c r="D9" s="1379">
        <v>1996.0024220100004</v>
      </c>
      <c r="E9" s="1373">
        <v>1123.0105929099998</v>
      </c>
      <c r="F9" s="1374">
        <v>62671.084719359977</v>
      </c>
      <c r="G9" s="881"/>
      <c r="H9" s="41"/>
      <c r="I9" s="41"/>
      <c r="J9" s="41"/>
      <c r="K9" s="41"/>
      <c r="L9" s="41"/>
      <c r="M9" s="41"/>
      <c r="N9" s="1017"/>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row>
    <row r="10" spans="1:60" s="843" customFormat="1" ht="24" customHeight="1">
      <c r="A10" s="877">
        <v>2013</v>
      </c>
      <c r="B10" s="1380">
        <v>49836.676309239985</v>
      </c>
      <c r="C10" s="1380">
        <v>15251.702754409998</v>
      </c>
      <c r="D10" s="1380">
        <v>1806.6824653200001</v>
      </c>
      <c r="E10" s="1375">
        <v>1421.456486</v>
      </c>
      <c r="F10" s="1374">
        <v>68316.518014969974</v>
      </c>
      <c r="G10" s="88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row>
    <row r="11" spans="1:60" s="843" customFormat="1" ht="24" customHeight="1">
      <c r="A11" s="877">
        <v>2014</v>
      </c>
      <c r="B11" s="1380">
        <v>57803.423059669993</v>
      </c>
      <c r="C11" s="1380">
        <v>18553.708675969996</v>
      </c>
      <c r="D11" s="1380">
        <v>2320.0393200699996</v>
      </c>
      <c r="E11" s="1375">
        <v>4873.3463624300002</v>
      </c>
      <c r="F11" s="1374">
        <v>83550.517418140007</v>
      </c>
      <c r="G11" s="88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row>
    <row r="12" spans="1:60" s="843" customFormat="1" ht="24" customHeight="1">
      <c r="A12" s="877">
        <v>2015</v>
      </c>
      <c r="B12" s="1380">
        <v>59061.799763879986</v>
      </c>
      <c r="C12" s="1380">
        <v>18229.816781489997</v>
      </c>
      <c r="D12" s="1380">
        <v>3109.9636181599999</v>
      </c>
      <c r="E12" s="1375">
        <v>4754.4158268500005</v>
      </c>
      <c r="F12" s="1374">
        <v>85155.99599037999</v>
      </c>
      <c r="G12" s="88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row>
    <row r="13" spans="1:60" s="843" customFormat="1" ht="24" customHeight="1">
      <c r="A13" s="886">
        <v>2016</v>
      </c>
      <c r="B13" s="1380">
        <v>55723.239944629997</v>
      </c>
      <c r="C13" s="1380">
        <v>21403.58828394</v>
      </c>
      <c r="D13" s="1380">
        <v>4288.7672017900004</v>
      </c>
      <c r="E13" s="1376">
        <v>2768.69712798</v>
      </c>
      <c r="F13" s="1374">
        <v>84184.292558340007</v>
      </c>
      <c r="G13" s="88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row>
    <row r="14" spans="1:60" s="843" customFormat="1" ht="24" customHeight="1">
      <c r="A14" s="877">
        <v>2017</v>
      </c>
      <c r="B14" s="1380">
        <v>50535.48444077</v>
      </c>
      <c r="C14" s="1380">
        <v>29548.932156108891</v>
      </c>
      <c r="D14" s="1380">
        <v>3243.9588227572449</v>
      </c>
      <c r="E14" s="1376">
        <v>2885.6530770500003</v>
      </c>
      <c r="F14" s="1374">
        <v>86214.028496686122</v>
      </c>
      <c r="G14" s="88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row>
    <row r="15" spans="1:60" s="843" customFormat="1" ht="24" customHeight="1">
      <c r="A15" s="877">
        <v>2018</v>
      </c>
      <c r="B15" s="1380">
        <v>51078.124807776898</v>
      </c>
      <c r="C15" s="1380">
        <v>31131.203231998588</v>
      </c>
      <c r="D15" s="1380">
        <v>3626.5811969700003</v>
      </c>
      <c r="E15" s="1376">
        <v>2553.1015617600001</v>
      </c>
      <c r="F15" s="1374">
        <v>88389.010798505493</v>
      </c>
      <c r="G15" s="88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row>
    <row r="16" spans="1:60" s="843" customFormat="1" ht="24" customHeight="1">
      <c r="A16" s="877">
        <v>2019</v>
      </c>
      <c r="B16" s="1381">
        <v>48248.765829650009</v>
      </c>
      <c r="C16" s="1381">
        <v>36689.655885248605</v>
      </c>
      <c r="D16" s="1381">
        <v>3368.6782566800002</v>
      </c>
      <c r="E16" s="1376">
        <v>381.17075499999999</v>
      </c>
      <c r="F16" s="1374">
        <v>88688.270726578601</v>
      </c>
      <c r="G16" s="88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row>
    <row r="17" spans="1:60" s="843" customFormat="1" ht="24" customHeight="1">
      <c r="A17" s="878">
        <v>2020</v>
      </c>
      <c r="B17" s="1382">
        <v>49183.559726960004</v>
      </c>
      <c r="C17" s="1382">
        <v>42127.931938141701</v>
      </c>
      <c r="D17" s="1382">
        <v>6836.0920843600006</v>
      </c>
      <c r="E17" s="1377">
        <v>0</v>
      </c>
      <c r="F17" s="1378">
        <v>98147.583749461701</v>
      </c>
      <c r="G17" s="88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row>
    <row r="18" spans="1:60" s="882" customFormat="1" ht="12.75">
      <c r="A18" s="161" t="s">
        <v>174</v>
      </c>
      <c r="B18" s="848"/>
      <c r="C18" s="848"/>
      <c r="D18" s="848"/>
      <c r="E18" s="848"/>
      <c r="F18" s="848"/>
      <c r="G18" s="187"/>
      <c r="H18" s="187"/>
      <c r="I18" s="187"/>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87"/>
      <c r="AV18" s="187"/>
      <c r="AW18" s="187"/>
      <c r="AX18" s="187"/>
      <c r="AY18" s="187"/>
      <c r="AZ18" s="187"/>
      <c r="BA18" s="187"/>
      <c r="BB18" s="187"/>
      <c r="BC18" s="187"/>
      <c r="BD18" s="187"/>
      <c r="BE18" s="187"/>
      <c r="BF18" s="187"/>
      <c r="BG18" s="187"/>
      <c r="BH18" s="187"/>
    </row>
    <row r="19" spans="1:60" ht="14.1" customHeight="1">
      <c r="C19" s="879"/>
      <c r="D19" s="806"/>
      <c r="E19" s="879"/>
      <c r="F19" s="879"/>
      <c r="G19" s="699"/>
    </row>
    <row r="20" spans="1:60" ht="14.1" customHeight="1">
      <c r="C20" s="879"/>
      <c r="D20" s="806"/>
      <c r="E20" s="879"/>
      <c r="F20" s="860"/>
      <c r="G20" s="699"/>
    </row>
    <row r="21" spans="1:60" ht="14.1" customHeight="1">
      <c r="C21" s="879"/>
      <c r="D21" s="806"/>
      <c r="E21" s="879"/>
      <c r="F21" s="879"/>
      <c r="G21" s="699"/>
    </row>
    <row r="22" spans="1:60">
      <c r="E22" s="842"/>
      <c r="F22" s="842"/>
      <c r="G22" s="699"/>
    </row>
    <row r="23" spans="1:60">
      <c r="E23" s="842"/>
      <c r="F23" s="842"/>
      <c r="G23" s="699"/>
    </row>
  </sheetData>
  <printOptions gridLinesSet="0"/>
  <pageMargins left="0.74803149606299213" right="0.39370078740157483" top="0.59055118110236227" bottom="0.59055118110236227" header="0.51181102362204722" footer="0.51181102362204722"/>
  <pageSetup scale="87" firstPageNumber="25"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5:CI120"/>
  <sheetViews>
    <sheetView showGridLines="0" zoomScale="90" zoomScaleNormal="90" zoomScaleSheetLayoutView="110" zoomScalePageLayoutView="76" workbookViewId="0">
      <selection activeCell="F8" sqref="F8:F17"/>
    </sheetView>
  </sheetViews>
  <sheetFormatPr baseColWidth="10" defaultColWidth="10.85546875" defaultRowHeight="15"/>
  <cols>
    <col min="1" max="1" width="12.5703125" style="836" customWidth="1"/>
    <col min="2" max="2" width="30.7109375" style="838" customWidth="1"/>
    <col min="3" max="3" width="29.28515625" style="838" customWidth="1"/>
    <col min="4" max="4" width="26.7109375" style="838" customWidth="1"/>
    <col min="5" max="5" width="23" style="838" customWidth="1"/>
    <col min="6" max="6" width="18.28515625" style="838" customWidth="1"/>
    <col min="7" max="8" width="10.42578125" style="604" customWidth="1"/>
    <col min="9" max="13" width="10" style="604" customWidth="1"/>
    <col min="14" max="25" width="9.7109375" style="604" customWidth="1"/>
    <col min="26" max="87" width="8.7109375" style="604" customWidth="1"/>
    <col min="88" max="113" width="8.7109375" style="836" customWidth="1"/>
    <col min="114" max="16384" width="10.85546875" style="836"/>
  </cols>
  <sheetData>
    <row r="5" spans="1:87" s="843" customFormat="1" ht="13.5">
      <c r="A5" s="852" t="s">
        <v>610</v>
      </c>
      <c r="B5" s="853"/>
      <c r="C5" s="853"/>
      <c r="D5" s="853"/>
      <c r="E5" s="853"/>
      <c r="F5" s="854"/>
      <c r="G5" s="41"/>
      <c r="H5" s="41"/>
      <c r="I5" s="41"/>
      <c r="J5" s="41"/>
      <c r="K5" s="41"/>
      <c r="L5" s="41"/>
      <c r="M5" s="41"/>
      <c r="N5" s="1017"/>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row>
    <row r="6" spans="1:87" s="845" customFormat="1" ht="13.5">
      <c r="A6" s="461" t="s">
        <v>161</v>
      </c>
      <c r="B6" s="844"/>
      <c r="C6" s="844"/>
      <c r="D6" s="844"/>
      <c r="E6" s="844"/>
      <c r="F6" s="855"/>
      <c r="G6" s="41"/>
      <c r="H6" s="41"/>
      <c r="I6" s="41"/>
      <c r="J6" s="41"/>
      <c r="K6" s="41"/>
      <c r="L6" s="41"/>
      <c r="M6" s="41"/>
      <c r="N6" s="1017"/>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row>
    <row r="7" spans="1:87" s="847" customFormat="1" ht="49.5" customHeight="1">
      <c r="A7" s="857" t="s">
        <v>5</v>
      </c>
      <c r="B7" s="846" t="s">
        <v>68</v>
      </c>
      <c r="C7" s="846" t="s">
        <v>69</v>
      </c>
      <c r="D7" s="846" t="s">
        <v>70</v>
      </c>
      <c r="E7" s="846" t="s">
        <v>162</v>
      </c>
      <c r="F7" s="856" t="s">
        <v>45</v>
      </c>
      <c r="G7" s="41"/>
      <c r="H7" s="41"/>
      <c r="I7" s="41"/>
      <c r="J7" s="41"/>
      <c r="K7" s="41"/>
      <c r="L7" s="41"/>
      <c r="M7" s="41"/>
      <c r="N7" s="1017"/>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row>
    <row r="8" spans="1:87" s="653" customFormat="1" ht="24" customHeight="1">
      <c r="A8" s="877">
        <v>2011</v>
      </c>
      <c r="B8" s="1383">
        <v>59577.830983403976</v>
      </c>
      <c r="C8" s="1383">
        <v>19461.92654030554</v>
      </c>
      <c r="D8" s="1383">
        <v>3527.988252761992</v>
      </c>
      <c r="E8" s="1349">
        <v>1990.4619570275499</v>
      </c>
      <c r="F8" s="1371">
        <v>84558.207733499061</v>
      </c>
      <c r="G8" s="41"/>
      <c r="H8" s="41"/>
      <c r="I8" s="41"/>
      <c r="J8" s="41"/>
      <c r="K8" s="41"/>
      <c r="L8" s="41"/>
      <c r="M8" s="41"/>
      <c r="N8" s="1017"/>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row>
    <row r="9" spans="1:87" s="653" customFormat="1" ht="24" customHeight="1">
      <c r="A9" s="877">
        <v>2012</v>
      </c>
      <c r="B9" s="1383">
        <v>63496.854585769805</v>
      </c>
      <c r="C9" s="1383">
        <v>18743.086621333798</v>
      </c>
      <c r="D9" s="1383">
        <v>2756.4300810562791</v>
      </c>
      <c r="E9" s="1349">
        <v>1550.8499115571019</v>
      </c>
      <c r="F9" s="1371">
        <v>86547.221199716994</v>
      </c>
      <c r="G9" s="41"/>
      <c r="H9" s="41"/>
      <c r="I9" s="41"/>
      <c r="J9" s="41"/>
      <c r="K9" s="41"/>
      <c r="L9" s="41"/>
      <c r="M9" s="41"/>
      <c r="N9" s="1017"/>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row>
    <row r="10" spans="1:87" s="653" customFormat="1" ht="24" customHeight="1">
      <c r="A10" s="877">
        <v>2013</v>
      </c>
      <c r="B10" s="1383">
        <v>67788.463608654842</v>
      </c>
      <c r="C10" s="1383">
        <v>20745.554754133038</v>
      </c>
      <c r="D10" s="1383">
        <v>2457.4718384667362</v>
      </c>
      <c r="E10" s="1349">
        <v>1933.4826960487337</v>
      </c>
      <c r="F10" s="1371">
        <v>92924.972897303349</v>
      </c>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row>
    <row r="11" spans="1:87" s="653" customFormat="1" ht="24" customHeight="1">
      <c r="A11" s="877">
        <v>2014</v>
      </c>
      <c r="B11" s="1383">
        <v>75289.674949254622</v>
      </c>
      <c r="C11" s="1383">
        <v>24166.43550460559</v>
      </c>
      <c r="D11" s="1383">
        <v>3021.8799688946524</v>
      </c>
      <c r="E11" s="1349">
        <v>6347.5940371857614</v>
      </c>
      <c r="F11" s="1371">
        <v>108825.58445994061</v>
      </c>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row>
    <row r="12" spans="1:87" s="653" customFormat="1" ht="24" customHeight="1">
      <c r="A12" s="877">
        <v>2015</v>
      </c>
      <c r="B12" s="1383">
        <v>74810.372183710235</v>
      </c>
      <c r="C12" s="1383">
        <v>23090.718259793881</v>
      </c>
      <c r="D12" s="1383">
        <v>3939.2219113280808</v>
      </c>
      <c r="E12" s="1349">
        <v>6022.1601601157363</v>
      </c>
      <c r="F12" s="1371">
        <v>107862.47251494792</v>
      </c>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row>
    <row r="13" spans="1:87" s="653" customFormat="1" ht="24" customHeight="1">
      <c r="A13" s="877">
        <v>2016</v>
      </c>
      <c r="B13" s="1383">
        <v>66854.198179746018</v>
      </c>
      <c r="C13" s="1383">
        <v>25679.047634596689</v>
      </c>
      <c r="D13" s="1383">
        <v>5145.4670033574503</v>
      </c>
      <c r="E13" s="1349">
        <v>3321.756356550592</v>
      </c>
      <c r="F13" s="1371">
        <v>101000.46917425076</v>
      </c>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row>
    <row r="14" spans="1:87" s="653" customFormat="1" ht="24" customHeight="1">
      <c r="A14" s="877">
        <v>2017</v>
      </c>
      <c r="B14" s="1383">
        <v>56798.26792722565</v>
      </c>
      <c r="C14" s="1383">
        <v>33210.885066970455</v>
      </c>
      <c r="D14" s="1383">
        <v>3645.9775620792707</v>
      </c>
      <c r="E14" s="1349">
        <v>3243.2675461419153</v>
      </c>
      <c r="F14" s="1371">
        <v>96898.398102417283</v>
      </c>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row>
    <row r="15" spans="1:87" s="653" customFormat="1" ht="24" customHeight="1">
      <c r="A15" s="877">
        <v>2018</v>
      </c>
      <c r="B15" s="1383">
        <v>54704.005259025158</v>
      </c>
      <c r="C15" s="1383">
        <v>33341.1124964349</v>
      </c>
      <c r="D15" s="1383">
        <v>3884.0211463895207</v>
      </c>
      <c r="E15" s="1349">
        <v>2734.3384626383095</v>
      </c>
      <c r="F15" s="1371">
        <v>94663.477364487888</v>
      </c>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row>
    <row r="16" spans="1:87" s="653" customFormat="1" ht="24" customHeight="1">
      <c r="A16" s="877">
        <v>2019</v>
      </c>
      <c r="B16" s="1383">
        <v>49615.585724326629</v>
      </c>
      <c r="C16" s="1383">
        <v>37729.022400235808</v>
      </c>
      <c r="D16" s="1383">
        <v>3464.1081890486598</v>
      </c>
      <c r="E16" s="1349">
        <v>391.96878811534128</v>
      </c>
      <c r="F16" s="1371">
        <v>91200.685101726427</v>
      </c>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row>
    <row r="17" spans="1:87" s="653" customFormat="1" ht="24" customHeight="1">
      <c r="A17" s="878">
        <v>2020</v>
      </c>
      <c r="B17" s="1384">
        <v>49183.559726960004</v>
      </c>
      <c r="C17" s="1384">
        <v>42127.931938141701</v>
      </c>
      <c r="D17" s="1384">
        <v>6836.0920843600015</v>
      </c>
      <c r="E17" s="1350">
        <v>0</v>
      </c>
      <c r="F17" s="1372">
        <v>98147.583749461701</v>
      </c>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row>
    <row r="18" spans="1:87" s="850" customFormat="1" ht="12" customHeight="1">
      <c r="A18" s="161" t="s">
        <v>173</v>
      </c>
      <c r="B18" s="167"/>
      <c r="C18" s="848"/>
      <c r="D18" s="849"/>
      <c r="E18" s="849"/>
      <c r="F18" s="849"/>
      <c r="G18" s="187"/>
      <c r="H18" s="187"/>
      <c r="I18" s="187"/>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87"/>
      <c r="AV18" s="187"/>
      <c r="AW18" s="187"/>
      <c r="AX18" s="187"/>
      <c r="AY18" s="187"/>
      <c r="AZ18" s="187"/>
      <c r="BA18" s="187"/>
      <c r="BB18" s="187"/>
      <c r="BC18" s="187"/>
      <c r="BD18" s="187"/>
      <c r="BE18" s="187"/>
      <c r="BF18" s="187"/>
      <c r="BG18" s="187"/>
      <c r="BH18" s="187"/>
      <c r="BI18" s="187"/>
      <c r="BJ18" s="187"/>
      <c r="BK18" s="187"/>
      <c r="BL18" s="187"/>
      <c r="BM18" s="187"/>
      <c r="BN18" s="187"/>
      <c r="BO18" s="187"/>
      <c r="BP18" s="187"/>
      <c r="BQ18" s="187"/>
      <c r="BR18" s="187"/>
      <c r="BS18" s="187"/>
      <c r="BT18" s="187"/>
      <c r="BU18" s="187"/>
      <c r="BV18" s="187"/>
      <c r="BW18" s="187"/>
      <c r="BX18" s="187"/>
      <c r="BY18" s="187"/>
      <c r="BZ18" s="187"/>
      <c r="CA18" s="187"/>
      <c r="CB18" s="187"/>
      <c r="CC18" s="187"/>
      <c r="CD18" s="187"/>
      <c r="CE18" s="187"/>
      <c r="CF18" s="187"/>
      <c r="CG18" s="187"/>
      <c r="CH18" s="187"/>
      <c r="CI18" s="187"/>
    </row>
    <row r="19" spans="1:87" s="617" customFormat="1" ht="12.75" customHeight="1">
      <c r="A19" s="167" t="s">
        <v>488</v>
      </c>
      <c r="D19" s="851"/>
    </row>
    <row r="20" spans="1:87" s="618" customFormat="1" ht="12.75" customHeight="1">
      <c r="A20" s="653"/>
      <c r="D20" s="841"/>
    </row>
    <row r="21" spans="1:87" s="693" customFormat="1" ht="12.75" customHeight="1">
      <c r="A21" s="861"/>
      <c r="D21" s="862"/>
    </row>
    <row r="22" spans="1:87" s="693" customFormat="1" ht="12.75" customHeight="1">
      <c r="A22" s="861"/>
      <c r="B22" s="863"/>
      <c r="C22" s="863"/>
      <c r="D22" s="863"/>
      <c r="E22" s="863"/>
      <c r="F22" s="863"/>
    </row>
    <row r="23" spans="1:87" s="693" customFormat="1" ht="12.75" customHeight="1">
      <c r="A23" s="861"/>
      <c r="B23" s="863"/>
      <c r="C23" s="863"/>
      <c r="D23" s="863"/>
      <c r="E23" s="863"/>
      <c r="F23" s="863"/>
    </row>
    <row r="24" spans="1:87" s="693" customFormat="1" ht="12.75" customHeight="1">
      <c r="A24" s="861"/>
      <c r="B24" s="863"/>
      <c r="C24" s="863"/>
      <c r="D24" s="863"/>
      <c r="E24" s="863"/>
      <c r="F24" s="863"/>
    </row>
    <row r="25" spans="1:87" s="693" customFormat="1" ht="12.75" customHeight="1">
      <c r="A25" s="861"/>
      <c r="B25" s="863"/>
      <c r="C25" s="863"/>
      <c r="D25" s="863"/>
      <c r="E25" s="863"/>
      <c r="F25" s="863"/>
    </row>
    <row r="26" spans="1:87" s="693" customFormat="1" ht="12.75" customHeight="1">
      <c r="A26" s="861"/>
      <c r="B26" s="863"/>
      <c r="C26" s="863"/>
      <c r="D26" s="863"/>
      <c r="E26" s="863"/>
      <c r="F26" s="863"/>
    </row>
    <row r="27" spans="1:87" s="693" customFormat="1" ht="12.75" customHeight="1">
      <c r="A27" s="861"/>
      <c r="B27" s="863"/>
      <c r="C27" s="863"/>
      <c r="D27" s="863"/>
      <c r="E27" s="863"/>
      <c r="F27" s="863"/>
    </row>
    <row r="28" spans="1:87" s="693" customFormat="1" ht="12.75" customHeight="1">
      <c r="A28" s="861"/>
      <c r="B28" s="863"/>
      <c r="C28" s="863"/>
      <c r="D28" s="863"/>
      <c r="E28" s="863"/>
      <c r="F28" s="863"/>
    </row>
    <row r="29" spans="1:87" s="693" customFormat="1" ht="12.75" customHeight="1">
      <c r="A29" s="861"/>
      <c r="B29" s="863"/>
      <c r="C29" s="863"/>
      <c r="D29" s="863"/>
      <c r="E29" s="863"/>
      <c r="F29" s="863"/>
    </row>
    <row r="30" spans="1:87" s="693" customFormat="1" ht="12.75" customHeight="1">
      <c r="A30" s="861"/>
      <c r="B30" s="863"/>
      <c r="C30" s="863"/>
      <c r="D30" s="863"/>
      <c r="E30" s="863"/>
      <c r="F30" s="863"/>
    </row>
    <row r="31" spans="1:87" s="693" customFormat="1" ht="12.75" customHeight="1">
      <c r="A31" s="861"/>
      <c r="B31" s="863"/>
      <c r="C31" s="863"/>
      <c r="D31" s="863"/>
      <c r="E31" s="863"/>
      <c r="F31" s="863"/>
    </row>
    <row r="32" spans="1:87" s="693" customFormat="1" ht="12.75" customHeight="1">
      <c r="A32" s="861"/>
      <c r="B32" s="863"/>
      <c r="C32" s="863"/>
      <c r="D32" s="863"/>
      <c r="E32" s="863"/>
      <c r="F32" s="863"/>
    </row>
    <row r="33" spans="1:6" s="693" customFormat="1" ht="12.75" customHeight="1">
      <c r="A33" s="861"/>
      <c r="B33" s="863"/>
      <c r="C33" s="863"/>
      <c r="D33" s="863"/>
      <c r="E33" s="863"/>
      <c r="F33" s="863"/>
    </row>
    <row r="34" spans="1:6" s="693" customFormat="1" ht="12.75" customHeight="1">
      <c r="A34" s="861"/>
      <c r="B34" s="864"/>
      <c r="C34" s="864"/>
      <c r="D34" s="864"/>
      <c r="E34" s="864"/>
      <c r="F34" s="864"/>
    </row>
    <row r="35" spans="1:6" s="693" customFormat="1" ht="12.75" customHeight="1">
      <c r="A35" s="861"/>
      <c r="B35" s="864"/>
      <c r="C35" s="864"/>
      <c r="D35" s="864"/>
      <c r="E35" s="864"/>
      <c r="F35" s="864"/>
    </row>
    <row r="36" spans="1:6" s="693" customFormat="1" ht="12.75" customHeight="1">
      <c r="A36" s="861"/>
      <c r="B36" s="864"/>
      <c r="C36" s="864"/>
      <c r="D36" s="864"/>
      <c r="E36" s="864"/>
      <c r="F36" s="864"/>
    </row>
    <row r="37" spans="1:6" s="693" customFormat="1" ht="12.75" customHeight="1">
      <c r="A37" s="861"/>
      <c r="B37" s="864"/>
      <c r="C37" s="864"/>
      <c r="D37" s="864"/>
      <c r="E37" s="864"/>
      <c r="F37" s="864"/>
    </row>
    <row r="38" spans="1:6" s="693" customFormat="1" ht="12.75" customHeight="1">
      <c r="A38" s="861"/>
      <c r="B38" s="864"/>
      <c r="C38" s="864"/>
      <c r="D38" s="864"/>
      <c r="E38" s="864"/>
      <c r="F38" s="864"/>
    </row>
    <row r="39" spans="1:6" s="693" customFormat="1" ht="12.75" customHeight="1">
      <c r="A39" s="861"/>
      <c r="B39" s="864"/>
      <c r="C39" s="864"/>
      <c r="D39" s="864"/>
      <c r="E39" s="864"/>
      <c r="F39" s="864"/>
    </row>
    <row r="40" spans="1:6" s="693" customFormat="1" ht="12.75" customHeight="1">
      <c r="A40" s="861"/>
      <c r="B40" s="864"/>
      <c r="C40" s="864"/>
      <c r="D40" s="864"/>
      <c r="E40" s="864"/>
      <c r="F40" s="864"/>
    </row>
    <row r="41" spans="1:6" s="693" customFormat="1" ht="12.75" customHeight="1">
      <c r="A41" s="861"/>
      <c r="B41" s="864"/>
      <c r="C41" s="864"/>
      <c r="D41" s="864"/>
      <c r="E41" s="864"/>
      <c r="F41" s="864"/>
    </row>
    <row r="42" spans="1:6" s="693" customFormat="1" ht="12.75" customHeight="1">
      <c r="A42" s="861"/>
      <c r="B42" s="864"/>
      <c r="C42" s="864"/>
      <c r="D42" s="864"/>
      <c r="E42" s="864"/>
      <c r="F42" s="864"/>
    </row>
    <row r="43" spans="1:6" s="693" customFormat="1" ht="12.75" customHeight="1">
      <c r="A43" s="861"/>
      <c r="B43" s="864"/>
      <c r="C43" s="864"/>
      <c r="D43" s="864"/>
      <c r="E43" s="864"/>
      <c r="F43" s="864"/>
    </row>
    <row r="44" spans="1:6" s="693" customFormat="1" ht="12.75" customHeight="1">
      <c r="A44" s="861"/>
      <c r="B44" s="864"/>
      <c r="C44" s="864"/>
      <c r="D44" s="864"/>
      <c r="E44" s="864"/>
      <c r="F44" s="864"/>
    </row>
    <row r="45" spans="1:6" s="693" customFormat="1" ht="12.75" customHeight="1">
      <c r="A45" s="861"/>
      <c r="D45" s="862"/>
    </row>
    <row r="46" spans="1:6" s="693" customFormat="1" ht="12.75" customHeight="1">
      <c r="A46" s="861"/>
      <c r="D46" s="862"/>
    </row>
    <row r="47" spans="1:6" s="693" customFormat="1" ht="12.75" customHeight="1">
      <c r="A47" s="861"/>
      <c r="D47" s="862"/>
    </row>
    <row r="48" spans="1:6" s="693" customFormat="1" ht="12.75" customHeight="1">
      <c r="A48" s="861"/>
      <c r="D48" s="862"/>
    </row>
    <row r="49" spans="1:4" s="693" customFormat="1" ht="12.75" customHeight="1">
      <c r="A49" s="861"/>
      <c r="D49" s="862"/>
    </row>
    <row r="50" spans="1:4" s="693" customFormat="1" ht="12.75" customHeight="1">
      <c r="A50" s="861"/>
      <c r="D50" s="862"/>
    </row>
    <row r="51" spans="1:4" s="693" customFormat="1" ht="12.75" customHeight="1">
      <c r="A51" s="861"/>
      <c r="D51" s="862"/>
    </row>
    <row r="52" spans="1:4" s="693" customFormat="1" ht="12.75" customHeight="1">
      <c r="A52" s="861"/>
      <c r="D52" s="862"/>
    </row>
    <row r="53" spans="1:4" s="618" customFormat="1" ht="12.75" customHeight="1">
      <c r="A53" s="653"/>
      <c r="D53" s="841"/>
    </row>
    <row r="54" spans="1:4" s="618" customFormat="1" ht="12.75" customHeight="1">
      <c r="A54" s="653"/>
      <c r="D54" s="841"/>
    </row>
    <row r="55" spans="1:4" s="618" customFormat="1" ht="12.75" customHeight="1">
      <c r="A55" s="653"/>
      <c r="D55" s="841"/>
    </row>
    <row r="56" spans="1:4" s="618" customFormat="1" ht="12.75" customHeight="1">
      <c r="A56" s="653"/>
      <c r="D56" s="841"/>
    </row>
    <row r="57" spans="1:4" s="618" customFormat="1" ht="12.75" customHeight="1">
      <c r="A57" s="653"/>
      <c r="D57" s="841"/>
    </row>
    <row r="58" spans="1:4" s="618" customFormat="1" ht="12.75" customHeight="1">
      <c r="A58" s="653"/>
      <c r="D58" s="841"/>
    </row>
    <row r="59" spans="1:4" s="618" customFormat="1" ht="12.75" customHeight="1">
      <c r="A59" s="653"/>
      <c r="D59" s="841"/>
    </row>
    <row r="60" spans="1:4" s="618" customFormat="1" ht="12.75" customHeight="1">
      <c r="A60" s="653"/>
      <c r="D60" s="841"/>
    </row>
    <row r="61" spans="1:4" s="618" customFormat="1" ht="12.75" customHeight="1">
      <c r="A61" s="653"/>
      <c r="D61" s="841"/>
    </row>
    <row r="62" spans="1:4" s="618" customFormat="1" ht="12.75" customHeight="1">
      <c r="A62" s="653"/>
      <c r="D62" s="841"/>
    </row>
    <row r="63" spans="1:4" s="618" customFormat="1" ht="12.75" customHeight="1">
      <c r="A63" s="653"/>
      <c r="D63" s="841"/>
    </row>
    <row r="64" spans="1:4" s="618" customFormat="1" ht="12.75" customHeight="1">
      <c r="A64" s="653"/>
      <c r="D64" s="841"/>
    </row>
    <row r="65" spans="1:87" s="618" customFormat="1" ht="12.75" customHeight="1">
      <c r="A65" s="653"/>
      <c r="D65" s="841"/>
    </row>
    <row r="66" spans="1:87" s="618" customFormat="1" ht="12.75" customHeight="1">
      <c r="A66" s="653"/>
      <c r="D66" s="841"/>
    </row>
    <row r="67" spans="1:87" s="618" customFormat="1" ht="12.75" customHeight="1">
      <c r="A67" s="653"/>
      <c r="D67" s="841"/>
    </row>
    <row r="68" spans="1:87" s="618" customFormat="1" ht="12.75" customHeight="1">
      <c r="A68" s="653"/>
      <c r="D68" s="841"/>
    </row>
    <row r="69" spans="1:87" s="618" customFormat="1" ht="12.75" customHeight="1">
      <c r="A69" s="653"/>
      <c r="D69" s="841"/>
    </row>
    <row r="70" spans="1:87" s="840" customFormat="1" ht="12" customHeight="1">
      <c r="A70" s="160" t="s">
        <v>71</v>
      </c>
      <c r="C70" s="838"/>
      <c r="D70" s="839"/>
      <c r="E70" s="839"/>
      <c r="F70" s="839"/>
      <c r="G70" s="604"/>
      <c r="H70" s="604"/>
      <c r="I70" s="604"/>
      <c r="J70" s="604"/>
      <c r="K70" s="604"/>
      <c r="L70" s="604"/>
      <c r="M70" s="604"/>
      <c r="N70" s="604"/>
      <c r="O70" s="604"/>
      <c r="P70" s="604"/>
      <c r="Q70" s="604"/>
      <c r="R70" s="604"/>
      <c r="S70" s="604"/>
      <c r="T70" s="604"/>
      <c r="U70" s="604"/>
      <c r="V70" s="604"/>
      <c r="W70" s="604"/>
      <c r="X70" s="604"/>
      <c r="Y70" s="604"/>
      <c r="Z70" s="604"/>
      <c r="AA70" s="604"/>
      <c r="AB70" s="604"/>
      <c r="AC70" s="604"/>
      <c r="AD70" s="604"/>
      <c r="AE70" s="604"/>
      <c r="AF70" s="604"/>
      <c r="AG70" s="604"/>
      <c r="AH70" s="604"/>
      <c r="AI70" s="604"/>
      <c r="AJ70" s="604"/>
      <c r="AK70" s="604"/>
      <c r="AL70" s="604"/>
      <c r="AM70" s="604"/>
      <c r="AN70" s="604"/>
      <c r="AO70" s="604"/>
      <c r="AP70" s="604"/>
      <c r="AQ70" s="604"/>
      <c r="AR70" s="604"/>
      <c r="AS70" s="604"/>
      <c r="AT70" s="604"/>
      <c r="AU70" s="604"/>
      <c r="AV70" s="604"/>
      <c r="AW70" s="604"/>
      <c r="AX70" s="604"/>
      <c r="AY70" s="604"/>
      <c r="AZ70" s="604"/>
      <c r="BA70" s="604"/>
      <c r="BB70" s="604"/>
      <c r="BC70" s="604"/>
      <c r="BD70" s="604"/>
      <c r="BE70" s="604"/>
      <c r="BF70" s="604"/>
      <c r="BG70" s="604"/>
      <c r="BH70" s="604"/>
      <c r="BI70" s="604"/>
      <c r="BJ70" s="604"/>
      <c r="BK70" s="604"/>
      <c r="BL70" s="604"/>
      <c r="BM70" s="604"/>
      <c r="BN70" s="604"/>
      <c r="BO70" s="604"/>
      <c r="BP70" s="604"/>
      <c r="BQ70" s="604"/>
      <c r="BR70" s="604"/>
      <c r="BS70" s="604"/>
      <c r="BT70" s="604"/>
      <c r="BU70" s="604"/>
      <c r="BV70" s="604"/>
      <c r="BW70" s="604"/>
      <c r="BX70" s="604"/>
      <c r="BY70" s="604"/>
      <c r="BZ70" s="604"/>
      <c r="CA70" s="604"/>
      <c r="CB70" s="604"/>
      <c r="CC70" s="604"/>
      <c r="CD70" s="604"/>
      <c r="CE70" s="604"/>
      <c r="CF70" s="604"/>
      <c r="CG70" s="604"/>
      <c r="CH70" s="604"/>
      <c r="CI70" s="604"/>
    </row>
    <row r="71" spans="1:87" s="840" customFormat="1" ht="12" customHeight="1">
      <c r="A71" s="160"/>
      <c r="B71" s="865"/>
      <c r="C71" s="838"/>
      <c r="D71" s="839"/>
      <c r="E71" s="839"/>
      <c r="F71" s="839"/>
      <c r="G71" s="604"/>
      <c r="H71" s="604"/>
      <c r="I71" s="604"/>
      <c r="J71" s="604"/>
      <c r="K71" s="604"/>
      <c r="L71" s="604"/>
      <c r="M71" s="604"/>
      <c r="N71" s="604"/>
      <c r="O71" s="604"/>
      <c r="P71" s="604"/>
      <c r="Q71" s="604"/>
      <c r="R71" s="604"/>
      <c r="S71" s="604"/>
      <c r="T71" s="604"/>
      <c r="U71" s="604"/>
      <c r="V71" s="604"/>
      <c r="W71" s="604"/>
      <c r="X71" s="604"/>
      <c r="Y71" s="604"/>
      <c r="Z71" s="604"/>
      <c r="AA71" s="604"/>
      <c r="AB71" s="604"/>
      <c r="AC71" s="604"/>
      <c r="AD71" s="604"/>
      <c r="AE71" s="604"/>
      <c r="AF71" s="604"/>
      <c r="AG71" s="604"/>
      <c r="AH71" s="604"/>
      <c r="AI71" s="604"/>
      <c r="AJ71" s="604"/>
      <c r="AK71" s="604"/>
      <c r="AL71" s="604"/>
      <c r="AM71" s="604"/>
      <c r="AN71" s="604"/>
      <c r="AO71" s="604"/>
      <c r="AP71" s="604"/>
      <c r="AQ71" s="604"/>
      <c r="AR71" s="604"/>
      <c r="AS71" s="604"/>
      <c r="AT71" s="604"/>
      <c r="AU71" s="604"/>
      <c r="AV71" s="604"/>
      <c r="AW71" s="604"/>
      <c r="AX71" s="604"/>
      <c r="AY71" s="604"/>
      <c r="AZ71" s="604"/>
      <c r="BA71" s="604"/>
      <c r="BB71" s="604"/>
      <c r="BC71" s="604"/>
      <c r="BD71" s="604"/>
      <c r="BE71" s="604"/>
      <c r="BF71" s="604"/>
      <c r="BG71" s="604"/>
      <c r="BH71" s="604"/>
      <c r="BI71" s="604"/>
      <c r="BJ71" s="604"/>
      <c r="BK71" s="604"/>
      <c r="BL71" s="604"/>
      <c r="BM71" s="604"/>
      <c r="BN71" s="604"/>
      <c r="BO71" s="604"/>
      <c r="BP71" s="604"/>
      <c r="BQ71" s="604"/>
      <c r="BR71" s="604"/>
      <c r="BS71" s="604"/>
      <c r="BT71" s="604"/>
      <c r="BU71" s="604"/>
      <c r="BV71" s="604"/>
      <c r="BW71" s="604"/>
      <c r="BX71" s="604"/>
      <c r="BY71" s="604"/>
      <c r="BZ71" s="604"/>
      <c r="CA71" s="604"/>
      <c r="CB71" s="604"/>
      <c r="CC71" s="604"/>
      <c r="CD71" s="604"/>
      <c r="CE71" s="604"/>
      <c r="CF71" s="604"/>
      <c r="CG71" s="604"/>
      <c r="CH71" s="604"/>
      <c r="CI71" s="604"/>
    </row>
    <row r="72" spans="1:87" s="840" customFormat="1" ht="12" customHeight="1">
      <c r="A72" s="160"/>
      <c r="B72" s="1485" t="s">
        <v>101</v>
      </c>
      <c r="C72" s="1485"/>
      <c r="D72" s="1485"/>
      <c r="E72" s="1485"/>
      <c r="F72" s="1485"/>
      <c r="G72" s="604"/>
      <c r="H72" s="604"/>
      <c r="I72" s="604"/>
      <c r="J72" s="604"/>
      <c r="K72" s="604"/>
      <c r="L72" s="604"/>
      <c r="M72" s="604"/>
      <c r="N72" s="604"/>
      <c r="O72" s="604"/>
      <c r="P72" s="604"/>
      <c r="Q72" s="604"/>
      <c r="R72" s="604"/>
      <c r="S72" s="604"/>
      <c r="T72" s="604"/>
      <c r="U72" s="604"/>
      <c r="V72" s="604"/>
      <c r="W72" s="604"/>
      <c r="X72" s="604"/>
      <c r="Y72" s="604"/>
      <c r="Z72" s="604"/>
      <c r="AA72" s="604"/>
      <c r="AB72" s="604"/>
      <c r="AC72" s="604"/>
      <c r="AD72" s="604"/>
      <c r="AE72" s="604"/>
      <c r="AF72" s="604"/>
      <c r="AG72" s="604"/>
      <c r="AH72" s="604"/>
      <c r="AI72" s="604"/>
      <c r="AJ72" s="604"/>
      <c r="AK72" s="604"/>
      <c r="AL72" s="604"/>
      <c r="AM72" s="604"/>
      <c r="AN72" s="604"/>
      <c r="AO72" s="604"/>
      <c r="AP72" s="604"/>
      <c r="AQ72" s="604"/>
      <c r="AR72" s="604"/>
      <c r="AS72" s="604"/>
      <c r="AT72" s="604"/>
      <c r="AU72" s="604"/>
      <c r="AV72" s="604"/>
      <c r="AW72" s="604"/>
      <c r="AX72" s="604"/>
      <c r="AY72" s="604"/>
      <c r="AZ72" s="604"/>
      <c r="BA72" s="604"/>
      <c r="BB72" s="604"/>
      <c r="BC72" s="604"/>
      <c r="BD72" s="604"/>
      <c r="BE72" s="604"/>
      <c r="BF72" s="604"/>
      <c r="BG72" s="604"/>
      <c r="BH72" s="604"/>
      <c r="BI72" s="604"/>
      <c r="BJ72" s="604"/>
      <c r="BK72" s="604"/>
      <c r="BL72" s="604"/>
      <c r="BM72" s="604"/>
      <c r="BN72" s="604"/>
      <c r="BO72" s="604"/>
      <c r="BP72" s="604"/>
      <c r="BQ72" s="604"/>
      <c r="BR72" s="604"/>
      <c r="BS72" s="604"/>
      <c r="BT72" s="604"/>
      <c r="BU72" s="604"/>
      <c r="BV72" s="604"/>
      <c r="BW72" s="604"/>
      <c r="BX72" s="604"/>
      <c r="BY72" s="604"/>
      <c r="BZ72" s="604"/>
      <c r="CA72" s="604"/>
      <c r="CB72" s="604"/>
      <c r="CC72" s="604"/>
      <c r="CD72" s="604"/>
      <c r="CE72" s="604"/>
      <c r="CF72" s="604"/>
      <c r="CG72" s="604"/>
      <c r="CH72" s="604"/>
      <c r="CI72" s="604"/>
    </row>
    <row r="73" spans="1:87" s="840" customFormat="1" ht="12" customHeight="1">
      <c r="A73" s="866">
        <v>2009</v>
      </c>
      <c r="B73" s="867" t="e">
        <f>#REF!/#REF!*100</f>
        <v>#REF!</v>
      </c>
      <c r="C73" s="867" t="e">
        <f>#REF!/#REF!*100</f>
        <v>#REF!</v>
      </c>
      <c r="D73" s="867" t="e">
        <f>#REF!/#REF!*100</f>
        <v>#REF!</v>
      </c>
      <c r="E73" s="867" t="e">
        <f>#REF!/#REF!*100</f>
        <v>#REF!</v>
      </c>
      <c r="F73" s="868" t="e">
        <f t="shared" ref="F73:F82" si="0">SUM(B73:E73)</f>
        <v>#REF!</v>
      </c>
      <c r="G73" s="604"/>
      <c r="H73" s="604"/>
      <c r="I73" s="604"/>
      <c r="J73" s="604"/>
      <c r="K73" s="604"/>
      <c r="L73" s="604"/>
      <c r="M73" s="604"/>
      <c r="N73" s="604"/>
      <c r="O73" s="604"/>
      <c r="P73" s="604"/>
      <c r="Q73" s="604"/>
      <c r="R73" s="604"/>
      <c r="S73" s="604"/>
      <c r="T73" s="604"/>
      <c r="U73" s="604"/>
      <c r="V73" s="604"/>
      <c r="W73" s="604"/>
      <c r="X73" s="604"/>
      <c r="Y73" s="604"/>
      <c r="Z73" s="604"/>
      <c r="AA73" s="604"/>
      <c r="AB73" s="604"/>
      <c r="AC73" s="604"/>
      <c r="AD73" s="604"/>
      <c r="AE73" s="604"/>
      <c r="AF73" s="604"/>
      <c r="AG73" s="604"/>
      <c r="AH73" s="604"/>
      <c r="AI73" s="604"/>
      <c r="AJ73" s="604"/>
      <c r="AK73" s="604"/>
      <c r="AL73" s="604"/>
      <c r="AM73" s="604"/>
      <c r="AN73" s="604"/>
      <c r="AO73" s="604"/>
      <c r="AP73" s="604"/>
      <c r="AQ73" s="604"/>
      <c r="AR73" s="604"/>
      <c r="AS73" s="604"/>
      <c r="AT73" s="604"/>
      <c r="AU73" s="604"/>
      <c r="AV73" s="604"/>
      <c r="AW73" s="604"/>
      <c r="AX73" s="604"/>
      <c r="AY73" s="604"/>
      <c r="AZ73" s="604"/>
      <c r="BA73" s="604"/>
      <c r="BB73" s="604"/>
      <c r="BC73" s="604"/>
      <c r="BD73" s="604"/>
      <c r="BE73" s="604"/>
      <c r="BF73" s="604"/>
      <c r="BG73" s="604"/>
      <c r="BH73" s="604"/>
      <c r="BI73" s="604"/>
      <c r="BJ73" s="604"/>
      <c r="BK73" s="604"/>
      <c r="BL73" s="604"/>
      <c r="BM73" s="604"/>
      <c r="BN73" s="604"/>
      <c r="BO73" s="604"/>
      <c r="BP73" s="604"/>
      <c r="BQ73" s="604"/>
      <c r="BR73" s="604"/>
      <c r="BS73" s="604"/>
      <c r="BT73" s="604"/>
      <c r="BU73" s="604"/>
      <c r="BV73" s="604"/>
      <c r="BW73" s="604"/>
      <c r="BX73" s="604"/>
      <c r="BY73" s="604"/>
      <c r="BZ73" s="604"/>
      <c r="CA73" s="604"/>
      <c r="CB73" s="604"/>
      <c r="CC73" s="604"/>
      <c r="CD73" s="604"/>
      <c r="CE73" s="604"/>
      <c r="CF73" s="604"/>
      <c r="CG73" s="604"/>
      <c r="CH73" s="604"/>
      <c r="CI73" s="604"/>
    </row>
    <row r="74" spans="1:87" s="840" customFormat="1" ht="12" customHeight="1">
      <c r="A74" s="866">
        <v>2010</v>
      </c>
      <c r="B74" s="867" t="e">
        <f>#REF!/#REF!*100</f>
        <v>#REF!</v>
      </c>
      <c r="C74" s="867" t="e">
        <f>#REF!/#REF!*100</f>
        <v>#REF!</v>
      </c>
      <c r="D74" s="867" t="e">
        <f>#REF!/#REF!*100</f>
        <v>#REF!</v>
      </c>
      <c r="E74" s="867" t="e">
        <f>#REF!/#REF!*100</f>
        <v>#REF!</v>
      </c>
      <c r="F74" s="868" t="e">
        <f t="shared" si="0"/>
        <v>#REF!</v>
      </c>
      <c r="G74" s="604"/>
      <c r="H74" s="604"/>
      <c r="I74" s="604"/>
      <c r="J74" s="604"/>
      <c r="K74" s="604"/>
      <c r="L74" s="604"/>
      <c r="M74" s="604"/>
      <c r="N74" s="604"/>
      <c r="O74" s="604"/>
      <c r="P74" s="604"/>
      <c r="Q74" s="604"/>
      <c r="R74" s="604"/>
      <c r="S74" s="604"/>
      <c r="T74" s="604"/>
      <c r="U74" s="604"/>
      <c r="V74" s="604"/>
      <c r="W74" s="604"/>
      <c r="X74" s="604"/>
      <c r="Y74" s="604"/>
      <c r="Z74" s="604"/>
      <c r="AA74" s="604"/>
      <c r="AB74" s="604"/>
      <c r="AC74" s="604"/>
      <c r="AD74" s="604"/>
      <c r="AE74" s="604"/>
      <c r="AF74" s="604"/>
      <c r="AG74" s="604"/>
      <c r="AH74" s="604"/>
      <c r="AI74" s="604"/>
      <c r="AJ74" s="604"/>
      <c r="AK74" s="604"/>
      <c r="AL74" s="604"/>
      <c r="AM74" s="604"/>
      <c r="AN74" s="604"/>
      <c r="AO74" s="604"/>
      <c r="AP74" s="604"/>
      <c r="AQ74" s="604"/>
      <c r="AR74" s="604"/>
      <c r="AS74" s="604"/>
      <c r="AT74" s="604"/>
      <c r="AU74" s="604"/>
      <c r="AV74" s="604"/>
      <c r="AW74" s="604"/>
      <c r="AX74" s="604"/>
      <c r="AY74" s="604"/>
      <c r="AZ74" s="604"/>
      <c r="BA74" s="604"/>
      <c r="BB74" s="604"/>
      <c r="BC74" s="604"/>
      <c r="BD74" s="604"/>
      <c r="BE74" s="604"/>
      <c r="BF74" s="604"/>
      <c r="BG74" s="604"/>
      <c r="BH74" s="604"/>
      <c r="BI74" s="604"/>
      <c r="BJ74" s="604"/>
      <c r="BK74" s="604"/>
      <c r="BL74" s="604"/>
      <c r="BM74" s="604"/>
      <c r="BN74" s="604"/>
      <c r="BO74" s="604"/>
      <c r="BP74" s="604"/>
      <c r="BQ74" s="604"/>
      <c r="BR74" s="604"/>
      <c r="BS74" s="604"/>
      <c r="BT74" s="604"/>
      <c r="BU74" s="604"/>
      <c r="BV74" s="604"/>
      <c r="BW74" s="604"/>
      <c r="BX74" s="604"/>
      <c r="BY74" s="604"/>
      <c r="BZ74" s="604"/>
      <c r="CA74" s="604"/>
      <c r="CB74" s="604"/>
      <c r="CC74" s="604"/>
      <c r="CD74" s="604"/>
      <c r="CE74" s="604"/>
      <c r="CF74" s="604"/>
      <c r="CG74" s="604"/>
      <c r="CH74" s="604"/>
      <c r="CI74" s="604"/>
    </row>
    <row r="75" spans="1:87" s="840" customFormat="1" ht="12" customHeight="1">
      <c r="A75" s="866">
        <v>2011</v>
      </c>
      <c r="B75" s="867">
        <f t="shared" ref="B75:E76" si="1">B8/$F8*100</f>
        <v>70.457774094709535</v>
      </c>
      <c r="C75" s="867">
        <f t="shared" si="1"/>
        <v>23.016011173798084</v>
      </c>
      <c r="D75" s="867">
        <f t="shared" si="1"/>
        <v>4.1722599701747516</v>
      </c>
      <c r="E75" s="867">
        <f t="shared" si="1"/>
        <v>2.3539547613176257</v>
      </c>
      <c r="F75" s="868">
        <f t="shared" si="0"/>
        <v>99.999999999999986</v>
      </c>
      <c r="G75" s="604"/>
      <c r="H75" s="604"/>
      <c r="I75" s="604"/>
      <c r="J75" s="604"/>
      <c r="K75" s="604"/>
      <c r="L75" s="604"/>
      <c r="M75" s="604"/>
      <c r="N75" s="604"/>
      <c r="O75" s="604"/>
      <c r="P75" s="604"/>
      <c r="Q75" s="604"/>
      <c r="R75" s="604"/>
      <c r="S75" s="604"/>
      <c r="T75" s="604"/>
      <c r="U75" s="604"/>
      <c r="V75" s="604"/>
      <c r="W75" s="604"/>
      <c r="X75" s="604"/>
      <c r="Y75" s="604"/>
      <c r="Z75" s="604"/>
      <c r="AA75" s="604"/>
      <c r="AB75" s="604"/>
      <c r="AC75" s="604"/>
      <c r="AD75" s="604"/>
      <c r="AE75" s="604"/>
      <c r="AF75" s="604"/>
      <c r="AG75" s="604"/>
      <c r="AH75" s="604"/>
      <c r="AI75" s="604"/>
      <c r="AJ75" s="604"/>
      <c r="AK75" s="604"/>
      <c r="AL75" s="604"/>
      <c r="AM75" s="604"/>
      <c r="AN75" s="604"/>
      <c r="AO75" s="604"/>
      <c r="AP75" s="604"/>
      <c r="AQ75" s="604"/>
      <c r="AR75" s="604"/>
      <c r="AS75" s="604"/>
      <c r="AT75" s="604"/>
      <c r="AU75" s="604"/>
      <c r="AV75" s="604"/>
      <c r="AW75" s="604"/>
      <c r="AX75" s="604"/>
      <c r="AY75" s="604"/>
      <c r="AZ75" s="604"/>
      <c r="BA75" s="604"/>
      <c r="BB75" s="604"/>
      <c r="BC75" s="604"/>
      <c r="BD75" s="604"/>
      <c r="BE75" s="604"/>
      <c r="BF75" s="604"/>
      <c r="BG75" s="604"/>
      <c r="BH75" s="604"/>
      <c r="BI75" s="604"/>
      <c r="BJ75" s="604"/>
      <c r="BK75" s="604"/>
      <c r="BL75" s="604"/>
      <c r="BM75" s="604"/>
      <c r="BN75" s="604"/>
      <c r="BO75" s="604"/>
      <c r="BP75" s="604"/>
      <c r="BQ75" s="604"/>
      <c r="BR75" s="604"/>
      <c r="BS75" s="604"/>
      <c r="BT75" s="604"/>
      <c r="BU75" s="604"/>
      <c r="BV75" s="604"/>
      <c r="BW75" s="604"/>
      <c r="BX75" s="604"/>
      <c r="BY75" s="604"/>
      <c r="BZ75" s="604"/>
      <c r="CA75" s="604"/>
      <c r="CB75" s="604"/>
      <c r="CC75" s="604"/>
      <c r="CD75" s="604"/>
      <c r="CE75" s="604"/>
      <c r="CF75" s="604"/>
      <c r="CG75" s="604"/>
      <c r="CH75" s="604"/>
      <c r="CI75" s="604"/>
    </row>
    <row r="76" spans="1:87" s="840" customFormat="1" ht="12" customHeight="1">
      <c r="A76" s="866">
        <v>2012</v>
      </c>
      <c r="B76" s="867">
        <f t="shared" si="1"/>
        <v>73.366716695899456</v>
      </c>
      <c r="C76" s="867">
        <f t="shared" si="1"/>
        <v>21.656485744449398</v>
      </c>
      <c r="D76" s="867">
        <f t="shared" si="1"/>
        <v>3.1848857107676758</v>
      </c>
      <c r="E76" s="867">
        <f t="shared" si="1"/>
        <v>1.7919118488834545</v>
      </c>
      <c r="F76" s="868">
        <f t="shared" si="0"/>
        <v>99.999999999999986</v>
      </c>
      <c r="G76" s="604"/>
      <c r="H76" s="604"/>
      <c r="I76" s="604"/>
      <c r="J76" s="604"/>
      <c r="K76" s="604"/>
      <c r="L76" s="604"/>
      <c r="M76" s="604"/>
      <c r="N76" s="604"/>
      <c r="O76" s="604"/>
      <c r="P76" s="604"/>
      <c r="Q76" s="604"/>
      <c r="R76" s="604"/>
      <c r="S76" s="604"/>
      <c r="T76" s="604"/>
      <c r="U76" s="604"/>
      <c r="V76" s="604"/>
      <c r="W76" s="604"/>
      <c r="X76" s="604"/>
      <c r="Y76" s="604"/>
      <c r="Z76" s="604"/>
      <c r="AA76" s="604"/>
      <c r="AB76" s="604"/>
      <c r="AC76" s="604"/>
      <c r="AD76" s="604"/>
      <c r="AE76" s="604"/>
      <c r="AF76" s="604"/>
      <c r="AG76" s="604"/>
      <c r="AH76" s="604"/>
      <c r="AI76" s="604"/>
      <c r="AJ76" s="604"/>
      <c r="AK76" s="604"/>
      <c r="AL76" s="604"/>
      <c r="AM76" s="604"/>
      <c r="AN76" s="604"/>
      <c r="AO76" s="604"/>
      <c r="AP76" s="604"/>
      <c r="AQ76" s="604"/>
      <c r="AR76" s="604"/>
      <c r="AS76" s="604"/>
      <c r="AT76" s="604"/>
      <c r="AU76" s="604"/>
      <c r="AV76" s="604"/>
      <c r="AW76" s="604"/>
      <c r="AX76" s="604"/>
      <c r="AY76" s="604"/>
      <c r="AZ76" s="604"/>
      <c r="BA76" s="604"/>
      <c r="BB76" s="604"/>
      <c r="BC76" s="604"/>
      <c r="BD76" s="604"/>
      <c r="BE76" s="604"/>
      <c r="BF76" s="604"/>
      <c r="BG76" s="604"/>
      <c r="BH76" s="604"/>
      <c r="BI76" s="604"/>
      <c r="BJ76" s="604"/>
      <c r="BK76" s="604"/>
      <c r="BL76" s="604"/>
      <c r="BM76" s="604"/>
      <c r="BN76" s="604"/>
      <c r="BO76" s="604"/>
      <c r="BP76" s="604"/>
      <c r="BQ76" s="604"/>
      <c r="BR76" s="604"/>
      <c r="BS76" s="604"/>
      <c r="BT76" s="604"/>
      <c r="BU76" s="604"/>
      <c r="BV76" s="604"/>
      <c r="BW76" s="604"/>
      <c r="BX76" s="604"/>
      <c r="BY76" s="604"/>
      <c r="BZ76" s="604"/>
      <c r="CA76" s="604"/>
      <c r="CB76" s="604"/>
      <c r="CC76" s="604"/>
      <c r="CD76" s="604"/>
      <c r="CE76" s="604"/>
      <c r="CF76" s="604"/>
      <c r="CG76" s="604"/>
      <c r="CH76" s="604"/>
      <c r="CI76" s="604"/>
    </row>
    <row r="77" spans="1:87" s="840" customFormat="1" ht="12" customHeight="1">
      <c r="A77" s="866">
        <v>2013</v>
      </c>
      <c r="B77" s="867">
        <f t="shared" ref="B77:E82" si="2">B10/$F10*100</f>
        <v>72.9496727252982</v>
      </c>
      <c r="C77" s="867">
        <f t="shared" si="2"/>
        <v>22.325058708448726</v>
      </c>
      <c r="D77" s="867">
        <f t="shared" si="2"/>
        <v>2.6445763306088099</v>
      </c>
      <c r="E77" s="867">
        <f t="shared" si="2"/>
        <v>2.0806922356442707</v>
      </c>
      <c r="F77" s="868">
        <f t="shared" si="0"/>
        <v>100</v>
      </c>
      <c r="G77" s="604"/>
      <c r="H77" s="604"/>
      <c r="I77" s="604"/>
      <c r="J77" s="604"/>
      <c r="K77" s="604"/>
      <c r="L77" s="604"/>
      <c r="M77" s="604"/>
      <c r="N77" s="604"/>
      <c r="O77" s="604"/>
      <c r="P77" s="604"/>
      <c r="Q77" s="604"/>
      <c r="R77" s="604"/>
      <c r="S77" s="604"/>
      <c r="T77" s="604"/>
      <c r="U77" s="604"/>
      <c r="V77" s="604"/>
      <c r="W77" s="604"/>
      <c r="X77" s="604"/>
      <c r="Y77" s="604"/>
      <c r="Z77" s="604"/>
      <c r="AA77" s="604"/>
      <c r="AB77" s="604"/>
      <c r="AC77" s="604"/>
      <c r="AD77" s="604"/>
      <c r="AE77" s="604"/>
      <c r="AF77" s="604"/>
      <c r="AG77" s="604"/>
      <c r="AH77" s="604"/>
      <c r="AI77" s="604"/>
      <c r="AJ77" s="604"/>
      <c r="AK77" s="604"/>
      <c r="AL77" s="604"/>
      <c r="AM77" s="604"/>
      <c r="AN77" s="604"/>
      <c r="AO77" s="604"/>
      <c r="AP77" s="604"/>
      <c r="AQ77" s="604"/>
      <c r="AR77" s="604"/>
      <c r="AS77" s="604"/>
      <c r="AT77" s="604"/>
      <c r="AU77" s="604"/>
      <c r="AV77" s="604"/>
      <c r="AW77" s="604"/>
      <c r="AX77" s="604"/>
      <c r="AY77" s="604"/>
      <c r="AZ77" s="604"/>
      <c r="BA77" s="604"/>
      <c r="BB77" s="604"/>
      <c r="BC77" s="604"/>
      <c r="BD77" s="604"/>
      <c r="BE77" s="604"/>
      <c r="BF77" s="604"/>
      <c r="BG77" s="604"/>
      <c r="BH77" s="604"/>
      <c r="BI77" s="604"/>
      <c r="BJ77" s="604"/>
      <c r="BK77" s="604"/>
      <c r="BL77" s="604"/>
      <c r="BM77" s="604"/>
      <c r="BN77" s="604"/>
      <c r="BO77" s="604"/>
      <c r="BP77" s="604"/>
      <c r="BQ77" s="604"/>
      <c r="BR77" s="604"/>
      <c r="BS77" s="604"/>
      <c r="BT77" s="604"/>
      <c r="BU77" s="604"/>
      <c r="BV77" s="604"/>
      <c r="BW77" s="604"/>
      <c r="BX77" s="604"/>
      <c r="BY77" s="604"/>
      <c r="BZ77" s="604"/>
      <c r="CA77" s="604"/>
      <c r="CB77" s="604"/>
      <c r="CC77" s="604"/>
      <c r="CD77" s="604"/>
      <c r="CE77" s="604"/>
      <c r="CF77" s="604"/>
      <c r="CG77" s="604"/>
      <c r="CH77" s="604"/>
      <c r="CI77" s="604"/>
    </row>
    <row r="78" spans="1:87" s="840" customFormat="1" ht="12" customHeight="1">
      <c r="A78" s="866">
        <v>2014</v>
      </c>
      <c r="B78" s="867">
        <f t="shared" si="2"/>
        <v>69.183800227573528</v>
      </c>
      <c r="C78" s="867">
        <f t="shared" si="2"/>
        <v>22.206575434016077</v>
      </c>
      <c r="D78" s="867">
        <f t="shared" si="2"/>
        <v>2.7768102362060141</v>
      </c>
      <c r="E78" s="867">
        <f t="shared" si="2"/>
        <v>5.8328141022043862</v>
      </c>
      <c r="F78" s="868">
        <f t="shared" si="0"/>
        <v>100</v>
      </c>
      <c r="G78" s="604"/>
      <c r="H78" s="604"/>
      <c r="I78" s="604"/>
      <c r="J78" s="604"/>
      <c r="K78" s="604"/>
      <c r="L78" s="604"/>
      <c r="M78" s="604"/>
      <c r="N78" s="604"/>
      <c r="O78" s="604"/>
      <c r="P78" s="604"/>
      <c r="Q78" s="604"/>
      <c r="R78" s="604"/>
      <c r="S78" s="604"/>
      <c r="T78" s="604"/>
      <c r="U78" s="604"/>
      <c r="V78" s="604"/>
      <c r="W78" s="604"/>
      <c r="X78" s="604"/>
      <c r="Y78" s="604"/>
      <c r="Z78" s="604"/>
      <c r="AA78" s="604"/>
      <c r="AB78" s="604"/>
      <c r="AC78" s="604"/>
      <c r="AD78" s="604"/>
      <c r="AE78" s="604"/>
      <c r="AF78" s="604"/>
      <c r="AG78" s="604"/>
      <c r="AH78" s="604"/>
      <c r="AI78" s="604"/>
      <c r="AJ78" s="604"/>
      <c r="AK78" s="604"/>
      <c r="AL78" s="604"/>
      <c r="AM78" s="604"/>
      <c r="AN78" s="604"/>
      <c r="AO78" s="604"/>
      <c r="AP78" s="604"/>
      <c r="AQ78" s="604"/>
      <c r="AR78" s="604"/>
      <c r="AS78" s="604"/>
      <c r="AT78" s="604"/>
      <c r="AU78" s="604"/>
      <c r="AV78" s="604"/>
      <c r="AW78" s="604"/>
      <c r="AX78" s="604"/>
      <c r="AY78" s="604"/>
      <c r="AZ78" s="604"/>
      <c r="BA78" s="604"/>
      <c r="BB78" s="604"/>
      <c r="BC78" s="604"/>
      <c r="BD78" s="604"/>
      <c r="BE78" s="604"/>
      <c r="BF78" s="604"/>
      <c r="BG78" s="604"/>
      <c r="BH78" s="604"/>
      <c r="BI78" s="604"/>
      <c r="BJ78" s="604"/>
      <c r="BK78" s="604"/>
      <c r="BL78" s="604"/>
      <c r="BM78" s="604"/>
      <c r="BN78" s="604"/>
      <c r="BO78" s="604"/>
      <c r="BP78" s="604"/>
      <c r="BQ78" s="604"/>
      <c r="BR78" s="604"/>
      <c r="BS78" s="604"/>
      <c r="BT78" s="604"/>
      <c r="BU78" s="604"/>
      <c r="BV78" s="604"/>
      <c r="BW78" s="604"/>
      <c r="BX78" s="604"/>
      <c r="BY78" s="604"/>
      <c r="BZ78" s="604"/>
      <c r="CA78" s="604"/>
      <c r="CB78" s="604"/>
      <c r="CC78" s="604"/>
      <c r="CD78" s="604"/>
      <c r="CE78" s="604"/>
      <c r="CF78" s="604"/>
      <c r="CG78" s="604"/>
      <c r="CH78" s="604"/>
      <c r="CI78" s="604"/>
    </row>
    <row r="79" spans="1:87" s="840" customFormat="1" ht="12" customHeight="1">
      <c r="A79" s="866">
        <v>2015</v>
      </c>
      <c r="B79" s="867">
        <f t="shared" si="2"/>
        <v>69.357182752641592</v>
      </c>
      <c r="C79" s="867">
        <f t="shared" si="2"/>
        <v>21.407555122189411</v>
      </c>
      <c r="D79" s="867">
        <f t="shared" si="2"/>
        <v>3.6520782617718788</v>
      </c>
      <c r="E79" s="867">
        <f t="shared" si="2"/>
        <v>5.5831838633971298</v>
      </c>
      <c r="F79" s="868">
        <f t="shared" si="0"/>
        <v>100</v>
      </c>
      <c r="G79" s="604"/>
      <c r="H79" s="604"/>
      <c r="I79" s="604"/>
      <c r="J79" s="604"/>
      <c r="K79" s="604"/>
      <c r="L79" s="604"/>
      <c r="M79" s="604"/>
      <c r="N79" s="604"/>
      <c r="O79" s="604"/>
      <c r="P79" s="604"/>
      <c r="Q79" s="604"/>
      <c r="R79" s="604"/>
      <c r="S79" s="604"/>
      <c r="T79" s="604"/>
      <c r="U79" s="604"/>
      <c r="V79" s="604"/>
      <c r="W79" s="604"/>
      <c r="X79" s="604"/>
      <c r="Y79" s="604"/>
      <c r="Z79" s="604"/>
      <c r="AA79" s="604"/>
      <c r="AB79" s="604"/>
      <c r="AC79" s="604"/>
      <c r="AD79" s="604"/>
      <c r="AE79" s="604"/>
      <c r="AF79" s="604"/>
      <c r="AG79" s="604"/>
      <c r="AH79" s="604"/>
      <c r="AI79" s="604"/>
      <c r="AJ79" s="604"/>
      <c r="AK79" s="604"/>
      <c r="AL79" s="604"/>
      <c r="AM79" s="604"/>
      <c r="AN79" s="604"/>
      <c r="AO79" s="604"/>
      <c r="AP79" s="604"/>
      <c r="AQ79" s="604"/>
      <c r="AR79" s="604"/>
      <c r="AS79" s="604"/>
      <c r="AT79" s="604"/>
      <c r="AU79" s="604"/>
      <c r="AV79" s="604"/>
      <c r="AW79" s="604"/>
      <c r="AX79" s="604"/>
      <c r="AY79" s="604"/>
      <c r="AZ79" s="604"/>
      <c r="BA79" s="604"/>
      <c r="BB79" s="604"/>
      <c r="BC79" s="604"/>
      <c r="BD79" s="604"/>
      <c r="BE79" s="604"/>
      <c r="BF79" s="604"/>
      <c r="BG79" s="604"/>
      <c r="BH79" s="604"/>
      <c r="BI79" s="604"/>
      <c r="BJ79" s="604"/>
      <c r="BK79" s="604"/>
      <c r="BL79" s="604"/>
      <c r="BM79" s="604"/>
      <c r="BN79" s="604"/>
      <c r="BO79" s="604"/>
      <c r="BP79" s="604"/>
      <c r="BQ79" s="604"/>
      <c r="BR79" s="604"/>
      <c r="BS79" s="604"/>
      <c r="BT79" s="604"/>
      <c r="BU79" s="604"/>
      <c r="BV79" s="604"/>
      <c r="BW79" s="604"/>
      <c r="BX79" s="604"/>
      <c r="BY79" s="604"/>
      <c r="BZ79" s="604"/>
      <c r="CA79" s="604"/>
      <c r="CB79" s="604"/>
      <c r="CC79" s="604"/>
      <c r="CD79" s="604"/>
      <c r="CE79" s="604"/>
      <c r="CF79" s="604"/>
      <c r="CG79" s="604"/>
      <c r="CH79" s="604"/>
      <c r="CI79" s="604"/>
    </row>
    <row r="80" spans="1:87" s="840" customFormat="1" ht="12" customHeight="1">
      <c r="A80" s="866">
        <v>2016</v>
      </c>
      <c r="B80" s="867">
        <f t="shared" si="2"/>
        <v>66.191967944630051</v>
      </c>
      <c r="C80" s="867">
        <f t="shared" si="2"/>
        <v>25.424681533205547</v>
      </c>
      <c r="D80" s="867">
        <f t="shared" si="2"/>
        <v>5.0944981200832329</v>
      </c>
      <c r="E80" s="867">
        <f t="shared" si="2"/>
        <v>3.2888524020811647</v>
      </c>
      <c r="F80" s="868">
        <f t="shared" si="0"/>
        <v>99.999999999999986</v>
      </c>
      <c r="G80" s="604"/>
      <c r="H80" s="604"/>
      <c r="I80" s="604"/>
      <c r="J80" s="604"/>
      <c r="K80" s="604"/>
      <c r="L80" s="604"/>
      <c r="M80" s="604"/>
      <c r="N80" s="604"/>
      <c r="O80" s="604"/>
      <c r="P80" s="604"/>
      <c r="Q80" s="604"/>
      <c r="R80" s="604"/>
      <c r="S80" s="604"/>
      <c r="T80" s="604"/>
      <c r="U80" s="604"/>
      <c r="V80" s="604"/>
      <c r="W80" s="604"/>
      <c r="X80" s="604"/>
      <c r="Y80" s="604"/>
      <c r="Z80" s="604"/>
      <c r="AA80" s="604"/>
      <c r="AB80" s="604"/>
      <c r="AC80" s="604"/>
      <c r="AD80" s="604"/>
      <c r="AE80" s="604"/>
      <c r="AF80" s="604"/>
      <c r="AG80" s="604"/>
      <c r="AH80" s="604"/>
      <c r="AI80" s="604"/>
      <c r="AJ80" s="604"/>
      <c r="AK80" s="604"/>
      <c r="AL80" s="604"/>
      <c r="AM80" s="604"/>
      <c r="AN80" s="604"/>
      <c r="AO80" s="604"/>
      <c r="AP80" s="604"/>
      <c r="AQ80" s="604"/>
      <c r="AR80" s="604"/>
      <c r="AS80" s="604"/>
      <c r="AT80" s="604"/>
      <c r="AU80" s="604"/>
      <c r="AV80" s="604"/>
      <c r="AW80" s="604"/>
      <c r="AX80" s="604"/>
      <c r="AY80" s="604"/>
      <c r="AZ80" s="604"/>
      <c r="BA80" s="604"/>
      <c r="BB80" s="604"/>
      <c r="BC80" s="604"/>
      <c r="BD80" s="604"/>
      <c r="BE80" s="604"/>
      <c r="BF80" s="604"/>
      <c r="BG80" s="604"/>
      <c r="BH80" s="604"/>
      <c r="BI80" s="604"/>
      <c r="BJ80" s="604"/>
      <c r="BK80" s="604"/>
      <c r="BL80" s="604"/>
      <c r="BM80" s="604"/>
      <c r="BN80" s="604"/>
      <c r="BO80" s="604"/>
      <c r="BP80" s="604"/>
      <c r="BQ80" s="604"/>
      <c r="BR80" s="604"/>
      <c r="BS80" s="604"/>
      <c r="BT80" s="604"/>
      <c r="BU80" s="604"/>
      <c r="BV80" s="604"/>
      <c r="BW80" s="604"/>
      <c r="BX80" s="604"/>
      <c r="BY80" s="604"/>
      <c r="BZ80" s="604"/>
      <c r="CA80" s="604"/>
      <c r="CB80" s="604"/>
      <c r="CC80" s="604"/>
      <c r="CD80" s="604"/>
      <c r="CE80" s="604"/>
      <c r="CF80" s="604"/>
      <c r="CG80" s="604"/>
      <c r="CH80" s="604"/>
      <c r="CI80" s="604"/>
    </row>
    <row r="81" spans="1:87" s="840" customFormat="1" ht="12" customHeight="1">
      <c r="A81" s="866">
        <v>2017</v>
      </c>
      <c r="B81" s="867">
        <f t="shared" si="2"/>
        <v>58.616312590836039</v>
      </c>
      <c r="C81" s="867">
        <f t="shared" si="2"/>
        <v>34.273925799958043</v>
      </c>
      <c r="D81" s="867">
        <f t="shared" si="2"/>
        <v>3.7626809456908004</v>
      </c>
      <c r="E81" s="867">
        <f t="shared" si="2"/>
        <v>3.3470806635151242</v>
      </c>
      <c r="F81" s="868">
        <f t="shared" si="0"/>
        <v>100.00000000000001</v>
      </c>
      <c r="G81" s="604"/>
      <c r="H81" s="604"/>
      <c r="I81" s="604"/>
      <c r="J81" s="604"/>
      <c r="K81" s="604"/>
      <c r="L81" s="604"/>
      <c r="M81" s="604"/>
      <c r="N81" s="604"/>
      <c r="O81" s="604"/>
      <c r="P81" s="604"/>
      <c r="Q81" s="604"/>
      <c r="R81" s="604"/>
      <c r="S81" s="604"/>
      <c r="T81" s="604"/>
      <c r="U81" s="604"/>
      <c r="V81" s="604"/>
      <c r="W81" s="604"/>
      <c r="X81" s="604"/>
      <c r="Y81" s="604"/>
      <c r="Z81" s="604"/>
      <c r="AA81" s="604"/>
      <c r="AB81" s="604"/>
      <c r="AC81" s="604"/>
      <c r="AD81" s="604"/>
      <c r="AE81" s="604"/>
      <c r="AF81" s="604"/>
      <c r="AG81" s="604"/>
      <c r="AH81" s="604"/>
      <c r="AI81" s="604"/>
      <c r="AJ81" s="604"/>
      <c r="AK81" s="604"/>
      <c r="AL81" s="604"/>
      <c r="AM81" s="604"/>
      <c r="AN81" s="604"/>
      <c r="AO81" s="604"/>
      <c r="AP81" s="604"/>
      <c r="AQ81" s="604"/>
      <c r="AR81" s="604"/>
      <c r="AS81" s="604"/>
      <c r="AT81" s="604"/>
      <c r="AU81" s="604"/>
      <c r="AV81" s="604"/>
      <c r="AW81" s="604"/>
      <c r="AX81" s="604"/>
      <c r="AY81" s="604"/>
      <c r="AZ81" s="604"/>
      <c r="BA81" s="604"/>
      <c r="BB81" s="604"/>
      <c r="BC81" s="604"/>
      <c r="BD81" s="604"/>
      <c r="BE81" s="604"/>
      <c r="BF81" s="604"/>
      <c r="BG81" s="604"/>
      <c r="BH81" s="604"/>
      <c r="BI81" s="604"/>
      <c r="BJ81" s="604"/>
      <c r="BK81" s="604"/>
      <c r="BL81" s="604"/>
      <c r="BM81" s="604"/>
      <c r="BN81" s="604"/>
      <c r="BO81" s="604"/>
      <c r="BP81" s="604"/>
      <c r="BQ81" s="604"/>
      <c r="BR81" s="604"/>
      <c r="BS81" s="604"/>
      <c r="BT81" s="604"/>
      <c r="BU81" s="604"/>
      <c r="BV81" s="604"/>
      <c r="BW81" s="604"/>
      <c r="BX81" s="604"/>
      <c r="BY81" s="604"/>
      <c r="BZ81" s="604"/>
      <c r="CA81" s="604"/>
      <c r="CB81" s="604"/>
      <c r="CC81" s="604"/>
      <c r="CD81" s="604"/>
      <c r="CE81" s="604"/>
      <c r="CF81" s="604"/>
      <c r="CG81" s="604"/>
      <c r="CH81" s="604"/>
      <c r="CI81" s="604"/>
    </row>
    <row r="82" spans="1:87" s="840" customFormat="1" ht="12" customHeight="1">
      <c r="A82" s="866">
        <v>2018</v>
      </c>
      <c r="B82" s="867">
        <f t="shared" si="2"/>
        <v>57.787867910657219</v>
      </c>
      <c r="C82" s="867">
        <f t="shared" si="2"/>
        <v>35.220671609241464</v>
      </c>
      <c r="D82" s="867">
        <f t="shared" si="2"/>
        <v>4.1029774676823516</v>
      </c>
      <c r="E82" s="867">
        <f t="shared" si="2"/>
        <v>2.8884830124189702</v>
      </c>
      <c r="F82" s="868">
        <f t="shared" si="0"/>
        <v>100</v>
      </c>
      <c r="G82" s="604"/>
      <c r="H82" s="604"/>
      <c r="I82" s="604"/>
      <c r="J82" s="604"/>
      <c r="K82" s="604"/>
      <c r="L82" s="604"/>
      <c r="M82" s="604"/>
      <c r="N82" s="604"/>
      <c r="O82" s="604"/>
      <c r="P82" s="604"/>
      <c r="Q82" s="604"/>
      <c r="R82" s="604"/>
      <c r="S82" s="604"/>
      <c r="T82" s="604"/>
      <c r="U82" s="604"/>
      <c r="V82" s="604"/>
      <c r="W82" s="604"/>
      <c r="X82" s="604"/>
      <c r="Y82" s="604"/>
      <c r="Z82" s="604"/>
      <c r="AA82" s="604"/>
      <c r="AB82" s="604"/>
      <c r="AC82" s="604"/>
      <c r="AD82" s="604"/>
      <c r="AE82" s="604"/>
      <c r="AF82" s="604"/>
      <c r="AG82" s="604"/>
      <c r="AH82" s="604"/>
      <c r="AI82" s="604"/>
      <c r="AJ82" s="604"/>
      <c r="AK82" s="604"/>
      <c r="AL82" s="604"/>
      <c r="AM82" s="604"/>
      <c r="AN82" s="604"/>
      <c r="AO82" s="604"/>
      <c r="AP82" s="604"/>
      <c r="AQ82" s="604"/>
      <c r="AR82" s="604"/>
      <c r="AS82" s="604"/>
      <c r="AT82" s="604"/>
      <c r="AU82" s="604"/>
      <c r="AV82" s="604"/>
      <c r="AW82" s="604"/>
      <c r="AX82" s="604"/>
      <c r="AY82" s="604"/>
      <c r="AZ82" s="604"/>
      <c r="BA82" s="604"/>
      <c r="BB82" s="604"/>
      <c r="BC82" s="604"/>
      <c r="BD82" s="604"/>
      <c r="BE82" s="604"/>
      <c r="BF82" s="604"/>
      <c r="BG82" s="604"/>
      <c r="BH82" s="604"/>
      <c r="BI82" s="604"/>
      <c r="BJ82" s="604"/>
      <c r="BK82" s="604"/>
      <c r="BL82" s="604"/>
      <c r="BM82" s="604"/>
      <c r="BN82" s="604"/>
      <c r="BO82" s="604"/>
      <c r="BP82" s="604"/>
      <c r="BQ82" s="604"/>
      <c r="BR82" s="604"/>
      <c r="BS82" s="604"/>
      <c r="BT82" s="604"/>
      <c r="BU82" s="604"/>
      <c r="BV82" s="604"/>
      <c r="BW82" s="604"/>
      <c r="BX82" s="604"/>
      <c r="BY82" s="604"/>
      <c r="BZ82" s="604"/>
      <c r="CA82" s="604"/>
      <c r="CB82" s="604"/>
      <c r="CC82" s="604"/>
      <c r="CD82" s="604"/>
      <c r="CE82" s="604"/>
      <c r="CF82" s="604"/>
      <c r="CG82" s="604"/>
      <c r="CH82" s="604"/>
      <c r="CI82" s="604"/>
    </row>
    <row r="83" spans="1:87" s="840" customFormat="1" ht="20.25" customHeight="1">
      <c r="A83" s="699"/>
      <c r="B83" s="1486" t="s">
        <v>102</v>
      </c>
      <c r="C83" s="1486"/>
      <c r="D83" s="1486"/>
      <c r="E83" s="1486"/>
      <c r="F83" s="1486"/>
      <c r="G83" s="604"/>
      <c r="H83" s="604"/>
      <c r="I83" s="604"/>
      <c r="J83" s="604"/>
      <c r="K83" s="604"/>
      <c r="L83" s="604"/>
      <c r="M83" s="604"/>
      <c r="N83" s="604"/>
      <c r="O83" s="604"/>
      <c r="P83" s="604"/>
      <c r="Q83" s="604"/>
      <c r="R83" s="604"/>
      <c r="S83" s="604"/>
      <c r="T83" s="604"/>
      <c r="U83" s="604"/>
      <c r="V83" s="604"/>
      <c r="W83" s="604"/>
      <c r="X83" s="604"/>
      <c r="Y83" s="604"/>
      <c r="Z83" s="604"/>
      <c r="AA83" s="604"/>
      <c r="AB83" s="604"/>
      <c r="AC83" s="604"/>
      <c r="AD83" s="604"/>
      <c r="AE83" s="604"/>
      <c r="AF83" s="604"/>
      <c r="AG83" s="604"/>
      <c r="AH83" s="604"/>
      <c r="AI83" s="604"/>
      <c r="AJ83" s="604"/>
      <c r="AK83" s="604"/>
      <c r="AL83" s="604"/>
      <c r="AM83" s="604"/>
      <c r="AN83" s="604"/>
      <c r="AO83" s="604"/>
      <c r="AP83" s="604"/>
      <c r="AQ83" s="604"/>
      <c r="AR83" s="604"/>
      <c r="AS83" s="604"/>
      <c r="AT83" s="604"/>
      <c r="AU83" s="604"/>
      <c r="AV83" s="604"/>
      <c r="AW83" s="604"/>
      <c r="AX83" s="604"/>
      <c r="AY83" s="604"/>
      <c r="AZ83" s="604"/>
      <c r="BA83" s="604"/>
      <c r="BB83" s="604"/>
      <c r="BC83" s="604"/>
      <c r="BD83" s="604"/>
      <c r="BE83" s="604"/>
      <c r="BF83" s="604"/>
      <c r="BG83" s="604"/>
      <c r="BH83" s="604"/>
      <c r="BI83" s="604"/>
      <c r="BJ83" s="604"/>
      <c r="BK83" s="604"/>
      <c r="BL83" s="604"/>
      <c r="BM83" s="604"/>
      <c r="BN83" s="604"/>
      <c r="BO83" s="604"/>
      <c r="BP83" s="604"/>
      <c r="BQ83" s="604"/>
      <c r="BR83" s="604"/>
      <c r="BS83" s="604"/>
      <c r="BT83" s="604"/>
      <c r="BU83" s="604"/>
      <c r="BV83" s="604"/>
      <c r="BW83" s="604"/>
      <c r="BX83" s="604"/>
      <c r="BY83" s="604"/>
      <c r="BZ83" s="604"/>
      <c r="CA83" s="604"/>
      <c r="CB83" s="604"/>
      <c r="CC83" s="604"/>
      <c r="CD83" s="604"/>
      <c r="CE83" s="604"/>
      <c r="CF83" s="604"/>
      <c r="CG83" s="604"/>
      <c r="CH83" s="604"/>
      <c r="CI83" s="604"/>
    </row>
    <row r="84" spans="1:87" ht="18.75">
      <c r="A84" s="866">
        <v>2010</v>
      </c>
      <c r="B84" s="869" t="e">
        <f>(#REF!/#REF!-1)*100</f>
        <v>#REF!</v>
      </c>
      <c r="C84" s="869" t="e">
        <f>(#REF!/#REF!-1)*100</f>
        <v>#REF!</v>
      </c>
      <c r="D84" s="869" t="e">
        <f>(#REF!/#REF!-1)*100</f>
        <v>#REF!</v>
      </c>
      <c r="E84" s="869" t="e">
        <f>(#REF!/#REF!-1)*100</f>
        <v>#REF!</v>
      </c>
      <c r="F84" s="869" t="e">
        <f>(#REF!/#REF!-1)*100</f>
        <v>#REF!</v>
      </c>
    </row>
    <row r="85" spans="1:87" ht="18.75">
      <c r="A85" s="866">
        <v>2011</v>
      </c>
      <c r="B85" s="869" t="e">
        <f>(B8/#REF!-1)*100</f>
        <v>#REF!</v>
      </c>
      <c r="C85" s="869" t="e">
        <f>(C8/#REF!-1)*100</f>
        <v>#REF!</v>
      </c>
      <c r="D85" s="869" t="e">
        <f>(D8/#REF!-1)*100</f>
        <v>#REF!</v>
      </c>
      <c r="E85" s="869" t="e">
        <f>(E8/#REF!-1)*100</f>
        <v>#REF!</v>
      </c>
      <c r="F85" s="869" t="e">
        <f>(F8/#REF!-1)*100</f>
        <v>#REF!</v>
      </c>
    </row>
    <row r="86" spans="1:87" ht="18.75">
      <c r="A86" s="866">
        <v>2012</v>
      </c>
      <c r="B86" s="869">
        <f t="shared" ref="B86:F87" si="3">(B9/B8-1)*100</f>
        <v>6.5779897281885269</v>
      </c>
      <c r="C86" s="869">
        <f t="shared" si="3"/>
        <v>-3.6935701996563819</v>
      </c>
      <c r="D86" s="869">
        <f t="shared" si="3"/>
        <v>-21.869635509746253</v>
      </c>
      <c r="E86" s="869">
        <f t="shared" si="3"/>
        <v>-22.085930550862741</v>
      </c>
      <c r="F86" s="869">
        <f t="shared" si="3"/>
        <v>2.3522417510156712</v>
      </c>
    </row>
    <row r="87" spans="1:87" ht="18.75">
      <c r="A87" s="866">
        <v>2013</v>
      </c>
      <c r="B87" s="869">
        <f t="shared" si="3"/>
        <v>6.7587741957958691</v>
      </c>
      <c r="C87" s="869">
        <f t="shared" si="3"/>
        <v>10.683769291873135</v>
      </c>
      <c r="D87" s="869">
        <f t="shared" si="3"/>
        <v>-10.845848934973901</v>
      </c>
      <c r="E87" s="869">
        <f t="shared" si="3"/>
        <v>24.67245744673361</v>
      </c>
      <c r="F87" s="869">
        <f t="shared" si="3"/>
        <v>7.369100485466773</v>
      </c>
    </row>
    <row r="88" spans="1:87" ht="18.75">
      <c r="A88" s="866">
        <v>2014</v>
      </c>
      <c r="B88" s="869">
        <f t="shared" ref="B88:D92" si="4">(B11/B10-1)*100</f>
        <v>11.06561639146233</v>
      </c>
      <c r="C88" s="869">
        <f t="shared" si="4"/>
        <v>16.489704859741217</v>
      </c>
      <c r="D88" s="869">
        <f t="shared" si="4"/>
        <v>22.967023328334911</v>
      </c>
      <c r="E88" s="869">
        <f t="shared" ref="E88:E92" si="5">(E11/E10-1)*100</f>
        <v>228.29846629389073</v>
      </c>
      <c r="F88" s="869">
        <f t="shared" ref="F88:F90" si="6">(F11/F10-1)*100</f>
        <v>17.111236158454336</v>
      </c>
    </row>
    <row r="89" spans="1:87" ht="18.75">
      <c r="A89" s="866">
        <v>2015</v>
      </c>
      <c r="B89" s="869">
        <f t="shared" si="4"/>
        <v>-0.63661154848582147</v>
      </c>
      <c r="C89" s="869">
        <f t="shared" si="4"/>
        <v>-4.4512863496426691</v>
      </c>
      <c r="D89" s="869">
        <f t="shared" si="4"/>
        <v>30.356663794590588</v>
      </c>
      <c r="E89" s="869">
        <f t="shared" si="5"/>
        <v>-5.1268854807593804</v>
      </c>
      <c r="F89" s="869">
        <f t="shared" si="6"/>
        <v>-0.88500507465431033</v>
      </c>
    </row>
    <row r="90" spans="1:87" ht="18.75">
      <c r="A90" s="866">
        <v>2016</v>
      </c>
      <c r="B90" s="869">
        <f t="shared" si="4"/>
        <v>-10.63512153692594</v>
      </c>
      <c r="C90" s="869">
        <f t="shared" si="4"/>
        <v>11.209393080290919</v>
      </c>
      <c r="D90" s="869">
        <f t="shared" si="4"/>
        <v>30.621404916553495</v>
      </c>
      <c r="E90" s="869">
        <f t="shared" si="5"/>
        <v>-44.841115675562612</v>
      </c>
      <c r="F90" s="869">
        <f t="shared" si="6"/>
        <v>-6.3618079399637377</v>
      </c>
    </row>
    <row r="91" spans="1:87" ht="18.75">
      <c r="A91" s="866">
        <v>2017</v>
      </c>
      <c r="B91" s="869">
        <f t="shared" si="4"/>
        <v>-15.04158381420374</v>
      </c>
      <c r="C91" s="869">
        <f>(C14/C13-1)*100</f>
        <v>29.330672770848111</v>
      </c>
      <c r="D91" s="869">
        <f t="shared" si="4"/>
        <v>-29.141950386617054</v>
      </c>
      <c r="E91" s="869">
        <f t="shared" si="5"/>
        <v>-2.3628707823165507</v>
      </c>
      <c r="F91" s="869">
        <f>(F14/F13-1)*100</f>
        <v>-4.0614376402117403</v>
      </c>
    </row>
    <row r="92" spans="1:87" ht="18.75">
      <c r="A92" s="866">
        <v>2018</v>
      </c>
      <c r="B92" s="869">
        <f t="shared" si="4"/>
        <v>-3.68719460051814</v>
      </c>
      <c r="C92" s="869">
        <f>(C15/C14-1)*100</f>
        <v>0.39212273085116323</v>
      </c>
      <c r="D92" s="869">
        <f t="shared" si="4"/>
        <v>6.5289371713658007</v>
      </c>
      <c r="E92" s="869">
        <f t="shared" si="5"/>
        <v>-15.691862489390097</v>
      </c>
      <c r="F92" s="869">
        <f>(F15/F14-1)*100</f>
        <v>-2.3064578792800883</v>
      </c>
    </row>
    <row r="93" spans="1:87" ht="18.75">
      <c r="A93" s="870" t="s">
        <v>137</v>
      </c>
      <c r="B93" s="869">
        <f>(B15/B9-1)*100</f>
        <v>-13.847692746524176</v>
      </c>
      <c r="C93" s="869">
        <f>(C15/C9-1)*100</f>
        <v>77.8848552003452</v>
      </c>
      <c r="D93" s="869">
        <f>(D15/D9-1)*100</f>
        <v>40.907660712407498</v>
      </c>
      <c r="E93" s="869">
        <f>(E15/E9-1)*100</f>
        <v>76.312255767738861</v>
      </c>
      <c r="F93" s="869">
        <f>(F15/F9-1)*100</f>
        <v>9.3778356511779357</v>
      </c>
    </row>
    <row r="94" spans="1:87" ht="18.75">
      <c r="A94" s="871"/>
      <c r="B94" s="869"/>
      <c r="C94" s="869"/>
      <c r="D94" s="869"/>
      <c r="E94" s="869"/>
      <c r="F94" s="869"/>
    </row>
    <row r="95" spans="1:87" ht="37.5">
      <c r="A95" s="872" t="s">
        <v>138</v>
      </c>
      <c r="B95" s="869">
        <f>(((B15/B9)^(1/7))-1)*100</f>
        <v>-2.1068246004146141</v>
      </c>
      <c r="C95" s="869">
        <f>(((C15/C9)^(1/7))-1)*100</f>
        <v>8.576075317541342</v>
      </c>
      <c r="D95" s="869">
        <f>(((D15/D9)^(1/7))-1)*100</f>
        <v>5.0210538921058756</v>
      </c>
      <c r="E95" s="869">
        <f>(((E15/E9)^(1/7))-1)*100</f>
        <v>8.43842836030435</v>
      </c>
      <c r="F95" s="869">
        <f>(((F15/F9)^(1/7))-1)*100</f>
        <v>1.2887781364474105</v>
      </c>
    </row>
    <row r="96" spans="1:87" ht="18.75">
      <c r="A96" s="871"/>
      <c r="B96" s="873"/>
      <c r="C96" s="873"/>
      <c r="D96" s="873"/>
      <c r="E96" s="873"/>
      <c r="F96" s="873"/>
    </row>
    <row r="97" spans="1:6" ht="18.75">
      <c r="A97" s="871"/>
      <c r="B97" s="873"/>
      <c r="C97" s="873"/>
      <c r="D97" s="873"/>
      <c r="E97" s="873"/>
      <c r="F97" s="873"/>
    </row>
    <row r="98" spans="1:6" ht="18.75">
      <c r="A98" s="871"/>
      <c r="B98" s="873"/>
      <c r="C98" s="873"/>
      <c r="D98" s="873"/>
      <c r="E98" s="873"/>
      <c r="F98" s="873"/>
    </row>
    <row r="99" spans="1:6" ht="18.75">
      <c r="A99" s="871"/>
      <c r="B99" s="873"/>
      <c r="C99" s="873"/>
      <c r="D99" s="873"/>
      <c r="E99" s="873"/>
      <c r="F99" s="873"/>
    </row>
    <row r="100" spans="1:6">
      <c r="A100" s="837"/>
      <c r="B100" s="842"/>
      <c r="C100" s="842"/>
      <c r="D100" s="842"/>
      <c r="E100" s="842"/>
      <c r="F100" s="842"/>
    </row>
    <row r="101" spans="1:6">
      <c r="A101" s="837"/>
      <c r="B101" s="874"/>
      <c r="C101" s="874"/>
      <c r="D101" s="874"/>
      <c r="E101" s="842"/>
      <c r="F101" s="842"/>
    </row>
    <row r="102" spans="1:6">
      <c r="A102" s="837"/>
      <c r="B102" s="842"/>
      <c r="C102" s="842"/>
      <c r="D102" s="842"/>
      <c r="E102" s="842"/>
      <c r="F102" s="842"/>
    </row>
    <row r="103" spans="1:6">
      <c r="A103" s="837"/>
      <c r="B103" s="842"/>
      <c r="C103" s="842"/>
      <c r="D103" s="842"/>
      <c r="E103" s="842"/>
      <c r="F103" s="842"/>
    </row>
    <row r="104" spans="1:6">
      <c r="A104" s="837"/>
      <c r="B104" s="842"/>
      <c r="C104" s="842"/>
      <c r="D104" s="842"/>
      <c r="E104" s="842"/>
      <c r="F104" s="842"/>
    </row>
    <row r="105" spans="1:6">
      <c r="A105" s="837"/>
      <c r="B105" s="842"/>
      <c r="C105" s="842"/>
      <c r="D105" s="842"/>
      <c r="E105" s="842"/>
      <c r="F105" s="842"/>
    </row>
    <row r="106" spans="1:6">
      <c r="A106" s="837"/>
      <c r="B106" s="842"/>
      <c r="C106" s="842"/>
      <c r="D106" s="842"/>
      <c r="E106" s="842"/>
      <c r="F106" s="842"/>
    </row>
    <row r="107" spans="1:6">
      <c r="A107" s="837"/>
      <c r="B107" s="842"/>
      <c r="C107" s="842"/>
      <c r="D107" s="842"/>
      <c r="E107" s="842"/>
      <c r="F107" s="842"/>
    </row>
    <row r="108" spans="1:6">
      <c r="A108" s="837"/>
      <c r="B108" s="842"/>
      <c r="C108" s="842"/>
      <c r="D108" s="842"/>
      <c r="E108" s="842"/>
      <c r="F108" s="842"/>
    </row>
    <row r="109" spans="1:6">
      <c r="A109" s="837"/>
      <c r="B109" s="842"/>
      <c r="C109" s="842"/>
      <c r="D109" s="842"/>
      <c r="E109" s="842"/>
      <c r="F109" s="842"/>
    </row>
    <row r="110" spans="1:6">
      <c r="A110" s="837"/>
      <c r="B110" s="842"/>
      <c r="C110" s="842"/>
      <c r="D110" s="842"/>
      <c r="E110" s="842"/>
      <c r="F110" s="842"/>
    </row>
    <row r="111" spans="1:6">
      <c r="A111" s="837"/>
      <c r="B111" s="842"/>
      <c r="C111" s="842"/>
      <c r="D111" s="842"/>
      <c r="E111" s="842"/>
      <c r="F111" s="842"/>
    </row>
    <row r="112" spans="1:6">
      <c r="A112" s="837"/>
      <c r="B112" s="842"/>
      <c r="C112" s="842"/>
      <c r="D112" s="842"/>
      <c r="E112" s="842"/>
      <c r="F112" s="842"/>
    </row>
    <row r="113" spans="1:6">
      <c r="A113" s="837"/>
      <c r="B113" s="842"/>
      <c r="C113" s="842"/>
      <c r="D113" s="842"/>
      <c r="E113" s="842"/>
      <c r="F113" s="842"/>
    </row>
    <row r="114" spans="1:6">
      <c r="A114" s="837"/>
      <c r="B114" s="842"/>
      <c r="C114" s="842"/>
      <c r="D114" s="842"/>
      <c r="E114" s="842"/>
      <c r="F114" s="842"/>
    </row>
    <row r="115" spans="1:6">
      <c r="A115" s="837"/>
      <c r="B115" s="842"/>
      <c r="C115" s="842"/>
      <c r="D115" s="842"/>
      <c r="E115" s="842"/>
      <c r="F115" s="842"/>
    </row>
    <row r="116" spans="1:6">
      <c r="A116" s="837"/>
      <c r="B116" s="842"/>
      <c r="C116" s="842"/>
      <c r="D116" s="842"/>
      <c r="E116" s="842"/>
      <c r="F116" s="842"/>
    </row>
    <row r="117" spans="1:6">
      <c r="A117" s="837"/>
      <c r="B117" s="842"/>
      <c r="C117" s="842"/>
      <c r="D117" s="842"/>
      <c r="E117" s="842"/>
      <c r="F117" s="842"/>
    </row>
    <row r="118" spans="1:6">
      <c r="A118" s="837"/>
      <c r="B118" s="842"/>
      <c r="C118" s="842"/>
      <c r="D118" s="842"/>
      <c r="E118" s="842"/>
      <c r="F118" s="842"/>
    </row>
    <row r="119" spans="1:6">
      <c r="A119" s="837"/>
      <c r="B119" s="842"/>
      <c r="C119" s="842"/>
      <c r="D119" s="842"/>
      <c r="E119" s="842"/>
      <c r="F119" s="842"/>
    </row>
    <row r="120" spans="1:6">
      <c r="A120" s="837"/>
      <c r="B120" s="842"/>
      <c r="C120" s="842"/>
      <c r="D120" s="842"/>
      <c r="E120" s="842"/>
      <c r="F120" s="842"/>
    </row>
  </sheetData>
  <mergeCells count="2">
    <mergeCell ref="B72:F72"/>
    <mergeCell ref="B83:F83"/>
  </mergeCells>
  <phoneticPr fontId="8" type="noConversion"/>
  <printOptions gridLinesSet="0"/>
  <pageMargins left="0.74803149606299213" right="0.39370078740157483" top="0.59055118110236227" bottom="0.59055118110236227" header="0.51181102362204722" footer="0.51181102362204722"/>
  <pageSetup scale="83" firstPageNumber="25" orientation="landscape" r:id="rId1"/>
  <headerFooter alignWithMargins="0"/>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5:CA24"/>
  <sheetViews>
    <sheetView showGridLines="0" zoomScale="90" zoomScaleNormal="90" zoomScaleSheetLayoutView="110" zoomScalePageLayoutView="76" workbookViewId="0">
      <selection activeCell="F8" sqref="F8:F17"/>
    </sheetView>
  </sheetViews>
  <sheetFormatPr baseColWidth="10" defaultColWidth="10.85546875" defaultRowHeight="15"/>
  <cols>
    <col min="1" max="1" width="11.140625" style="836" customWidth="1"/>
    <col min="2" max="2" width="30.7109375" style="838" customWidth="1"/>
    <col min="3" max="3" width="29.28515625" style="838" customWidth="1"/>
    <col min="4" max="4" width="26.7109375" style="838" customWidth="1"/>
    <col min="5" max="5" width="23" style="838" customWidth="1"/>
    <col min="6" max="6" width="18.28515625" style="838" customWidth="1"/>
    <col min="7" max="7" width="10.42578125" style="604" customWidth="1"/>
    <col min="8" max="17" width="9.7109375" style="604" customWidth="1"/>
    <col min="18" max="79" width="8.7109375" style="604" customWidth="1"/>
    <col min="80" max="105" width="8.7109375" style="836" customWidth="1"/>
    <col min="106" max="16384" width="10.85546875" style="836"/>
  </cols>
  <sheetData>
    <row r="5" spans="1:79" s="843" customFormat="1" ht="13.5">
      <c r="A5" s="852" t="s">
        <v>609</v>
      </c>
      <c r="B5" s="853"/>
      <c r="C5" s="853"/>
      <c r="D5" s="853"/>
      <c r="E5" s="853"/>
      <c r="F5" s="854"/>
      <c r="G5" s="41"/>
      <c r="H5" s="41"/>
      <c r="I5" s="41"/>
      <c r="J5" s="41"/>
      <c r="K5" s="41"/>
      <c r="L5" s="41"/>
      <c r="M5" s="41"/>
      <c r="N5" s="1017"/>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row>
    <row r="6" spans="1:79" s="845" customFormat="1" ht="13.5">
      <c r="A6" s="461" t="s">
        <v>136</v>
      </c>
      <c r="B6" s="844"/>
      <c r="C6" s="844"/>
      <c r="D6" s="844"/>
      <c r="E6" s="844"/>
      <c r="F6" s="855"/>
      <c r="G6" s="41"/>
      <c r="H6" s="41"/>
      <c r="I6" s="41"/>
      <c r="J6" s="41"/>
      <c r="K6" s="41"/>
      <c r="L6" s="41"/>
      <c r="M6" s="41"/>
      <c r="N6" s="1017"/>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row>
    <row r="7" spans="1:79" s="847" customFormat="1" ht="49.5" customHeight="1">
      <c r="A7" s="857" t="s">
        <v>5</v>
      </c>
      <c r="B7" s="846" t="s">
        <v>68</v>
      </c>
      <c r="C7" s="846" t="s">
        <v>69</v>
      </c>
      <c r="D7" s="846" t="s">
        <v>70</v>
      </c>
      <c r="E7" s="846" t="s">
        <v>162</v>
      </c>
      <c r="F7" s="856" t="s">
        <v>45</v>
      </c>
      <c r="G7" s="41"/>
      <c r="H7" s="41"/>
      <c r="I7" s="41"/>
      <c r="J7" s="41"/>
      <c r="K7" s="41"/>
      <c r="L7" s="41"/>
      <c r="M7" s="41"/>
      <c r="N7" s="1017"/>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row>
    <row r="8" spans="1:79" s="653" customFormat="1" ht="24" customHeight="1">
      <c r="A8" s="858">
        <v>2011</v>
      </c>
      <c r="B8" s="1385">
        <v>43800.796251604443</v>
      </c>
      <c r="C8" s="1383">
        <v>14308.138866167756</v>
      </c>
      <c r="D8" s="1383">
        <v>2593.7281046758408</v>
      </c>
      <c r="E8" s="1349">
        <v>1463.3600650990386</v>
      </c>
      <c r="F8" s="1387">
        <v>62166.023287547083</v>
      </c>
      <c r="G8" s="41"/>
      <c r="H8" s="41"/>
      <c r="I8" s="41"/>
      <c r="J8" s="41"/>
      <c r="K8" s="41"/>
      <c r="L8" s="41"/>
      <c r="M8" s="41"/>
      <c r="N8" s="1017"/>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row>
    <row r="9" spans="1:79" s="653" customFormat="1" ht="24" customHeight="1">
      <c r="A9" s="858">
        <v>2012</v>
      </c>
      <c r="B9" s="1385">
        <v>46682.008129899761</v>
      </c>
      <c r="C9" s="1383">
        <v>13779.65771288153</v>
      </c>
      <c r="D9" s="1383">
        <v>2026.4892220693846</v>
      </c>
      <c r="E9" s="1349">
        <v>1140.1633774122051</v>
      </c>
      <c r="F9" s="1387">
        <v>63628.318442262891</v>
      </c>
      <c r="G9" s="41"/>
      <c r="H9" s="41"/>
      <c r="I9" s="41"/>
      <c r="J9" s="41"/>
      <c r="K9" s="41"/>
      <c r="L9" s="41"/>
      <c r="M9" s="41"/>
      <c r="N9" s="1017"/>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row>
    <row r="10" spans="1:79" s="653" customFormat="1" ht="24" customHeight="1">
      <c r="A10" s="858">
        <v>2013</v>
      </c>
      <c r="B10" s="1385">
        <v>49837.139649462762</v>
      </c>
      <c r="C10" s="1383">
        <v>15251.844552135593</v>
      </c>
      <c r="D10" s="1383">
        <v>1806.6992623602114</v>
      </c>
      <c r="E10" s="1349">
        <v>1421.4697015274724</v>
      </c>
      <c r="F10" s="1387">
        <v>68317.15316548603</v>
      </c>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row>
    <row r="11" spans="1:79" s="653" customFormat="1" ht="24" customHeight="1">
      <c r="A11" s="858">
        <v>2014</v>
      </c>
      <c r="B11" s="1385">
        <v>55351.926343549676</v>
      </c>
      <c r="C11" s="1383">
        <v>17766.828704449275</v>
      </c>
      <c r="D11" s="1383">
        <v>2221.6443034193358</v>
      </c>
      <c r="E11" s="1349">
        <v>4666.6632289470363</v>
      </c>
      <c r="F11" s="1387">
        <v>80007.062580365338</v>
      </c>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row>
    <row r="12" spans="1:79" s="653" customFormat="1" ht="24" customHeight="1">
      <c r="A12" s="858">
        <v>2015</v>
      </c>
      <c r="B12" s="1385">
        <v>54999.549588137292</v>
      </c>
      <c r="C12" s="1383">
        <v>16975.976283563727</v>
      </c>
      <c r="D12" s="1383">
        <v>2896.0613953200182</v>
      </c>
      <c r="E12" s="1349">
        <v>4427.4087494262139</v>
      </c>
      <c r="F12" s="1387">
        <v>79298.996016447258</v>
      </c>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row>
    <row r="13" spans="1:79" s="653" customFormat="1" ht="24" customHeight="1">
      <c r="A13" s="858">
        <v>2016</v>
      </c>
      <c r="B13" s="1385">
        <v>49150.280644677034</v>
      </c>
      <c r="C13" s="1383">
        <v>18878.880194405352</v>
      </c>
      <c r="D13" s="1383">
        <v>3782.8760818129495</v>
      </c>
      <c r="E13" s="1349">
        <v>2442.1092706660252</v>
      </c>
      <c r="F13" s="1387">
        <v>74254.146191561376</v>
      </c>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row>
    <row r="14" spans="1:79" s="653" customFormat="1" ht="24" customHeight="1">
      <c r="A14" s="858">
        <v>2017</v>
      </c>
      <c r="B14" s="1385">
        <v>41757.299986591577</v>
      </c>
      <c r="C14" s="1383">
        <v>24416.182767026836</v>
      </c>
      <c r="D14" s="1383">
        <v>2680.4722108638161</v>
      </c>
      <c r="E14" s="1349">
        <v>2384.4053842372136</v>
      </c>
      <c r="F14" s="1387">
        <v>71238.360348719434</v>
      </c>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row>
    <row r="15" spans="1:79" s="653" customFormat="1" ht="24" customHeight="1">
      <c r="A15" s="858">
        <v>2018</v>
      </c>
      <c r="B15" s="1385">
        <v>40217.627076163808</v>
      </c>
      <c r="C15" s="1383">
        <v>24511.924169662507</v>
      </c>
      <c r="D15" s="1383">
        <v>2855.4785574070343</v>
      </c>
      <c r="E15" s="1349">
        <v>2010.2477701530966</v>
      </c>
      <c r="F15" s="1387">
        <v>69595.277573386455</v>
      </c>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row>
    <row r="16" spans="1:79" s="653" customFormat="1" ht="24" customHeight="1">
      <c r="A16" s="858">
        <v>2019</v>
      </c>
      <c r="B16" s="1385">
        <v>36476.691503264236</v>
      </c>
      <c r="C16" s="1383">
        <v>27737.854763213629</v>
      </c>
      <c r="D16" s="1383">
        <v>2546.7643665023816</v>
      </c>
      <c r="E16" s="1349">
        <v>288.17002468604221</v>
      </c>
      <c r="F16" s="1387">
        <v>67049.480657666281</v>
      </c>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row>
    <row r="17" spans="1:79" s="653" customFormat="1" ht="24" customHeight="1">
      <c r="A17" s="859">
        <v>2020</v>
      </c>
      <c r="B17" s="1386">
        <v>36159.071973084916</v>
      </c>
      <c r="C17" s="1384">
        <v>30971.872135425911</v>
      </c>
      <c r="D17" s="1384">
        <v>5025.8002280691726</v>
      </c>
      <c r="E17" s="1350">
        <v>0</v>
      </c>
      <c r="F17" s="1388">
        <v>72156.744336579999</v>
      </c>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row>
    <row r="18" spans="1:79" s="850" customFormat="1" ht="12" customHeight="1">
      <c r="A18" s="161" t="s">
        <v>173</v>
      </c>
      <c r="B18" s="167"/>
      <c r="C18" s="848"/>
      <c r="D18" s="849"/>
      <c r="E18" s="849"/>
      <c r="F18" s="849"/>
      <c r="G18" s="187"/>
      <c r="H18" s="187"/>
      <c r="I18" s="187"/>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87"/>
      <c r="AV18" s="187"/>
      <c r="AW18" s="187"/>
      <c r="AX18" s="187"/>
      <c r="AY18" s="187"/>
      <c r="AZ18" s="187"/>
      <c r="BA18" s="187"/>
      <c r="BB18" s="187"/>
      <c r="BC18" s="187"/>
      <c r="BD18" s="187"/>
      <c r="BE18" s="187"/>
      <c r="BF18" s="187"/>
      <c r="BG18" s="187"/>
      <c r="BH18" s="187"/>
      <c r="BI18" s="187"/>
      <c r="BJ18" s="187"/>
      <c r="BK18" s="187"/>
      <c r="BL18" s="187"/>
      <c r="BM18" s="187"/>
      <c r="BN18" s="187"/>
      <c r="BO18" s="187"/>
      <c r="BP18" s="187"/>
      <c r="BQ18" s="187"/>
      <c r="BR18" s="187"/>
      <c r="BS18" s="187"/>
      <c r="BT18" s="187"/>
      <c r="BU18" s="187"/>
      <c r="BV18" s="187"/>
      <c r="BW18" s="187"/>
      <c r="BX18" s="187"/>
      <c r="BY18" s="187"/>
      <c r="BZ18" s="187"/>
      <c r="CA18" s="187"/>
    </row>
    <row r="19" spans="1:79" s="617" customFormat="1" ht="12.75" customHeight="1">
      <c r="A19" s="167" t="s">
        <v>488</v>
      </c>
      <c r="D19" s="851"/>
    </row>
    <row r="20" spans="1:79" s="840" customFormat="1" ht="12" customHeight="1">
      <c r="A20" s="160" t="s">
        <v>71</v>
      </c>
      <c r="C20" s="838"/>
      <c r="D20" s="839"/>
      <c r="E20" s="839"/>
      <c r="F20" s="839"/>
      <c r="G20" s="604"/>
      <c r="H20" s="604"/>
      <c r="I20" s="604"/>
      <c r="J20" s="604"/>
      <c r="K20" s="604"/>
      <c r="L20" s="604"/>
      <c r="M20" s="604"/>
      <c r="N20" s="604"/>
      <c r="O20" s="604"/>
      <c r="P20" s="604"/>
      <c r="Q20" s="604"/>
      <c r="R20" s="604"/>
      <c r="S20" s="604"/>
      <c r="T20" s="604"/>
      <c r="U20" s="604"/>
      <c r="V20" s="604"/>
      <c r="W20" s="604"/>
      <c r="X20" s="604"/>
      <c r="Y20" s="604"/>
      <c r="Z20" s="604"/>
      <c r="AA20" s="604"/>
      <c r="AB20" s="604"/>
      <c r="AC20" s="604"/>
      <c r="AD20" s="604"/>
      <c r="AE20" s="604"/>
      <c r="AF20" s="604"/>
      <c r="AG20" s="604"/>
      <c r="AH20" s="604"/>
      <c r="AI20" s="604"/>
      <c r="AJ20" s="604"/>
      <c r="AK20" s="604"/>
      <c r="AL20" s="604"/>
      <c r="AM20" s="604"/>
      <c r="AN20" s="604"/>
      <c r="AO20" s="604"/>
      <c r="AP20" s="604"/>
      <c r="AQ20" s="604"/>
      <c r="AR20" s="604"/>
      <c r="AS20" s="604"/>
      <c r="AT20" s="604"/>
      <c r="AU20" s="604"/>
      <c r="AV20" s="604"/>
      <c r="AW20" s="604"/>
      <c r="AX20" s="604"/>
      <c r="AY20" s="604"/>
      <c r="AZ20" s="604"/>
      <c r="BA20" s="604"/>
      <c r="BB20" s="604"/>
      <c r="BC20" s="604"/>
      <c r="BD20" s="604"/>
      <c r="BE20" s="604"/>
      <c r="BF20" s="604"/>
      <c r="BG20" s="604"/>
      <c r="BH20" s="604"/>
      <c r="BI20" s="604"/>
      <c r="BJ20" s="604"/>
      <c r="BK20" s="604"/>
      <c r="BL20" s="604"/>
      <c r="BM20" s="604"/>
      <c r="BN20" s="604"/>
      <c r="BO20" s="604"/>
      <c r="BP20" s="604"/>
      <c r="BQ20" s="604"/>
      <c r="BR20" s="604"/>
      <c r="BS20" s="604"/>
      <c r="BT20" s="604"/>
      <c r="BU20" s="604"/>
      <c r="BV20" s="604"/>
      <c r="BW20" s="604"/>
      <c r="BX20" s="604"/>
      <c r="BY20" s="604"/>
      <c r="BZ20" s="604"/>
      <c r="CA20" s="604"/>
    </row>
    <row r="21" spans="1:79">
      <c r="A21" s="837"/>
      <c r="B21" s="842"/>
      <c r="C21" s="842"/>
      <c r="D21" s="842"/>
      <c r="E21" s="842"/>
      <c r="F21" s="842"/>
    </row>
    <row r="22" spans="1:79">
      <c r="A22" s="837"/>
      <c r="B22" s="842"/>
      <c r="C22" s="842"/>
      <c r="D22" s="842"/>
      <c r="E22" s="842"/>
      <c r="F22" s="842"/>
    </row>
    <row r="23" spans="1:79">
      <c r="A23" s="837"/>
      <c r="B23" s="842"/>
      <c r="C23" s="842"/>
      <c r="D23" s="842"/>
      <c r="E23" s="842"/>
      <c r="F23" s="842"/>
    </row>
    <row r="24" spans="1:79">
      <c r="A24" s="837"/>
      <c r="B24" s="842"/>
      <c r="C24" s="842"/>
      <c r="D24" s="842"/>
      <c r="E24" s="842"/>
      <c r="F24" s="842"/>
    </row>
  </sheetData>
  <printOptions gridLinesSet="0"/>
  <pageMargins left="0.74803149606299213" right="0.39370078740157483" top="0.59055118110236227" bottom="0.59055118110236227" header="0.51181102362204722" footer="0.51181102362204722"/>
  <pageSetup scale="83" firstPageNumber="25" orientation="landscape" r:id="rId1"/>
  <headerFooter alignWithMargins="0"/>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5:N45"/>
  <sheetViews>
    <sheetView showGridLines="0" topLeftCell="A10" zoomScale="80" zoomScaleNormal="80" zoomScaleSheetLayoutView="90" zoomScalePageLayoutView="67" workbookViewId="0">
      <selection activeCell="P17" sqref="P17"/>
    </sheetView>
  </sheetViews>
  <sheetFormatPr baseColWidth="10" defaultColWidth="10.85546875" defaultRowHeight="18.75"/>
  <cols>
    <col min="1" max="1" width="3.7109375" style="630" customWidth="1"/>
    <col min="2" max="2" width="69.5703125" style="630" customWidth="1"/>
    <col min="3" max="4" width="15.7109375" style="630" customWidth="1"/>
    <col min="5" max="7" width="15.7109375" style="637" customWidth="1"/>
    <col min="8" max="12" width="15.7109375" style="630" customWidth="1"/>
    <col min="13" max="16384" width="10.85546875" style="630"/>
  </cols>
  <sheetData>
    <row r="5" spans="1:14" s="512" customFormat="1" ht="13.5">
      <c r="A5" s="504" t="s">
        <v>608</v>
      </c>
      <c r="B5" s="505"/>
      <c r="C5" s="505"/>
      <c r="D5" s="505"/>
      <c r="E5" s="505"/>
      <c r="F5" s="505"/>
      <c r="G5" s="505"/>
      <c r="H5" s="505"/>
      <c r="I5" s="505"/>
      <c r="J5" s="505"/>
      <c r="K5" s="505"/>
      <c r="L5" s="511"/>
      <c r="N5" s="742"/>
    </row>
    <row r="6" spans="1:14" s="512" customFormat="1" ht="13.5">
      <c r="A6" s="513" t="s">
        <v>72</v>
      </c>
      <c r="B6" s="514"/>
      <c r="C6" s="514"/>
      <c r="D6" s="514"/>
      <c r="E6" s="514"/>
      <c r="F6" s="514"/>
      <c r="G6" s="514"/>
      <c r="H6" s="514"/>
      <c r="I6" s="514"/>
      <c r="J6" s="514"/>
      <c r="K6" s="514"/>
      <c r="L6" s="723"/>
      <c r="N6" s="742"/>
    </row>
    <row r="7" spans="1:14" s="523" customFormat="1" ht="31.5" customHeight="1">
      <c r="A7" s="1487" t="s">
        <v>124</v>
      </c>
      <c r="B7" s="1488"/>
      <c r="C7" s="1481">
        <v>2011</v>
      </c>
      <c r="D7" s="1481">
        <v>2012</v>
      </c>
      <c r="E7" s="1481">
        <v>2013</v>
      </c>
      <c r="F7" s="1481">
        <v>2014</v>
      </c>
      <c r="G7" s="1481">
        <v>2015</v>
      </c>
      <c r="H7" s="1481">
        <v>2016</v>
      </c>
      <c r="I7" s="1481">
        <v>2017</v>
      </c>
      <c r="J7" s="1481">
        <v>2018</v>
      </c>
      <c r="K7" s="1481">
        <v>2019</v>
      </c>
      <c r="L7" s="1479">
        <v>2020</v>
      </c>
      <c r="N7" s="1238"/>
    </row>
    <row r="8" spans="1:14" s="523" customFormat="1" ht="13.5">
      <c r="A8" s="724"/>
      <c r="B8" s="732" t="s">
        <v>28</v>
      </c>
      <c r="C8" s="1482"/>
      <c r="D8" s="1482"/>
      <c r="E8" s="1482"/>
      <c r="F8" s="1482"/>
      <c r="G8" s="1482"/>
      <c r="H8" s="1482"/>
      <c r="I8" s="1482"/>
      <c r="J8" s="1482"/>
      <c r="K8" s="1482"/>
      <c r="L8" s="1480"/>
      <c r="N8" s="1238"/>
    </row>
    <row r="9" spans="1:14" s="715" customFormat="1" ht="27.75" customHeight="1">
      <c r="A9" s="528" t="s">
        <v>25</v>
      </c>
      <c r="B9" s="805"/>
      <c r="C9" s="778">
        <v>11133.880477000001</v>
      </c>
      <c r="D9" s="778">
        <v>13687.178525939999</v>
      </c>
      <c r="E9" s="778">
        <v>13826.12411936</v>
      </c>
      <c r="F9" s="778">
        <v>14527.186098679998</v>
      </c>
      <c r="G9" s="778">
        <v>16325.49260396</v>
      </c>
      <c r="H9" s="807">
        <v>16357.131883</v>
      </c>
      <c r="I9" s="807">
        <v>17227.626360960003</v>
      </c>
      <c r="J9" s="807">
        <v>17358.545052476871</v>
      </c>
      <c r="K9" s="807">
        <v>17657.976933999998</v>
      </c>
      <c r="L9" s="824">
        <v>17477.356425600003</v>
      </c>
      <c r="N9" s="1241"/>
    </row>
    <row r="10" spans="1:14" s="715" customFormat="1" ht="18" customHeight="1">
      <c r="A10" s="726"/>
      <c r="B10" s="734" t="s">
        <v>30</v>
      </c>
      <c r="C10" s="774">
        <v>5501.3506200000002</v>
      </c>
      <c r="D10" s="774">
        <v>8044.6896559999996</v>
      </c>
      <c r="E10" s="774">
        <v>8273.3733470000006</v>
      </c>
      <c r="F10" s="774">
        <v>8829.8347130000002</v>
      </c>
      <c r="G10" s="774">
        <v>9993.2103490000009</v>
      </c>
      <c r="H10" s="792">
        <v>9978.8828400000002</v>
      </c>
      <c r="I10" s="792">
        <v>10574.35223</v>
      </c>
      <c r="J10" s="792">
        <v>10667.843338026873</v>
      </c>
      <c r="K10" s="792">
        <v>10936.949771</v>
      </c>
      <c r="L10" s="825">
        <v>11074.542654999999</v>
      </c>
    </row>
    <row r="11" spans="1:14" s="523" customFormat="1" ht="18" customHeight="1">
      <c r="A11" s="728"/>
      <c r="B11" s="734" t="s">
        <v>31</v>
      </c>
      <c r="C11" s="755">
        <v>2136.3189539999998</v>
      </c>
      <c r="D11" s="755">
        <v>2403.8510192499994</v>
      </c>
      <c r="E11" s="774">
        <v>2388.1156217600001</v>
      </c>
      <c r="F11" s="774">
        <v>1639.7505325999998</v>
      </c>
      <c r="G11" s="774">
        <v>1810.2583569999999</v>
      </c>
      <c r="H11" s="792">
        <v>1908.72964348</v>
      </c>
      <c r="I11" s="792">
        <v>2169.9138344600001</v>
      </c>
      <c r="J11" s="792">
        <v>2339.5600393600002</v>
      </c>
      <c r="K11" s="792">
        <v>2001.1729459999999</v>
      </c>
      <c r="L11" s="825">
        <v>1703.6383730799998</v>
      </c>
    </row>
    <row r="12" spans="1:14" s="523" customFormat="1" ht="18" customHeight="1">
      <c r="A12" s="728"/>
      <c r="B12" s="734" t="s">
        <v>73</v>
      </c>
      <c r="C12" s="758">
        <v>941.24649099999999</v>
      </c>
      <c r="D12" s="774">
        <v>1130.0329492400001</v>
      </c>
      <c r="E12" s="774">
        <v>1077.5364689999999</v>
      </c>
      <c r="F12" s="774">
        <v>1209.729098</v>
      </c>
      <c r="G12" s="774">
        <v>1317.9420709999999</v>
      </c>
      <c r="H12" s="792">
        <v>1332.8273630000001</v>
      </c>
      <c r="I12" s="792">
        <v>1394.3773819999999</v>
      </c>
      <c r="J12" s="792">
        <v>1473.56818619</v>
      </c>
      <c r="K12" s="792">
        <v>1506.665598</v>
      </c>
      <c r="L12" s="825">
        <v>1639.1665216900001</v>
      </c>
    </row>
    <row r="13" spans="1:14" s="523" customFormat="1" ht="18" customHeight="1">
      <c r="A13" s="728"/>
      <c r="B13" s="734" t="s">
        <v>33</v>
      </c>
      <c r="C13" s="775">
        <v>1016.320324</v>
      </c>
      <c r="D13" s="774">
        <v>650.61712694000005</v>
      </c>
      <c r="E13" s="774">
        <v>659.83052099999998</v>
      </c>
      <c r="F13" s="774">
        <v>1161.6692423499999</v>
      </c>
      <c r="G13" s="774">
        <v>1631.24082617</v>
      </c>
      <c r="H13" s="792">
        <v>1803.63185632</v>
      </c>
      <c r="I13" s="792">
        <v>1658.5354548</v>
      </c>
      <c r="J13" s="792">
        <v>1661.1310412999999</v>
      </c>
      <c r="K13" s="792">
        <v>2056.0516830000001</v>
      </c>
      <c r="L13" s="825">
        <v>1933.1873851099999</v>
      </c>
    </row>
    <row r="14" spans="1:14" s="523" customFormat="1" ht="18" customHeight="1">
      <c r="A14" s="728"/>
      <c r="B14" s="734" t="s">
        <v>34</v>
      </c>
      <c r="C14" s="775">
        <v>483.57372900000001</v>
      </c>
      <c r="D14" s="774">
        <v>515.43622604000007</v>
      </c>
      <c r="E14" s="774">
        <v>538.76392827999996</v>
      </c>
      <c r="F14" s="774">
        <v>596.9784982000001</v>
      </c>
      <c r="G14" s="774">
        <v>649.12647200000004</v>
      </c>
      <c r="H14" s="792">
        <v>597.98649018000003</v>
      </c>
      <c r="I14" s="792">
        <v>690.09650216</v>
      </c>
      <c r="J14" s="792">
        <v>707.50820653999995</v>
      </c>
      <c r="K14" s="792">
        <v>651.87347299999999</v>
      </c>
      <c r="L14" s="825">
        <v>691.24039300000004</v>
      </c>
    </row>
    <row r="15" spans="1:14" s="523" customFormat="1" ht="18" customHeight="1">
      <c r="A15" s="728"/>
      <c r="B15" s="734" t="s">
        <v>35</v>
      </c>
      <c r="C15" s="775">
        <v>150.264993</v>
      </c>
      <c r="D15" s="774">
        <v>131.37971634000002</v>
      </c>
      <c r="E15" s="774">
        <v>88.105714000000006</v>
      </c>
      <c r="F15" s="774">
        <v>87.495412819999999</v>
      </c>
      <c r="G15" s="774">
        <v>92.900585000000007</v>
      </c>
      <c r="H15" s="792">
        <v>96.765527000000006</v>
      </c>
      <c r="I15" s="792">
        <v>106.24236992</v>
      </c>
      <c r="J15" s="792">
        <v>100.55304599999999</v>
      </c>
      <c r="K15" s="792">
        <v>102.324383</v>
      </c>
      <c r="L15" s="825">
        <v>105.53040300000001</v>
      </c>
    </row>
    <row r="16" spans="1:14" s="523" customFormat="1" ht="13.5">
      <c r="A16" s="728"/>
      <c r="B16" s="735" t="s">
        <v>23</v>
      </c>
      <c r="C16" s="779">
        <v>904.8053660000005</v>
      </c>
      <c r="D16" s="779">
        <v>811.17183213000135</v>
      </c>
      <c r="E16" s="779">
        <v>800.39851832000022</v>
      </c>
      <c r="F16" s="779">
        <v>1001.7286017099996</v>
      </c>
      <c r="G16" s="774">
        <v>830.81394378999903</v>
      </c>
      <c r="H16" s="792">
        <v>638.30816302000051</v>
      </c>
      <c r="I16" s="792">
        <v>634.10858762000089</v>
      </c>
      <c r="J16" s="792">
        <v>408.38119505999998</v>
      </c>
      <c r="K16" s="792">
        <v>402.93907999999999</v>
      </c>
      <c r="L16" s="825">
        <v>330.05069472000315</v>
      </c>
    </row>
    <row r="17" spans="1:12" s="715" customFormat="1" ht="29.25" customHeight="1">
      <c r="A17" s="729" t="s">
        <v>667</v>
      </c>
      <c r="B17" s="794"/>
      <c r="C17" s="808">
        <v>10632.661655</v>
      </c>
      <c r="D17" s="808">
        <v>10799.61862757</v>
      </c>
      <c r="E17" s="808">
        <v>10580.16377096</v>
      </c>
      <c r="F17" s="808">
        <v>12627.0374352</v>
      </c>
      <c r="G17" s="808">
        <v>11101.835427</v>
      </c>
      <c r="H17" s="807">
        <v>9085.9310547099994</v>
      </c>
      <c r="I17" s="807">
        <v>7793.5637670000006</v>
      </c>
      <c r="J17" s="807">
        <v>7979.5528467200011</v>
      </c>
      <c r="K17" s="807">
        <v>8360.679662999999</v>
      </c>
      <c r="L17" s="824">
        <v>7355.0798429999995</v>
      </c>
    </row>
    <row r="18" spans="1:12" s="523" customFormat="1" ht="13.5">
      <c r="A18" s="728"/>
      <c r="B18" s="738" t="s">
        <v>74</v>
      </c>
      <c r="C18" s="756">
        <v>5642.5393899999999</v>
      </c>
      <c r="D18" s="755">
        <v>5297.0852025699996</v>
      </c>
      <c r="E18" s="755">
        <v>5204.8309129600002</v>
      </c>
      <c r="F18" s="755">
        <v>6200.0057029999998</v>
      </c>
      <c r="G18" s="755">
        <v>5266.2400230000003</v>
      </c>
      <c r="H18" s="826">
        <v>4671.2682089999998</v>
      </c>
      <c r="I18" s="826">
        <v>3978.6770590000001</v>
      </c>
      <c r="J18" s="792">
        <v>3795.4161405</v>
      </c>
      <c r="K18" s="792">
        <v>3793.4388680000002</v>
      </c>
      <c r="L18" s="825">
        <v>3542.6851565000002</v>
      </c>
    </row>
    <row r="19" spans="1:12" s="523" customFormat="1" ht="15">
      <c r="A19" s="535"/>
      <c r="B19" s="736" t="s">
        <v>668</v>
      </c>
      <c r="C19" s="756">
        <v>783.14533700000004</v>
      </c>
      <c r="D19" s="755">
        <v>752.13438099999996</v>
      </c>
      <c r="E19" s="755">
        <v>794.30243199999995</v>
      </c>
      <c r="F19" s="755">
        <v>893.31429900000001</v>
      </c>
      <c r="G19" s="755">
        <v>908.53206999999998</v>
      </c>
      <c r="H19" s="826">
        <v>912.77171799999996</v>
      </c>
      <c r="I19" s="826">
        <v>855.04390999999998</v>
      </c>
      <c r="J19" s="792">
        <v>786.84794899999997</v>
      </c>
      <c r="K19" s="792">
        <v>775.924848</v>
      </c>
      <c r="L19" s="825">
        <v>697.68819299999996</v>
      </c>
    </row>
    <row r="20" spans="1:12" s="523" customFormat="1" ht="18" customHeight="1">
      <c r="A20" s="728"/>
      <c r="B20" s="734" t="s">
        <v>38</v>
      </c>
      <c r="C20" s="756">
        <v>643.71882400000004</v>
      </c>
      <c r="D20" s="755">
        <v>688.95975299999998</v>
      </c>
      <c r="E20" s="755">
        <v>732.18453299999999</v>
      </c>
      <c r="F20" s="755">
        <v>735.66853300000002</v>
      </c>
      <c r="G20" s="755">
        <v>749.61470099999997</v>
      </c>
      <c r="H20" s="826">
        <v>806.10724800000003</v>
      </c>
      <c r="I20" s="826">
        <v>811.52060100000006</v>
      </c>
      <c r="J20" s="792">
        <v>861.27540999999997</v>
      </c>
      <c r="K20" s="792">
        <v>906.01357499999995</v>
      </c>
      <c r="L20" s="825">
        <v>821.52605300000005</v>
      </c>
    </row>
    <row r="21" spans="1:12" s="523" customFormat="1" ht="18" customHeight="1">
      <c r="A21" s="728"/>
      <c r="B21" s="734" t="s">
        <v>75</v>
      </c>
      <c r="C21" s="758">
        <v>3563.258104</v>
      </c>
      <c r="D21" s="755">
        <v>4061.4392910000001</v>
      </c>
      <c r="E21" s="755">
        <v>3848.8458930000002</v>
      </c>
      <c r="F21" s="755">
        <v>4798.0489002000004</v>
      </c>
      <c r="G21" s="755">
        <v>4177.448633</v>
      </c>
      <c r="H21" s="826">
        <v>2685.4080180000001</v>
      </c>
      <c r="I21" s="826">
        <v>2137.6324450000002</v>
      </c>
      <c r="J21" s="792">
        <v>2523.7840875000002</v>
      </c>
      <c r="K21" s="792">
        <v>2876.6752299999998</v>
      </c>
      <c r="L21" s="825">
        <v>2280.7072925000002</v>
      </c>
    </row>
    <row r="22" spans="1:12" s="715" customFormat="1" ht="30.75" customHeight="1">
      <c r="A22" s="1483" t="s">
        <v>669</v>
      </c>
      <c r="B22" s="1484"/>
      <c r="C22" s="778">
        <v>1684.6326449499998</v>
      </c>
      <c r="D22" s="778">
        <v>2028.6730067999999</v>
      </c>
      <c r="E22" s="778">
        <v>2141.8858906199998</v>
      </c>
      <c r="F22" s="778">
        <v>2487.4847708100001</v>
      </c>
      <c r="G22" s="778">
        <v>2672.2554877500002</v>
      </c>
      <c r="H22" s="807">
        <v>2489.9713066599998</v>
      </c>
      <c r="I22" s="807">
        <v>2486.7565275799998</v>
      </c>
      <c r="J22" s="807">
        <v>2527.2426012199999</v>
      </c>
      <c r="K22" s="807">
        <v>2174.6805479999998</v>
      </c>
      <c r="L22" s="824">
        <v>2345.4012460200001</v>
      </c>
    </row>
    <row r="23" spans="1:12" s="523" customFormat="1" ht="21.75" customHeight="1">
      <c r="A23" s="728"/>
      <c r="B23" s="734" t="s">
        <v>39</v>
      </c>
      <c r="C23" s="776">
        <v>1262.3667699499997</v>
      </c>
      <c r="D23" s="776">
        <v>1271.7996250399999</v>
      </c>
      <c r="E23" s="755">
        <v>1325.2833336199999</v>
      </c>
      <c r="F23" s="755">
        <v>1530.5605668599999</v>
      </c>
      <c r="G23" s="755">
        <v>1489.2202870000001</v>
      </c>
      <c r="H23" s="826">
        <v>1495.1494250000001</v>
      </c>
      <c r="I23" s="826">
        <v>1403.0886399999999</v>
      </c>
      <c r="J23" s="792">
        <v>1498.9993010000001</v>
      </c>
      <c r="K23" s="792">
        <v>1405.739086</v>
      </c>
      <c r="L23" s="825">
        <v>1423.35931334</v>
      </c>
    </row>
    <row r="24" spans="1:12" s="523" customFormat="1" ht="18" customHeight="1">
      <c r="A24" s="728"/>
      <c r="B24" s="734" t="s">
        <v>40</v>
      </c>
      <c r="C24" s="810">
        <v>0</v>
      </c>
      <c r="D24" s="810">
        <v>0</v>
      </c>
      <c r="E24" s="755">
        <v>0</v>
      </c>
      <c r="F24" s="755">
        <v>0</v>
      </c>
      <c r="G24" s="755">
        <v>0</v>
      </c>
      <c r="H24" s="755">
        <v>0</v>
      </c>
      <c r="I24" s="755">
        <v>0</v>
      </c>
      <c r="J24" s="755">
        <v>0</v>
      </c>
      <c r="K24" s="755">
        <v>0</v>
      </c>
      <c r="L24" s="827">
        <v>0</v>
      </c>
    </row>
    <row r="25" spans="1:12" s="523" customFormat="1" ht="13.5">
      <c r="A25" s="793"/>
      <c r="B25" s="734" t="s">
        <v>41</v>
      </c>
      <c r="C25" s="756">
        <v>154.12882099999999</v>
      </c>
      <c r="D25" s="756">
        <v>119.89318002</v>
      </c>
      <c r="E25" s="755">
        <v>115.575622</v>
      </c>
      <c r="F25" s="755">
        <v>124.77944723</v>
      </c>
      <c r="G25" s="755">
        <v>127.869786</v>
      </c>
      <c r="H25" s="826">
        <v>11.407522999999999</v>
      </c>
      <c r="I25" s="826">
        <v>0.60443100000000005</v>
      </c>
      <c r="J25" s="755">
        <v>2E-3</v>
      </c>
      <c r="K25" s="792">
        <v>0.65674999999999994</v>
      </c>
      <c r="L25" s="825">
        <v>455.62342699999999</v>
      </c>
    </row>
    <row r="26" spans="1:12" s="797" customFormat="1" ht="15">
      <c r="A26" s="803"/>
      <c r="B26" s="739" t="s">
        <v>670</v>
      </c>
      <c r="C26" s="775">
        <v>208.87705399999999</v>
      </c>
      <c r="D26" s="774">
        <v>557.72020173999999</v>
      </c>
      <c r="E26" s="755">
        <v>639.69283499999995</v>
      </c>
      <c r="F26" s="755">
        <v>473.38623072000001</v>
      </c>
      <c r="G26" s="755">
        <v>476.56974074999999</v>
      </c>
      <c r="H26" s="826">
        <v>536.22303477000003</v>
      </c>
      <c r="I26" s="826">
        <v>576.24197900000001</v>
      </c>
      <c r="J26" s="792">
        <v>568.62467656999991</v>
      </c>
      <c r="K26" s="792">
        <v>541.30840799999999</v>
      </c>
      <c r="L26" s="825">
        <v>465.70482626999996</v>
      </c>
    </row>
    <row r="27" spans="1:12" s="523" customFormat="1" ht="18" customHeight="1">
      <c r="A27" s="728"/>
      <c r="B27" s="734" t="s">
        <v>23</v>
      </c>
      <c r="C27" s="810">
        <v>59.26</v>
      </c>
      <c r="D27" s="810">
        <v>79.260000000000005</v>
      </c>
      <c r="E27" s="755">
        <v>61.334099999999999</v>
      </c>
      <c r="F27" s="755">
        <v>358.75852600000002</v>
      </c>
      <c r="G27" s="755">
        <v>578.59567400000003</v>
      </c>
      <c r="H27" s="826">
        <v>447.19132388999986</v>
      </c>
      <c r="I27" s="826">
        <v>506.82147757999991</v>
      </c>
      <c r="J27" s="792">
        <v>459.61662364999995</v>
      </c>
      <c r="K27" s="792">
        <v>226.976304</v>
      </c>
      <c r="L27" s="828">
        <v>0.71367941000032398</v>
      </c>
    </row>
    <row r="28" spans="1:12" s="715" customFormat="1" ht="30" customHeight="1">
      <c r="A28" s="528" t="s">
        <v>671</v>
      </c>
      <c r="B28" s="794"/>
      <c r="C28" s="777">
        <v>2737.3256794199997</v>
      </c>
      <c r="D28" s="777">
        <v>2251.0561486900001</v>
      </c>
      <c r="E28" s="811">
        <v>2844.7555123099996</v>
      </c>
      <c r="F28" s="811">
        <v>2909.5568912799995</v>
      </c>
      <c r="G28" s="811">
        <v>3207.9167724300005</v>
      </c>
      <c r="H28" s="807">
        <v>3430.1914929199997</v>
      </c>
      <c r="I28" s="807">
        <v>3205.2214496899996</v>
      </c>
      <c r="J28" s="807">
        <v>3468.0585799099995</v>
      </c>
      <c r="K28" s="807">
        <v>3037.1996494099999</v>
      </c>
      <c r="L28" s="824">
        <v>3375.4899266299999</v>
      </c>
    </row>
    <row r="29" spans="1:12" s="523" customFormat="1" ht="18" customHeight="1">
      <c r="A29" s="728"/>
      <c r="B29" s="734" t="s">
        <v>42</v>
      </c>
      <c r="C29" s="774">
        <v>1969.9550844199998</v>
      </c>
      <c r="D29" s="774">
        <v>1681.2897822000002</v>
      </c>
      <c r="E29" s="774">
        <v>2066.1214497199999</v>
      </c>
      <c r="F29" s="774">
        <v>2088.9643506399998</v>
      </c>
      <c r="G29" s="774">
        <v>2124.4739410000002</v>
      </c>
      <c r="H29" s="812">
        <v>2226.3122044800002</v>
      </c>
      <c r="I29" s="812">
        <v>2136.996384</v>
      </c>
      <c r="J29" s="792">
        <v>2288.6149</v>
      </c>
      <c r="K29" s="792">
        <v>1836.65175312</v>
      </c>
      <c r="L29" s="825">
        <v>2197.6845269999999</v>
      </c>
    </row>
    <row r="30" spans="1:12" s="512" customFormat="1" ht="18" customHeight="1">
      <c r="A30" s="728"/>
      <c r="B30" s="831" t="s">
        <v>43</v>
      </c>
      <c r="C30" s="775">
        <v>432.61706299999997</v>
      </c>
      <c r="D30" s="775">
        <v>370.04007372000001</v>
      </c>
      <c r="E30" s="774">
        <v>476.79914286000002</v>
      </c>
      <c r="F30" s="774">
        <v>512.83810700000004</v>
      </c>
      <c r="G30" s="774">
        <v>691.42029700000001</v>
      </c>
      <c r="H30" s="826">
        <v>705.16670799999997</v>
      </c>
      <c r="I30" s="812">
        <v>624.49627599999997</v>
      </c>
      <c r="J30" s="792">
        <v>651.09281999999996</v>
      </c>
      <c r="K30" s="792">
        <v>706.05123600000002</v>
      </c>
      <c r="L30" s="825">
        <v>710.073125</v>
      </c>
    </row>
    <row r="31" spans="1:12" s="813" customFormat="1" ht="27.75" customHeight="1">
      <c r="A31" s="535"/>
      <c r="B31" s="733" t="s">
        <v>44</v>
      </c>
      <c r="C31" s="779">
        <v>90.693949000000003</v>
      </c>
      <c r="D31" s="779">
        <v>51.097805000000001</v>
      </c>
      <c r="E31" s="774">
        <v>81.951832999999993</v>
      </c>
      <c r="F31" s="774">
        <v>71.146030999999994</v>
      </c>
      <c r="G31" s="774">
        <v>67.254643999999999</v>
      </c>
      <c r="H31" s="774">
        <v>90.736191000000005</v>
      </c>
      <c r="I31" s="812">
        <v>109.051485</v>
      </c>
      <c r="J31" s="792">
        <v>120.662238</v>
      </c>
      <c r="K31" s="792">
        <v>95.133734000000004</v>
      </c>
      <c r="L31" s="825">
        <v>83.855106000000006</v>
      </c>
    </row>
    <row r="32" spans="1:12" s="813" customFormat="1" ht="27.75" customHeight="1">
      <c r="A32" s="535"/>
      <c r="B32" s="739" t="s">
        <v>149</v>
      </c>
      <c r="C32" s="779">
        <v>190.66922299999999</v>
      </c>
      <c r="D32" s="779">
        <v>96.961188600000014</v>
      </c>
      <c r="E32" s="774">
        <v>152.51257000000001</v>
      </c>
      <c r="F32" s="774">
        <v>140.0710752</v>
      </c>
      <c r="G32" s="774">
        <v>244.591768</v>
      </c>
      <c r="H32" s="774">
        <v>328.05963953999998</v>
      </c>
      <c r="I32" s="812">
        <v>275.44311078999993</v>
      </c>
      <c r="J32" s="792">
        <v>342.06624776999996</v>
      </c>
      <c r="K32" s="792">
        <v>353.89406658999997</v>
      </c>
      <c r="L32" s="825">
        <v>351.80027163</v>
      </c>
    </row>
    <row r="33" spans="1:12" s="523" customFormat="1" ht="18" customHeight="1">
      <c r="A33" s="728"/>
      <c r="B33" s="739" t="s">
        <v>147</v>
      </c>
      <c r="C33" s="779">
        <v>53.390360000000001</v>
      </c>
      <c r="D33" s="775">
        <v>51.66729917</v>
      </c>
      <c r="E33" s="774">
        <v>67.370516730000006</v>
      </c>
      <c r="F33" s="774">
        <v>96.537327439999999</v>
      </c>
      <c r="G33" s="774">
        <v>80.176122430000007</v>
      </c>
      <c r="H33" s="826">
        <v>79.916749899999999</v>
      </c>
      <c r="I33" s="812">
        <v>59.234193900000001</v>
      </c>
      <c r="J33" s="792">
        <v>65.622374140000005</v>
      </c>
      <c r="K33" s="792">
        <v>45.468859699999996</v>
      </c>
      <c r="L33" s="825">
        <v>32.076897000000002</v>
      </c>
    </row>
    <row r="34" spans="1:12" s="715" customFormat="1" ht="31.5" customHeight="1">
      <c r="A34" s="528" t="s">
        <v>27</v>
      </c>
      <c r="B34" s="832"/>
      <c r="C34" s="777">
        <v>14091.76142031</v>
      </c>
      <c r="D34" s="777">
        <v>15270.513480839996</v>
      </c>
      <c r="E34" s="777">
        <v>18553.64409455</v>
      </c>
      <c r="F34" s="777">
        <v>23018.160274409998</v>
      </c>
      <c r="G34" s="777">
        <v>23957.384851299998</v>
      </c>
      <c r="H34" s="807">
        <v>22640.760924740003</v>
      </c>
      <c r="I34" s="807">
        <v>17805.722989329995</v>
      </c>
      <c r="J34" s="807">
        <v>17914.766648929999</v>
      </c>
      <c r="K34" s="807">
        <v>15459.068880219998</v>
      </c>
      <c r="L34" s="824">
        <v>17120.486936250003</v>
      </c>
    </row>
    <row r="35" spans="1:12" s="523" customFormat="1" ht="13.5">
      <c r="A35" s="728"/>
      <c r="B35" s="833" t="s">
        <v>29</v>
      </c>
      <c r="C35" s="756">
        <v>6817.7371089999997</v>
      </c>
      <c r="D35" s="814">
        <v>7190.9114031400004</v>
      </c>
      <c r="E35" s="755">
        <v>9884.6435193799989</v>
      </c>
      <c r="F35" s="755">
        <v>13730.905203639999</v>
      </c>
      <c r="G35" s="755">
        <v>14305.38023748</v>
      </c>
      <c r="H35" s="826">
        <v>12834.41123333</v>
      </c>
      <c r="I35" s="826">
        <v>9472.548419409999</v>
      </c>
      <c r="J35" s="792">
        <v>9456.214781319999</v>
      </c>
      <c r="K35" s="792">
        <v>7766.4337789300007</v>
      </c>
      <c r="L35" s="825">
        <v>8277.0929894800011</v>
      </c>
    </row>
    <row r="36" spans="1:12" s="523" customFormat="1" ht="13.5">
      <c r="A36" s="728"/>
      <c r="B36" s="831" t="s">
        <v>148</v>
      </c>
      <c r="C36" s="756">
        <v>7274.0243113100005</v>
      </c>
      <c r="D36" s="814">
        <v>8079.6020776999967</v>
      </c>
      <c r="E36" s="755">
        <v>8669.0005751699991</v>
      </c>
      <c r="F36" s="755">
        <v>9287.2550707699993</v>
      </c>
      <c r="G36" s="755">
        <v>9652.0046138199978</v>
      </c>
      <c r="H36" s="826">
        <v>9806.3496914100015</v>
      </c>
      <c r="I36" s="826">
        <v>8333.1745699199964</v>
      </c>
      <c r="J36" s="792">
        <v>8458.55186761</v>
      </c>
      <c r="K36" s="792">
        <v>7692.6351012899986</v>
      </c>
      <c r="L36" s="825">
        <v>8843.3939467700002</v>
      </c>
    </row>
    <row r="37" spans="1:12" s="715" customFormat="1" ht="27.75" customHeight="1">
      <c r="A37" s="726" t="s">
        <v>672</v>
      </c>
      <c r="B37" s="832"/>
      <c r="C37" s="757">
        <v>1155.8733810000001</v>
      </c>
      <c r="D37" s="757">
        <v>1942.6773864599963</v>
      </c>
      <c r="E37" s="757">
        <v>1890.1029214400041</v>
      </c>
      <c r="F37" s="757">
        <v>2233.9975892900038</v>
      </c>
      <c r="G37" s="757">
        <v>1796.9146218699898</v>
      </c>
      <c r="H37" s="757">
        <v>1719.2532825999951</v>
      </c>
      <c r="I37" s="757">
        <v>2016.5933462100002</v>
      </c>
      <c r="J37" s="757">
        <v>1829.9590785200198</v>
      </c>
      <c r="K37" s="757">
        <v>1559.1601550199994</v>
      </c>
      <c r="L37" s="829">
        <v>1509.7453494599977</v>
      </c>
    </row>
    <row r="38" spans="1:12" s="715" customFormat="1" ht="21" customHeight="1">
      <c r="A38" s="834" t="s">
        <v>91</v>
      </c>
      <c r="B38" s="835"/>
      <c r="C38" s="815">
        <v>41436.135257679998</v>
      </c>
      <c r="D38" s="815">
        <v>45979.717176299993</v>
      </c>
      <c r="E38" s="815">
        <v>49836.676309240007</v>
      </c>
      <c r="F38" s="815">
        <v>57803.423059670007</v>
      </c>
      <c r="G38" s="815">
        <v>59061.799764309981</v>
      </c>
      <c r="H38" s="815">
        <v>55723.239944630004</v>
      </c>
      <c r="I38" s="815">
        <v>50535.48444077</v>
      </c>
      <c r="J38" s="815">
        <v>51078.124807776898</v>
      </c>
      <c r="K38" s="815">
        <v>48248.765829649994</v>
      </c>
      <c r="L38" s="830">
        <v>49183.559726959997</v>
      </c>
    </row>
    <row r="39" spans="1:12" s="722" customFormat="1" ht="12.75">
      <c r="A39" s="161" t="s">
        <v>163</v>
      </c>
      <c r="B39" s="588"/>
      <c r="C39" s="816"/>
      <c r="D39" s="816"/>
      <c r="E39" s="817"/>
      <c r="F39" s="818"/>
      <c r="G39" s="818"/>
      <c r="H39" s="819"/>
      <c r="J39" s="820"/>
    </row>
    <row r="40" spans="1:12" s="722" customFormat="1" ht="12.75">
      <c r="A40" s="161" t="s">
        <v>132</v>
      </c>
      <c r="B40" s="588"/>
      <c r="C40" s="816"/>
      <c r="D40" s="816"/>
      <c r="E40" s="817"/>
      <c r="F40" s="818"/>
      <c r="G40" s="818"/>
      <c r="H40" s="819"/>
      <c r="J40" s="820"/>
    </row>
    <row r="41" spans="1:12" s="722" customFormat="1" ht="12.75">
      <c r="A41" s="161" t="s">
        <v>142</v>
      </c>
      <c r="B41" s="588"/>
      <c r="C41" s="816"/>
      <c r="D41" s="816"/>
      <c r="E41" s="817"/>
      <c r="F41" s="821"/>
      <c r="G41" s="821"/>
      <c r="H41" s="819"/>
      <c r="J41" s="820"/>
    </row>
    <row r="42" spans="1:12" s="722" customFormat="1" ht="12.75">
      <c r="A42" s="161" t="s">
        <v>143</v>
      </c>
      <c r="C42" s="816"/>
      <c r="D42" s="816"/>
      <c r="E42" s="817"/>
      <c r="F42" s="818"/>
      <c r="G42" s="818"/>
      <c r="H42" s="819"/>
      <c r="J42" s="820"/>
    </row>
    <row r="43" spans="1:12" s="722" customFormat="1" ht="12.75">
      <c r="A43" s="161" t="s">
        <v>150</v>
      </c>
      <c r="B43" s="588"/>
      <c r="C43" s="816"/>
      <c r="D43" s="816"/>
      <c r="E43" s="817"/>
      <c r="F43" s="818"/>
      <c r="G43" s="818"/>
      <c r="H43" s="819"/>
      <c r="J43" s="820"/>
    </row>
    <row r="44" spans="1:12" s="722" customFormat="1" ht="28.5" customHeight="1">
      <c r="A44" s="1478" t="s">
        <v>170</v>
      </c>
      <c r="B44" s="1478"/>
      <c r="C44" s="1478"/>
      <c r="D44" s="1478"/>
      <c r="E44" s="1478"/>
      <c r="F44" s="1478"/>
      <c r="G44" s="1478"/>
      <c r="H44" s="1478"/>
      <c r="I44" s="1478"/>
      <c r="J44" s="1478"/>
      <c r="K44" s="1478"/>
      <c r="L44" s="269"/>
    </row>
    <row r="45" spans="1:12" s="600" customFormat="1" ht="12.75">
      <c r="A45" s="161" t="s">
        <v>171</v>
      </c>
      <c r="B45" s="588"/>
      <c r="C45" s="822"/>
      <c r="D45" s="822"/>
      <c r="E45" s="823"/>
      <c r="F45" s="823"/>
      <c r="G45" s="823"/>
      <c r="H45" s="823"/>
      <c r="J45" s="820"/>
    </row>
  </sheetData>
  <mergeCells count="13">
    <mergeCell ref="L7:L8"/>
    <mergeCell ref="A44:K44"/>
    <mergeCell ref="K7:K8"/>
    <mergeCell ref="J7:J8"/>
    <mergeCell ref="I7:I8"/>
    <mergeCell ref="A22:B22"/>
    <mergeCell ref="C7:C8"/>
    <mergeCell ref="A7:B7"/>
    <mergeCell ref="H7:H8"/>
    <mergeCell ref="G7:G8"/>
    <mergeCell ref="F7:F8"/>
    <mergeCell ref="E7:E8"/>
    <mergeCell ref="D7:D8"/>
  </mergeCells>
  <printOptions horizontalCentered="1" verticalCentered="1" gridLinesSet="0"/>
  <pageMargins left="0.31496062992125984" right="0.19685039370078741" top="0.51181102362204722" bottom="0.31496062992125984" header="0.51181102362204722" footer="0.23622047244094491"/>
  <pageSetup scale="70" firstPageNumber="25" orientation="landscape" r:id="rId1"/>
  <headerFooter alignWithMargins="0"/>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5:N47"/>
  <sheetViews>
    <sheetView showGridLines="0" zoomScale="80" zoomScaleNormal="80" zoomScaleSheetLayoutView="100" zoomScalePageLayoutView="66" workbookViewId="0">
      <selection activeCell="P17" sqref="P17"/>
    </sheetView>
  </sheetViews>
  <sheetFormatPr baseColWidth="10" defaultColWidth="22.42578125" defaultRowHeight="18.75"/>
  <cols>
    <col min="1" max="1" width="3.7109375" style="630" customWidth="1"/>
    <col min="2" max="2" width="58.28515625" style="630" customWidth="1"/>
    <col min="3" max="12" width="15.7109375" style="630" customWidth="1"/>
    <col min="13" max="16384" width="22.42578125" style="630"/>
  </cols>
  <sheetData>
    <row r="5" spans="1:14" s="512" customFormat="1" ht="13.5">
      <c r="A5" s="504" t="s">
        <v>607</v>
      </c>
      <c r="B5" s="505"/>
      <c r="C5" s="505"/>
      <c r="D5" s="505"/>
      <c r="E5" s="505"/>
      <c r="F5" s="505"/>
      <c r="G5" s="505"/>
      <c r="H5" s="505"/>
      <c r="I5" s="505"/>
      <c r="J5" s="505"/>
      <c r="K5" s="505"/>
      <c r="L5" s="511"/>
      <c r="N5" s="742"/>
    </row>
    <row r="6" spans="1:14" s="512" customFormat="1" ht="16.5" customHeight="1">
      <c r="A6" s="461" t="s">
        <v>161</v>
      </c>
      <c r="B6" s="514"/>
      <c r="C6" s="514"/>
      <c r="D6" s="514"/>
      <c r="E6" s="514"/>
      <c r="F6" s="514"/>
      <c r="G6" s="514"/>
      <c r="H6" s="514"/>
      <c r="I6" s="514"/>
      <c r="J6" s="514"/>
      <c r="K6" s="514"/>
      <c r="L6" s="723"/>
      <c r="N6" s="742"/>
    </row>
    <row r="7" spans="1:14" s="523" customFormat="1" ht="31.5" customHeight="1">
      <c r="A7" s="521" t="s">
        <v>124</v>
      </c>
      <c r="B7" s="731"/>
      <c r="C7" s="1481">
        <v>2011</v>
      </c>
      <c r="D7" s="1481">
        <v>2012</v>
      </c>
      <c r="E7" s="1481">
        <v>2013</v>
      </c>
      <c r="F7" s="1481">
        <v>2014</v>
      </c>
      <c r="G7" s="1481">
        <v>2015</v>
      </c>
      <c r="H7" s="1481">
        <v>2016</v>
      </c>
      <c r="I7" s="1481">
        <v>2017</v>
      </c>
      <c r="J7" s="1481">
        <v>2018</v>
      </c>
      <c r="K7" s="1481">
        <v>2019</v>
      </c>
      <c r="L7" s="1479">
        <v>2020</v>
      </c>
      <c r="N7" s="1238"/>
    </row>
    <row r="8" spans="1:14" s="523" customFormat="1" ht="21" customHeight="1">
      <c r="A8" s="524"/>
      <c r="B8" s="768" t="s">
        <v>28</v>
      </c>
      <c r="C8" s="1482"/>
      <c r="D8" s="1482"/>
      <c r="E8" s="1482"/>
      <c r="F8" s="1482"/>
      <c r="G8" s="1482"/>
      <c r="H8" s="1482"/>
      <c r="I8" s="1482"/>
      <c r="J8" s="1482"/>
      <c r="K8" s="1482"/>
      <c r="L8" s="1480"/>
      <c r="N8" s="1238"/>
    </row>
    <row r="9" spans="1:14" s="715" customFormat="1" ht="27.75" customHeight="1">
      <c r="A9" s="528" t="s">
        <v>25</v>
      </c>
      <c r="B9" s="805"/>
      <c r="C9" s="778">
        <v>16008.550148874747</v>
      </c>
      <c r="D9" s="778">
        <v>18901.655728301277</v>
      </c>
      <c r="E9" s="778">
        <v>18806.465059954426</v>
      </c>
      <c r="F9" s="778">
        <v>18921.839943075371</v>
      </c>
      <c r="G9" s="778">
        <v>20678.614310218978</v>
      </c>
      <c r="H9" s="778">
        <v>19624.53973683036</v>
      </c>
      <c r="I9" s="778">
        <v>19362.619130460491</v>
      </c>
      <c r="J9" s="778">
        <v>18590.775276369219</v>
      </c>
      <c r="K9" s="778">
        <v>18158.202665334673</v>
      </c>
      <c r="L9" s="801">
        <v>17477.356425600003</v>
      </c>
      <c r="N9" s="1241"/>
    </row>
    <row r="10" spans="1:14" s="523" customFormat="1" ht="18" customHeight="1">
      <c r="A10" s="535"/>
      <c r="B10" s="734" t="s">
        <v>30</v>
      </c>
      <c r="C10" s="779">
        <v>7909.96880815655</v>
      </c>
      <c r="D10" s="779">
        <v>11109.51786232331</v>
      </c>
      <c r="E10" s="779">
        <v>11253.544770399181</v>
      </c>
      <c r="F10" s="779">
        <v>11500.969150410907</v>
      </c>
      <c r="G10" s="779">
        <v>12657.856491125705</v>
      </c>
      <c r="H10" s="779">
        <v>11972.207855478755</v>
      </c>
      <c r="I10" s="779">
        <v>11884.815150438177</v>
      </c>
      <c r="J10" s="779">
        <v>11425.121032967651</v>
      </c>
      <c r="K10" s="779">
        <v>11246.778225200485</v>
      </c>
      <c r="L10" s="802">
        <v>11074.542654999999</v>
      </c>
    </row>
    <row r="11" spans="1:14" s="523" customFormat="1" ht="18" customHeight="1">
      <c r="A11" s="535"/>
      <c r="B11" s="734" t="s">
        <v>31</v>
      </c>
      <c r="C11" s="779">
        <v>3071.6486655078215</v>
      </c>
      <c r="D11" s="779">
        <v>3319.658927650989</v>
      </c>
      <c r="E11" s="779">
        <v>3248.3444103378788</v>
      </c>
      <c r="F11" s="779">
        <v>2135.7953917344694</v>
      </c>
      <c r="G11" s="779">
        <v>2292.9558864994733</v>
      </c>
      <c r="H11" s="779">
        <v>2290.006646841884</v>
      </c>
      <c r="I11" s="779">
        <v>2438.8278595232309</v>
      </c>
      <c r="J11" s="779">
        <v>2505.638278198272</v>
      </c>
      <c r="K11" s="779">
        <v>2057.8633700605578</v>
      </c>
      <c r="L11" s="802">
        <v>1703.6383730799998</v>
      </c>
    </row>
    <row r="12" spans="1:14" s="523" customFormat="1" ht="18" customHeight="1">
      <c r="A12" s="535"/>
      <c r="B12" s="734" t="s">
        <v>73</v>
      </c>
      <c r="C12" s="779">
        <v>1353.3459142796473</v>
      </c>
      <c r="D12" s="779">
        <v>1560.5476123286355</v>
      </c>
      <c r="E12" s="779">
        <v>1465.6784345440403</v>
      </c>
      <c r="F12" s="779">
        <v>1575.6871434941449</v>
      </c>
      <c r="G12" s="779">
        <v>1669.3656008155947</v>
      </c>
      <c r="H12" s="779">
        <v>1599.0653945091947</v>
      </c>
      <c r="I12" s="779">
        <v>1567.1803884124938</v>
      </c>
      <c r="J12" s="779">
        <v>1578.1723019439553</v>
      </c>
      <c r="K12" s="779">
        <v>1549.3473221552267</v>
      </c>
      <c r="L12" s="802">
        <v>1639.1665216900001</v>
      </c>
    </row>
    <row r="13" spans="1:14" s="523" customFormat="1" ht="18" customHeight="1">
      <c r="A13" s="535"/>
      <c r="B13" s="734" t="s">
        <v>33</v>
      </c>
      <c r="C13" s="779">
        <v>1461.2888029186474</v>
      </c>
      <c r="D13" s="779">
        <v>898.48619429122232</v>
      </c>
      <c r="E13" s="779">
        <v>897.50963694172526</v>
      </c>
      <c r="F13" s="779">
        <v>1513.0885858574916</v>
      </c>
      <c r="G13" s="779">
        <v>2066.2041084916618</v>
      </c>
      <c r="H13" s="779">
        <v>2163.915122048475</v>
      </c>
      <c r="I13" s="779">
        <v>1864.0751577031506</v>
      </c>
      <c r="J13" s="779">
        <v>1779.0496726569265</v>
      </c>
      <c r="K13" s="779">
        <v>2114.2967447437509</v>
      </c>
      <c r="L13" s="802">
        <v>1933.1873851099999</v>
      </c>
    </row>
    <row r="14" spans="1:14" s="523" customFormat="1" ht="18" customHeight="1">
      <c r="A14" s="535"/>
      <c r="B14" s="736" t="s">
        <v>34</v>
      </c>
      <c r="C14" s="779">
        <v>695.29346101447879</v>
      </c>
      <c r="D14" s="779">
        <v>711.8047065754821</v>
      </c>
      <c r="E14" s="779">
        <v>732.83335989830721</v>
      </c>
      <c r="F14" s="779">
        <v>777.57189284057608</v>
      </c>
      <c r="G14" s="779">
        <v>822.2132268024302</v>
      </c>
      <c r="H14" s="779">
        <v>717.4368784555412</v>
      </c>
      <c r="I14" s="779">
        <v>775.61908150430122</v>
      </c>
      <c r="J14" s="779">
        <v>757.73205843051642</v>
      </c>
      <c r="K14" s="779">
        <v>670.34013461066456</v>
      </c>
      <c r="L14" s="802">
        <v>691.24039300000004</v>
      </c>
    </row>
    <row r="15" spans="1:14" s="523" customFormat="1" ht="18" customHeight="1">
      <c r="A15" s="535"/>
      <c r="B15" s="734" t="s">
        <v>35</v>
      </c>
      <c r="C15" s="779">
        <v>216.05447274470615</v>
      </c>
      <c r="D15" s="779">
        <v>181.43214565618538</v>
      </c>
      <c r="E15" s="779">
        <v>119.84248207371341</v>
      </c>
      <c r="F15" s="779">
        <v>113.96385961378832</v>
      </c>
      <c r="G15" s="779">
        <v>117.672122551618</v>
      </c>
      <c r="H15" s="779">
        <v>116.09485962147458</v>
      </c>
      <c r="I15" s="779">
        <v>119.40882052911086</v>
      </c>
      <c r="J15" s="779">
        <v>107.69100036259547</v>
      </c>
      <c r="K15" s="779">
        <v>105.22308931901145</v>
      </c>
      <c r="L15" s="802">
        <v>105.53040300000001</v>
      </c>
    </row>
    <row r="16" spans="1:14" s="523" customFormat="1" ht="13.5">
      <c r="A16" s="535"/>
      <c r="B16" s="738" t="s">
        <v>23</v>
      </c>
      <c r="C16" s="779">
        <v>1300.9500242528941</v>
      </c>
      <c r="D16" s="779">
        <v>1120.2082794754581</v>
      </c>
      <c r="E16" s="779">
        <v>1088.7119657595808</v>
      </c>
      <c r="F16" s="779">
        <v>1304.7639191239932</v>
      </c>
      <c r="G16" s="779">
        <v>1052.3468739324931</v>
      </c>
      <c r="H16" s="779">
        <v>765.81297987503615</v>
      </c>
      <c r="I16" s="779">
        <v>712.69267235002451</v>
      </c>
      <c r="J16" s="779">
        <v>437.37093180930219</v>
      </c>
      <c r="K16" s="779">
        <v>414.35377924497521</v>
      </c>
      <c r="L16" s="802">
        <v>330.05069472000315</v>
      </c>
    </row>
    <row r="17" spans="1:12" s="715" customFormat="1" ht="27.75" customHeight="1">
      <c r="A17" s="729" t="s">
        <v>667</v>
      </c>
      <c r="B17" s="734"/>
      <c r="C17" s="778">
        <v>15287.886166166991</v>
      </c>
      <c r="D17" s="778">
        <v>14914.006777102262</v>
      </c>
      <c r="E17" s="778">
        <v>14391.269640675358</v>
      </c>
      <c r="F17" s="778">
        <v>16446.872758502435</v>
      </c>
      <c r="G17" s="778">
        <v>14062.091631757094</v>
      </c>
      <c r="H17" s="778">
        <v>10900.885088208674</v>
      </c>
      <c r="I17" s="778">
        <v>8759.4079258269267</v>
      </c>
      <c r="J17" s="778">
        <v>8545.99699057822</v>
      </c>
      <c r="K17" s="778">
        <v>8597.5259967850616</v>
      </c>
      <c r="L17" s="801">
        <v>7355.0798430000004</v>
      </c>
    </row>
    <row r="18" spans="1:12" s="523" customFormat="1" ht="18" customHeight="1">
      <c r="A18" s="535"/>
      <c r="B18" s="734" t="s">
        <v>74</v>
      </c>
      <c r="C18" s="779">
        <v>8112.973278131959</v>
      </c>
      <c r="D18" s="779">
        <v>7315.1439263177836</v>
      </c>
      <c r="E18" s="779">
        <v>7079.6753929389679</v>
      </c>
      <c r="F18" s="779">
        <v>8075.5842708575383</v>
      </c>
      <c r="G18" s="779">
        <v>6670.4600554742656</v>
      </c>
      <c r="H18" s="779">
        <v>5604.3742414394319</v>
      </c>
      <c r="I18" s="779">
        <v>4471.7482793273666</v>
      </c>
      <c r="J18" s="779">
        <v>4064.8411681411039</v>
      </c>
      <c r="K18" s="779">
        <v>3900.9016730037233</v>
      </c>
      <c r="L18" s="802">
        <v>3542.6851565000002</v>
      </c>
    </row>
    <row r="19" spans="1:12" s="523" customFormat="1" ht="18" customHeight="1">
      <c r="A19" s="535"/>
      <c r="B19" s="736" t="s">
        <v>668</v>
      </c>
      <c r="C19" s="779">
        <v>1126.024428510839</v>
      </c>
      <c r="D19" s="779">
        <v>1038.6790165801997</v>
      </c>
      <c r="E19" s="779">
        <v>1080.4199937369212</v>
      </c>
      <c r="F19" s="779">
        <v>1163.5529461603348</v>
      </c>
      <c r="G19" s="779">
        <v>1150.7882009905018</v>
      </c>
      <c r="H19" s="779">
        <v>1095.1018172790209</v>
      </c>
      <c r="I19" s="779">
        <v>961.00816341521625</v>
      </c>
      <c r="J19" s="779">
        <v>842.70388746917217</v>
      </c>
      <c r="K19" s="779">
        <v>797.90571115336593</v>
      </c>
      <c r="L19" s="802">
        <v>697.68819299999996</v>
      </c>
    </row>
    <row r="20" spans="1:12" s="523" customFormat="1" ht="18" customHeight="1">
      <c r="A20" s="535"/>
      <c r="B20" s="734" t="s">
        <v>38</v>
      </c>
      <c r="C20" s="779">
        <v>925.55377229586873</v>
      </c>
      <c r="D20" s="779">
        <v>951.4364145379725</v>
      </c>
      <c r="E20" s="779">
        <v>995.92645910233171</v>
      </c>
      <c r="F20" s="779">
        <v>958.21738208805004</v>
      </c>
      <c r="G20" s="779">
        <v>949.4962056758468</v>
      </c>
      <c r="H20" s="779">
        <v>967.13065797092383</v>
      </c>
      <c r="I20" s="779">
        <v>912.09107885538003</v>
      </c>
      <c r="J20" s="779">
        <v>922.41472715410885</v>
      </c>
      <c r="K20" s="779">
        <v>931.67966941429654</v>
      </c>
      <c r="L20" s="802">
        <v>821.52605300000005</v>
      </c>
    </row>
    <row r="21" spans="1:12" s="523" customFormat="1" ht="18" customHeight="1">
      <c r="A21" s="535"/>
      <c r="B21" s="734" t="s">
        <v>75</v>
      </c>
      <c r="C21" s="779">
        <v>5123.3346872283246</v>
      </c>
      <c r="D21" s="779">
        <v>5608.7474196663061</v>
      </c>
      <c r="E21" s="779">
        <v>5235.24779489714</v>
      </c>
      <c r="F21" s="779">
        <v>6249.5181593965117</v>
      </c>
      <c r="G21" s="779">
        <v>5291.3471696164788</v>
      </c>
      <c r="H21" s="779">
        <v>3221.8298865472234</v>
      </c>
      <c r="I21" s="779">
        <v>2402.5458879956568</v>
      </c>
      <c r="J21" s="779">
        <v>2702.9398302073832</v>
      </c>
      <c r="K21" s="779">
        <v>2958.1674063754458</v>
      </c>
      <c r="L21" s="802">
        <v>2280.7072925000002</v>
      </c>
    </row>
    <row r="22" spans="1:12" s="523" customFormat="1" ht="33.75" customHeight="1">
      <c r="A22" s="1483" t="s">
        <v>669</v>
      </c>
      <c r="B22" s="1484"/>
      <c r="C22" s="778">
        <v>2422.2036723695983</v>
      </c>
      <c r="D22" s="778">
        <v>2801.5473523019564</v>
      </c>
      <c r="E22" s="778">
        <v>2913.4196841145517</v>
      </c>
      <c r="F22" s="778">
        <v>3239.9797437978109</v>
      </c>
      <c r="G22" s="778">
        <v>3384.8008087758735</v>
      </c>
      <c r="H22" s="778">
        <v>2987.3538466668224</v>
      </c>
      <c r="I22" s="778">
        <v>2794.9363716659368</v>
      </c>
      <c r="J22" s="778">
        <v>2706.6438532786938</v>
      </c>
      <c r="K22" s="778">
        <v>2236.2861991801187</v>
      </c>
      <c r="L22" s="801">
        <v>2345.4012460200001</v>
      </c>
    </row>
    <row r="23" spans="1:12" s="797" customFormat="1" ht="36" customHeight="1">
      <c r="A23" s="728"/>
      <c r="B23" s="734" t="s">
        <v>39</v>
      </c>
      <c r="C23" s="779">
        <v>1815.0600578804467</v>
      </c>
      <c r="D23" s="779">
        <v>1756.3238926364331</v>
      </c>
      <c r="E23" s="779">
        <v>1802.6667844942044</v>
      </c>
      <c r="F23" s="779">
        <v>1993.5741080606895</v>
      </c>
      <c r="G23" s="779">
        <v>1886.3144093034477</v>
      </c>
      <c r="H23" s="779">
        <v>1793.8119905914782</v>
      </c>
      <c r="I23" s="779">
        <v>1576.9712189812021</v>
      </c>
      <c r="J23" s="779">
        <v>1605.4086941087928</v>
      </c>
      <c r="K23" s="779">
        <v>1445.5617035619312</v>
      </c>
      <c r="L23" s="802">
        <v>1423.35931334</v>
      </c>
    </row>
    <row r="24" spans="1:12" s="523" customFormat="1" ht="18" customHeight="1">
      <c r="A24" s="728"/>
      <c r="B24" s="734" t="s">
        <v>40</v>
      </c>
      <c r="C24" s="779">
        <v>0</v>
      </c>
      <c r="D24" s="779">
        <v>0</v>
      </c>
      <c r="E24" s="779">
        <v>0</v>
      </c>
      <c r="F24" s="779">
        <v>0</v>
      </c>
      <c r="G24" s="779">
        <v>0</v>
      </c>
      <c r="H24" s="779">
        <v>0</v>
      </c>
      <c r="I24" s="779">
        <v>0</v>
      </c>
      <c r="J24" s="779">
        <v>0</v>
      </c>
      <c r="K24" s="779">
        <v>0</v>
      </c>
      <c r="L24" s="802">
        <v>0</v>
      </c>
    </row>
    <row r="25" spans="1:12" s="523" customFormat="1" ht="18" customHeight="1">
      <c r="A25" s="793"/>
      <c r="B25" s="734" t="s">
        <v>41</v>
      </c>
      <c r="C25" s="779">
        <v>221.60997376094241</v>
      </c>
      <c r="D25" s="779">
        <v>165.56952249979179</v>
      </c>
      <c r="E25" s="779">
        <v>157.20739074531849</v>
      </c>
      <c r="F25" s="779">
        <v>162.52677653010963</v>
      </c>
      <c r="G25" s="779">
        <v>161.96570913779681</v>
      </c>
      <c r="H25" s="779">
        <v>13.686225067670458</v>
      </c>
      <c r="I25" s="779">
        <v>0.67933718774889884</v>
      </c>
      <c r="J25" s="779">
        <v>2.141973906242392E-3</v>
      </c>
      <c r="K25" s="779">
        <v>0.67535480678403659</v>
      </c>
      <c r="L25" s="802">
        <v>455.62342699999999</v>
      </c>
    </row>
    <row r="26" spans="1:12" s="523" customFormat="1" ht="18" customHeight="1">
      <c r="A26" s="803"/>
      <c r="B26" s="739" t="s">
        <v>670</v>
      </c>
      <c r="C26" s="779">
        <v>300.32824591711466</v>
      </c>
      <c r="D26" s="779">
        <v>770.19783339782441</v>
      </c>
      <c r="E26" s="779">
        <v>870.11810733603966</v>
      </c>
      <c r="F26" s="779">
        <v>616.59143264871443</v>
      </c>
      <c r="G26" s="779">
        <v>603.64499252536268</v>
      </c>
      <c r="H26" s="779">
        <v>643.3359056415228</v>
      </c>
      <c r="I26" s="779">
        <v>647.65474549902308</v>
      </c>
      <c r="J26" s="779">
        <v>608.98960982922972</v>
      </c>
      <c r="K26" s="779">
        <v>556.64291632343281</v>
      </c>
      <c r="L26" s="802">
        <v>465.7048262699999</v>
      </c>
    </row>
    <row r="27" spans="1:12" s="523" customFormat="1" ht="18" customHeight="1">
      <c r="A27" s="535"/>
      <c r="B27" s="733" t="s">
        <v>23</v>
      </c>
      <c r="C27" s="779">
        <v>85.205394811094067</v>
      </c>
      <c r="D27" s="779">
        <v>109.45610376790719</v>
      </c>
      <c r="E27" s="779">
        <v>83.427401538989244</v>
      </c>
      <c r="F27" s="779">
        <v>467.28742655829711</v>
      </c>
      <c r="G27" s="779">
        <v>732.87569780926594</v>
      </c>
      <c r="H27" s="779">
        <v>536.51972536615131</v>
      </c>
      <c r="I27" s="779">
        <v>569.63106999796298</v>
      </c>
      <c r="J27" s="779">
        <v>492.24340736676487</v>
      </c>
      <c r="K27" s="779">
        <v>233.40622448797075</v>
      </c>
      <c r="L27" s="802">
        <v>0.71367941000032398</v>
      </c>
    </row>
    <row r="28" spans="1:12" s="523" customFormat="1" ht="27.75" customHeight="1">
      <c r="A28" s="528" t="s">
        <v>671</v>
      </c>
      <c r="B28" s="733"/>
      <c r="C28" s="778">
        <v>3935.7899973258077</v>
      </c>
      <c r="D28" s="778">
        <v>3108.652982568738</v>
      </c>
      <c r="E28" s="778">
        <v>3869.4716382198385</v>
      </c>
      <c r="F28" s="778">
        <v>3789.7339118602295</v>
      </c>
      <c r="G28" s="778">
        <v>4063.293848803793</v>
      </c>
      <c r="H28" s="778">
        <v>4115.3870824815913</v>
      </c>
      <c r="I28" s="778">
        <v>3602.4395270011846</v>
      </c>
      <c r="J28" s="778">
        <v>3714.2454917436326</v>
      </c>
      <c r="K28" s="778">
        <v>3123.2392575437148</v>
      </c>
      <c r="L28" s="801">
        <v>3375.4899266299999</v>
      </c>
    </row>
    <row r="29" spans="1:12" s="523" customFormat="1" ht="18" customHeight="1">
      <c r="A29" s="535"/>
      <c r="B29" s="733" t="s">
        <v>42</v>
      </c>
      <c r="C29" s="779">
        <v>2832.4468567014551</v>
      </c>
      <c r="D29" s="779">
        <v>2321.8196929649926</v>
      </c>
      <c r="E29" s="779">
        <v>2810.3639543762606</v>
      </c>
      <c r="F29" s="779">
        <v>2720.9019572752663</v>
      </c>
      <c r="G29" s="779">
        <v>2690.9556914315544</v>
      </c>
      <c r="H29" s="779">
        <v>2671.0276982492041</v>
      </c>
      <c r="I29" s="779">
        <v>2401.8310009515162</v>
      </c>
      <c r="J29" s="779">
        <v>2451.0766986187709</v>
      </c>
      <c r="K29" s="779">
        <v>1888.6815224330717</v>
      </c>
      <c r="L29" s="802">
        <v>2197.6845269999999</v>
      </c>
    </row>
    <row r="30" spans="1:12" s="523" customFormat="1" ht="18" customHeight="1">
      <c r="A30" s="535"/>
      <c r="B30" s="733" t="s">
        <v>43</v>
      </c>
      <c r="C30" s="779">
        <v>622.02679134206812</v>
      </c>
      <c r="D30" s="779">
        <v>511.01620877340838</v>
      </c>
      <c r="E30" s="779">
        <v>648.54809224928897</v>
      </c>
      <c r="F30" s="779">
        <v>667.97799046888326</v>
      </c>
      <c r="G30" s="779">
        <v>875.78451656962238</v>
      </c>
      <c r="H30" s="779">
        <v>846.02680844178485</v>
      </c>
      <c r="I30" s="779">
        <v>701.88912199655567</v>
      </c>
      <c r="J30" s="779">
        <v>697.31191549088726</v>
      </c>
      <c r="K30" s="779">
        <v>726.0526776831523</v>
      </c>
      <c r="L30" s="802">
        <v>710.073125</v>
      </c>
    </row>
    <row r="31" spans="1:12" s="523" customFormat="1" ht="27">
      <c r="A31" s="535"/>
      <c r="B31" s="734" t="s">
        <v>44</v>
      </c>
      <c r="C31" s="779">
        <v>130.40185169629143</v>
      </c>
      <c r="D31" s="779">
        <v>70.56480754973866</v>
      </c>
      <c r="E31" s="779">
        <v>111.47189701238283</v>
      </c>
      <c r="F31" s="779">
        <v>92.668587159450027</v>
      </c>
      <c r="G31" s="779">
        <v>85.187802756392117</v>
      </c>
      <c r="H31" s="779">
        <v>108.86113767284402</v>
      </c>
      <c r="I31" s="779">
        <v>122.5660648440289</v>
      </c>
      <c r="J31" s="779">
        <v>129.22768263240459</v>
      </c>
      <c r="K31" s="779">
        <v>97.828739313610882</v>
      </c>
      <c r="L31" s="802">
        <v>83.855106000000006</v>
      </c>
    </row>
    <row r="32" spans="1:12" s="523" customFormat="1" ht="13.5">
      <c r="A32" s="535"/>
      <c r="B32" s="739" t="s">
        <v>149</v>
      </c>
      <c r="C32" s="779">
        <v>274.14860654808535</v>
      </c>
      <c r="D32" s="779">
        <v>133.90100833789077</v>
      </c>
      <c r="E32" s="779">
        <v>207.44948433470461</v>
      </c>
      <c r="F32" s="779">
        <v>182.4443114850508</v>
      </c>
      <c r="G32" s="779">
        <v>309.81110075047343</v>
      </c>
      <c r="H32" s="779">
        <v>393.59097170904516</v>
      </c>
      <c r="I32" s="779">
        <v>309.57834437493597</v>
      </c>
      <c r="J32" s="779">
        <v>366.34848846479235</v>
      </c>
      <c r="K32" s="779">
        <v>363.91938936262875</v>
      </c>
      <c r="L32" s="802">
        <v>351.80027163</v>
      </c>
    </row>
    <row r="33" spans="1:12" s="523" customFormat="1" ht="13.5">
      <c r="A33" s="535"/>
      <c r="B33" s="739" t="s">
        <v>147</v>
      </c>
      <c r="C33" s="779">
        <v>76.765891037908276</v>
      </c>
      <c r="D33" s="779">
        <v>71.351264942707857</v>
      </c>
      <c r="E33" s="779">
        <v>91.638210247201854</v>
      </c>
      <c r="F33" s="779">
        <v>125.74106547157926</v>
      </c>
      <c r="G33" s="779">
        <v>101.55473729574997</v>
      </c>
      <c r="H33" s="779">
        <v>95.880466408713843</v>
      </c>
      <c r="I33" s="779">
        <v>66.574994834148114</v>
      </c>
      <c r="J33" s="779">
        <v>70.280706536777771</v>
      </c>
      <c r="K33" s="779">
        <v>46.756928751250811</v>
      </c>
      <c r="L33" s="802">
        <v>32.076897000000002</v>
      </c>
    </row>
    <row r="34" spans="1:12" s="523" customFormat="1" ht="27.75" customHeight="1">
      <c r="A34" s="528" t="s">
        <v>27</v>
      </c>
      <c r="B34" s="733"/>
      <c r="C34" s="778">
        <v>20261.459591651321</v>
      </c>
      <c r="D34" s="778">
        <v>21088.202222407876</v>
      </c>
      <c r="E34" s="778">
        <v>25236.896210876483</v>
      </c>
      <c r="F34" s="778">
        <v>29981.439043863931</v>
      </c>
      <c r="G34" s="778">
        <v>30345.517482354393</v>
      </c>
      <c r="H34" s="778">
        <v>27163.350862348507</v>
      </c>
      <c r="I34" s="778">
        <v>20012.358369122954</v>
      </c>
      <c r="J34" s="778">
        <v>19186.481349214759</v>
      </c>
      <c r="K34" s="778">
        <v>15897.002629101016</v>
      </c>
      <c r="L34" s="801">
        <v>17120.486936250003</v>
      </c>
    </row>
    <row r="35" spans="1:12" s="715" customFormat="1" ht="27.75" customHeight="1">
      <c r="A35" s="528"/>
      <c r="B35" s="734" t="s">
        <v>29</v>
      </c>
      <c r="C35" s="779">
        <v>9802.6996640329398</v>
      </c>
      <c r="D35" s="779">
        <v>9930.4711673974125</v>
      </c>
      <c r="E35" s="779">
        <v>13445.214390707337</v>
      </c>
      <c r="F35" s="779">
        <v>17884.674208202272</v>
      </c>
      <c r="G35" s="779">
        <v>18119.847753942999</v>
      </c>
      <c r="H35" s="779">
        <v>15398.140398261074</v>
      </c>
      <c r="I35" s="779">
        <v>10646.466518191928</v>
      </c>
      <c r="J35" s="779">
        <v>10127.482656705522</v>
      </c>
      <c r="K35" s="779">
        <v>7986.4459599090778</v>
      </c>
      <c r="L35" s="802">
        <v>8277.0929894800011</v>
      </c>
    </row>
    <row r="36" spans="1:12" s="715" customFormat="1" ht="13.5">
      <c r="A36" s="528"/>
      <c r="B36" s="739" t="s">
        <v>148</v>
      </c>
      <c r="C36" s="779">
        <v>10458.759927618381</v>
      </c>
      <c r="D36" s="779">
        <v>11157.731055010465</v>
      </c>
      <c r="E36" s="779">
        <v>11791.681820169142</v>
      </c>
      <c r="F36" s="779">
        <v>12096.764835661656</v>
      </c>
      <c r="G36" s="779">
        <v>12225.669728411391</v>
      </c>
      <c r="H36" s="779">
        <v>11765.210464087428</v>
      </c>
      <c r="I36" s="779">
        <v>9365.8918509310242</v>
      </c>
      <c r="J36" s="779">
        <v>9058.9986925092362</v>
      </c>
      <c r="K36" s="779">
        <v>7910.5566691919375</v>
      </c>
      <c r="L36" s="802">
        <v>8843.3939467700002</v>
      </c>
    </row>
    <row r="37" spans="1:12" s="715" customFormat="1" ht="15">
      <c r="A37" s="729" t="s">
        <v>672</v>
      </c>
      <c r="B37" s="733"/>
      <c r="C37" s="778">
        <v>1661.941407015511</v>
      </c>
      <c r="D37" s="778">
        <v>2682.7895230877125</v>
      </c>
      <c r="E37" s="778">
        <v>2570.9413748142042</v>
      </c>
      <c r="F37" s="778">
        <v>2909.8095481548648</v>
      </c>
      <c r="G37" s="778">
        <v>2276.0541023447781</v>
      </c>
      <c r="H37" s="778">
        <v>2062.6815632100656</v>
      </c>
      <c r="I37" s="778">
        <v>2266.5066031481556</v>
      </c>
      <c r="J37" s="778">
        <v>1959.8622978406277</v>
      </c>
      <c r="K37" s="778">
        <v>1603.328976382033</v>
      </c>
      <c r="L37" s="801">
        <v>1509.7453494599977</v>
      </c>
    </row>
    <row r="38" spans="1:12" s="715" customFormat="1" ht="13.5">
      <c r="A38" s="524" t="s">
        <v>91</v>
      </c>
      <c r="B38" s="740"/>
      <c r="C38" s="798">
        <v>59577.830983403976</v>
      </c>
      <c r="D38" s="798">
        <v>63496.854585769826</v>
      </c>
      <c r="E38" s="798">
        <v>67788.463608654871</v>
      </c>
      <c r="F38" s="798">
        <v>75289.674949254637</v>
      </c>
      <c r="G38" s="798">
        <v>74810.372184254884</v>
      </c>
      <c r="H38" s="798">
        <v>66854.198179746032</v>
      </c>
      <c r="I38" s="798">
        <v>56798.26792722565</v>
      </c>
      <c r="J38" s="798">
        <v>54704.005259025158</v>
      </c>
      <c r="K38" s="798">
        <v>49615.585724326615</v>
      </c>
      <c r="L38" s="804">
        <v>49183.559726959997</v>
      </c>
    </row>
    <row r="39" spans="1:12" s="722" customFormat="1" ht="12.75">
      <c r="A39" s="161" t="s">
        <v>141</v>
      </c>
      <c r="B39" s="588"/>
      <c r="C39" s="799"/>
      <c r="D39" s="799"/>
      <c r="E39" s="799"/>
      <c r="F39" s="799"/>
      <c r="G39" s="799"/>
      <c r="H39" s="799"/>
      <c r="I39" s="799"/>
      <c r="J39" s="799"/>
      <c r="K39" s="799"/>
      <c r="L39" s="799"/>
    </row>
    <row r="40" spans="1:12" s="722" customFormat="1" ht="12.75">
      <c r="A40" s="161" t="s">
        <v>132</v>
      </c>
      <c r="B40" s="588"/>
      <c r="C40" s="799"/>
      <c r="D40" s="799"/>
      <c r="E40" s="799"/>
      <c r="F40" s="799"/>
      <c r="G40" s="799"/>
      <c r="H40" s="799"/>
      <c r="I40" s="799"/>
      <c r="J40" s="799"/>
      <c r="K40" s="799"/>
      <c r="L40" s="799"/>
    </row>
    <row r="41" spans="1:12" s="722" customFormat="1" ht="12.75">
      <c r="A41" s="161" t="s">
        <v>142</v>
      </c>
      <c r="B41" s="588"/>
      <c r="C41" s="799"/>
      <c r="D41" s="799"/>
      <c r="E41" s="799"/>
      <c r="F41" s="799"/>
      <c r="G41" s="799"/>
      <c r="H41" s="799"/>
      <c r="I41" s="799"/>
      <c r="J41" s="799"/>
      <c r="K41" s="799"/>
      <c r="L41" s="799"/>
    </row>
    <row r="42" spans="1:12" s="722" customFormat="1" ht="12.75">
      <c r="A42" s="161" t="s">
        <v>143</v>
      </c>
      <c r="C42" s="799"/>
      <c r="D42" s="799"/>
      <c r="E42" s="799"/>
      <c r="F42" s="799"/>
      <c r="G42" s="799"/>
      <c r="H42" s="799"/>
      <c r="I42" s="799"/>
      <c r="J42" s="799"/>
      <c r="K42" s="799"/>
      <c r="L42" s="799"/>
    </row>
    <row r="43" spans="1:12" s="722" customFormat="1" ht="12.75">
      <c r="A43" s="161" t="s">
        <v>150</v>
      </c>
      <c r="B43" s="588"/>
      <c r="C43" s="799"/>
      <c r="D43" s="799"/>
      <c r="E43" s="799"/>
      <c r="F43" s="799"/>
      <c r="G43" s="799"/>
      <c r="H43" s="799"/>
      <c r="I43" s="799"/>
      <c r="J43" s="799"/>
      <c r="K43" s="799"/>
      <c r="L43" s="799"/>
    </row>
    <row r="44" spans="1:12" s="722" customFormat="1" ht="25.5" customHeight="1">
      <c r="A44" s="1478" t="s">
        <v>170</v>
      </c>
      <c r="B44" s="1478"/>
      <c r="C44" s="1478"/>
      <c r="D44" s="1478"/>
      <c r="E44" s="1478"/>
      <c r="F44" s="1478"/>
      <c r="G44" s="1478"/>
      <c r="H44" s="1478"/>
      <c r="I44" s="1478"/>
      <c r="J44" s="1478"/>
      <c r="K44" s="1478"/>
      <c r="L44" s="269"/>
    </row>
    <row r="45" spans="1:12" s="722" customFormat="1" ht="12.75">
      <c r="A45" s="161" t="s">
        <v>171</v>
      </c>
      <c r="C45" s="800"/>
      <c r="D45" s="800"/>
      <c r="E45" s="752"/>
      <c r="F45" s="752"/>
      <c r="G45" s="752"/>
      <c r="H45" s="752"/>
      <c r="I45" s="752"/>
      <c r="J45" s="752"/>
      <c r="K45" s="752"/>
      <c r="L45" s="752"/>
    </row>
    <row r="46" spans="1:12" s="722" customFormat="1" ht="12.75">
      <c r="A46" s="600" t="s">
        <v>488</v>
      </c>
      <c r="B46" s="600"/>
      <c r="C46" s="165"/>
      <c r="D46" s="165"/>
      <c r="E46" s="662"/>
      <c r="F46" s="662"/>
      <c r="G46" s="662"/>
      <c r="H46" s="662"/>
      <c r="I46" s="662"/>
      <c r="J46" s="662"/>
      <c r="K46" s="662"/>
      <c r="L46" s="662"/>
    </row>
    <row r="47" spans="1:12" s="600" customFormat="1" ht="12.75"/>
  </sheetData>
  <mergeCells count="12">
    <mergeCell ref="L7:L8"/>
    <mergeCell ref="A44:K44"/>
    <mergeCell ref="A22:B22"/>
    <mergeCell ref="K7:K8"/>
    <mergeCell ref="C7:C8"/>
    <mergeCell ref="D7:D8"/>
    <mergeCell ref="E7:E8"/>
    <mergeCell ref="F7:F8"/>
    <mergeCell ref="G7:G8"/>
    <mergeCell ref="H7:H8"/>
    <mergeCell ref="I7:I8"/>
    <mergeCell ref="J7:J8"/>
  </mergeCells>
  <printOptions horizontalCentered="1" verticalCentered="1" gridLinesSet="0"/>
  <pageMargins left="0.31496062992125984" right="0.19685039370078741" top="0.51181102362204722" bottom="0.2" header="0.51181102362204722" footer="0.17"/>
  <pageSetup scale="75" firstPageNumber="25"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5:N48"/>
  <sheetViews>
    <sheetView showGridLines="0" zoomScale="80" zoomScaleNormal="80" zoomScaleSheetLayoutView="100" zoomScalePageLayoutView="66" workbookViewId="0">
      <selection activeCell="P17" sqref="P17"/>
    </sheetView>
  </sheetViews>
  <sheetFormatPr baseColWidth="10" defaultColWidth="22.42578125" defaultRowHeight="18.75"/>
  <cols>
    <col min="1" max="1" width="3.7109375" style="630" customWidth="1"/>
    <col min="2" max="2" width="58.7109375" style="630" customWidth="1"/>
    <col min="3" max="12" width="15.7109375" style="630" customWidth="1"/>
    <col min="13" max="16384" width="22.42578125" style="630"/>
  </cols>
  <sheetData>
    <row r="5" spans="1:14" s="512" customFormat="1" ht="13.5">
      <c r="A5" s="504" t="s">
        <v>606</v>
      </c>
      <c r="B5" s="505"/>
      <c r="C5" s="505"/>
      <c r="D5" s="505"/>
      <c r="E5" s="505"/>
      <c r="F5" s="505"/>
      <c r="G5" s="505"/>
      <c r="H5" s="505"/>
      <c r="I5" s="505"/>
      <c r="J5" s="505"/>
      <c r="K5" s="505"/>
      <c r="L5" s="511"/>
      <c r="N5" s="742"/>
    </row>
    <row r="6" spans="1:14" s="512" customFormat="1" ht="16.5" customHeight="1">
      <c r="A6" s="461" t="s">
        <v>136</v>
      </c>
      <c r="B6" s="514"/>
      <c r="C6" s="514"/>
      <c r="D6" s="514"/>
      <c r="E6" s="514"/>
      <c r="F6" s="514"/>
      <c r="G6" s="514"/>
      <c r="H6" s="514"/>
      <c r="I6" s="514"/>
      <c r="J6" s="514"/>
      <c r="K6" s="514"/>
      <c r="L6" s="723"/>
      <c r="N6" s="742"/>
    </row>
    <row r="7" spans="1:14" s="523" customFormat="1" ht="31.5" customHeight="1">
      <c r="A7" s="521" t="s">
        <v>124</v>
      </c>
      <c r="B7" s="731"/>
      <c r="C7" s="1481">
        <v>2011</v>
      </c>
      <c r="D7" s="1481">
        <v>2012</v>
      </c>
      <c r="E7" s="1481">
        <v>2013</v>
      </c>
      <c r="F7" s="1481">
        <v>2014</v>
      </c>
      <c r="G7" s="1481">
        <v>2015</v>
      </c>
      <c r="H7" s="1481">
        <v>2016</v>
      </c>
      <c r="I7" s="1481">
        <v>2017</v>
      </c>
      <c r="J7" s="1481">
        <v>2018</v>
      </c>
      <c r="K7" s="1481">
        <v>2019</v>
      </c>
      <c r="L7" s="1479">
        <v>2020</v>
      </c>
      <c r="M7" s="512"/>
      <c r="N7" s="1238"/>
    </row>
    <row r="8" spans="1:14" s="523" customFormat="1" ht="21" customHeight="1">
      <c r="A8" s="524"/>
      <c r="B8" s="768" t="s">
        <v>28</v>
      </c>
      <c r="C8" s="1482"/>
      <c r="D8" s="1482"/>
      <c r="E8" s="1482"/>
      <c r="F8" s="1482"/>
      <c r="G8" s="1482"/>
      <c r="H8" s="1482"/>
      <c r="I8" s="1482"/>
      <c r="J8" s="1482"/>
      <c r="K8" s="1482"/>
      <c r="L8" s="1480"/>
      <c r="M8" s="512"/>
      <c r="N8" s="1238"/>
    </row>
    <row r="9" spans="1:14" s="715" customFormat="1" ht="27.75" customHeight="1">
      <c r="A9" s="528" t="s">
        <v>25</v>
      </c>
      <c r="B9" s="805"/>
      <c r="C9" s="778">
        <v>11769.264368650442</v>
      </c>
      <c r="D9" s="778">
        <v>13896.235524316395</v>
      </c>
      <c r="E9" s="778">
        <v>13826.25266323379</v>
      </c>
      <c r="F9" s="778">
        <v>13911.074679489144</v>
      </c>
      <c r="G9" s="778">
        <v>15202.630864821458</v>
      </c>
      <c r="H9" s="778">
        <v>14427.689836238986</v>
      </c>
      <c r="I9" s="778">
        <v>14235.129433748014</v>
      </c>
      <c r="J9" s="778">
        <v>13667.680521408078</v>
      </c>
      <c r="K9" s="778">
        <v>13349.659128430101</v>
      </c>
      <c r="L9" s="801">
        <v>12849.110401948328</v>
      </c>
      <c r="M9" s="748"/>
      <c r="N9" s="1241"/>
    </row>
    <row r="10" spans="1:14" s="523" customFormat="1" ht="18" customHeight="1">
      <c r="A10" s="535"/>
      <c r="B10" s="734" t="s">
        <v>30</v>
      </c>
      <c r="C10" s="779">
        <v>5815.2995233935644</v>
      </c>
      <c r="D10" s="779">
        <v>8167.5636777836462</v>
      </c>
      <c r="E10" s="779">
        <v>8273.4502659868504</v>
      </c>
      <c r="F10" s="779">
        <v>8455.3532436160967</v>
      </c>
      <c r="G10" s="779">
        <v>9305.8807948930953</v>
      </c>
      <c r="H10" s="779">
        <v>8801.8014134445075</v>
      </c>
      <c r="I10" s="779">
        <v>8737.5515069914654</v>
      </c>
      <c r="J10" s="779">
        <v>8399.5907580847706</v>
      </c>
      <c r="K10" s="779">
        <v>8268.4755956659737</v>
      </c>
      <c r="L10" s="802">
        <v>8141.8503897276796</v>
      </c>
      <c r="M10" s="512"/>
    </row>
    <row r="11" spans="1:14" s="523" customFormat="1" ht="18" customHeight="1">
      <c r="A11" s="535"/>
      <c r="B11" s="734" t="s">
        <v>31</v>
      </c>
      <c r="C11" s="779">
        <v>2258.2335599276598</v>
      </c>
      <c r="D11" s="779">
        <v>2440.5672699861193</v>
      </c>
      <c r="E11" s="779">
        <v>2388.1378244851044</v>
      </c>
      <c r="F11" s="779">
        <v>1570.2071935874335</v>
      </c>
      <c r="G11" s="779">
        <v>1685.7494128387657</v>
      </c>
      <c r="H11" s="779">
        <v>1683.58117268623</v>
      </c>
      <c r="I11" s="779">
        <v>1792.9924672395373</v>
      </c>
      <c r="J11" s="779">
        <v>1842.1105617986527</v>
      </c>
      <c r="K11" s="779">
        <v>1512.9126505255103</v>
      </c>
      <c r="L11" s="802">
        <v>1252.4913383717901</v>
      </c>
      <c r="M11" s="512"/>
    </row>
    <row r="12" spans="1:14" s="523" customFormat="1" ht="18" customHeight="1">
      <c r="A12" s="535"/>
      <c r="B12" s="734" t="s">
        <v>73</v>
      </c>
      <c r="C12" s="779">
        <v>994.9611738268311</v>
      </c>
      <c r="D12" s="779">
        <v>1147.292992716953</v>
      </c>
      <c r="E12" s="779">
        <v>1077.5464870434284</v>
      </c>
      <c r="F12" s="779">
        <v>1158.42336636399</v>
      </c>
      <c r="G12" s="779">
        <v>1227.2944708431785</v>
      </c>
      <c r="H12" s="779">
        <v>1175.6107327472059</v>
      </c>
      <c r="I12" s="779">
        <v>1152.1693178371563</v>
      </c>
      <c r="J12" s="779">
        <v>1160.2504204395809</v>
      </c>
      <c r="K12" s="779">
        <v>1139.0586944931561</v>
      </c>
      <c r="L12" s="802">
        <v>1205.0925260940533</v>
      </c>
      <c r="M12" s="512"/>
    </row>
    <row r="13" spans="1:14" s="523" customFormat="1" ht="18" customHeight="1">
      <c r="A13" s="535"/>
      <c r="B13" s="734" t="s">
        <v>33</v>
      </c>
      <c r="C13" s="779">
        <v>1074.3192906640068</v>
      </c>
      <c r="D13" s="779">
        <v>660.55460699789319</v>
      </c>
      <c r="E13" s="779">
        <v>659.83665555878747</v>
      </c>
      <c r="F13" s="779">
        <v>1112.4017737106565</v>
      </c>
      <c r="G13" s="779">
        <v>1519.0446459100096</v>
      </c>
      <c r="H13" s="779">
        <v>1590.8804298869711</v>
      </c>
      <c r="I13" s="779">
        <v>1370.442240553823</v>
      </c>
      <c r="J13" s="779">
        <v>1307.9326814572369</v>
      </c>
      <c r="K13" s="779">
        <v>1554.4016860524589</v>
      </c>
      <c r="L13" s="802">
        <v>1421.2525930150466</v>
      </c>
      <c r="M13" s="512"/>
    </row>
    <row r="14" spans="1:14" s="523" customFormat="1" ht="18" customHeight="1">
      <c r="A14" s="535"/>
      <c r="B14" s="736" t="s">
        <v>34</v>
      </c>
      <c r="C14" s="779">
        <v>511.17012348857497</v>
      </c>
      <c r="D14" s="779">
        <v>523.30896256244421</v>
      </c>
      <c r="E14" s="779">
        <v>538.7689372616785</v>
      </c>
      <c r="F14" s="779">
        <v>571.66008710138772</v>
      </c>
      <c r="G14" s="779">
        <v>604.47977759679497</v>
      </c>
      <c r="H14" s="779">
        <v>527.44965732928119</v>
      </c>
      <c r="I14" s="779">
        <v>570.22440725124648</v>
      </c>
      <c r="J14" s="779">
        <v>557.07411560298488</v>
      </c>
      <c r="K14" s="779">
        <v>492.82478349260055</v>
      </c>
      <c r="L14" s="802">
        <v>508.19036401486193</v>
      </c>
      <c r="M14" s="512"/>
    </row>
    <row r="15" spans="1:14" s="523" customFormat="1" ht="18" customHeight="1">
      <c r="A15" s="535"/>
      <c r="B15" s="734" t="s">
        <v>35</v>
      </c>
      <c r="C15" s="779">
        <v>158.84025624522678</v>
      </c>
      <c r="D15" s="779">
        <v>133.38640085087488</v>
      </c>
      <c r="E15" s="779">
        <v>88.106533134103159</v>
      </c>
      <c r="F15" s="779">
        <v>83.784651314017907</v>
      </c>
      <c r="G15" s="779">
        <v>86.510914870549527</v>
      </c>
      <c r="H15" s="779">
        <v>85.351333007663882</v>
      </c>
      <c r="I15" s="779">
        <v>87.787711172246503</v>
      </c>
      <c r="J15" s="779">
        <v>79.172932064738305</v>
      </c>
      <c r="K15" s="779">
        <v>77.358558043347372</v>
      </c>
      <c r="L15" s="802">
        <v>77.584490805653886</v>
      </c>
      <c r="M15" s="512"/>
    </row>
    <row r="16" spans="1:14" s="523" customFormat="1" ht="13.5">
      <c r="A16" s="535"/>
      <c r="B16" s="738" t="s">
        <v>23</v>
      </c>
      <c r="C16" s="779">
        <v>956.44044110457787</v>
      </c>
      <c r="D16" s="779">
        <v>823.56161341846712</v>
      </c>
      <c r="E16" s="779">
        <v>800.40595976383747</v>
      </c>
      <c r="F16" s="779">
        <v>959.24436379556289</v>
      </c>
      <c r="G16" s="779">
        <v>773.6708478690648</v>
      </c>
      <c r="H16" s="779">
        <v>563.01509713712687</v>
      </c>
      <c r="I16" s="779">
        <v>523.96178270253893</v>
      </c>
      <c r="J16" s="779">
        <v>321.54905196011686</v>
      </c>
      <c r="K16" s="779">
        <v>304.62716015705655</v>
      </c>
      <c r="L16" s="802">
        <v>242.6486999192428</v>
      </c>
      <c r="M16" s="512"/>
    </row>
    <row r="17" spans="1:13" s="715" customFormat="1" ht="27.75" customHeight="1">
      <c r="A17" s="729" t="s">
        <v>667</v>
      </c>
      <c r="B17" s="734"/>
      <c r="C17" s="778">
        <v>11239.442188966776</v>
      </c>
      <c r="D17" s="778">
        <v>10964.571239944475</v>
      </c>
      <c r="E17" s="778">
        <v>10580.262136577487</v>
      </c>
      <c r="F17" s="778">
        <v>12091.513080962946</v>
      </c>
      <c r="G17" s="778">
        <v>10338.255023173942</v>
      </c>
      <c r="H17" s="778">
        <v>8014.1797515888893</v>
      </c>
      <c r="I17" s="778">
        <v>6439.7953989078469</v>
      </c>
      <c r="J17" s="778">
        <v>6282.898634819594</v>
      </c>
      <c r="K17" s="778">
        <v>6320.7820465628356</v>
      </c>
      <c r="L17" s="801">
        <v>5407.3528408119846</v>
      </c>
      <c r="M17" s="748"/>
    </row>
    <row r="18" spans="1:13" s="523" customFormat="1" ht="18" customHeight="1">
      <c r="A18" s="535"/>
      <c r="B18" s="734" t="s">
        <v>74</v>
      </c>
      <c r="C18" s="779">
        <v>5964.5455983309812</v>
      </c>
      <c r="D18" s="779">
        <v>5377.9925079357172</v>
      </c>
      <c r="E18" s="779">
        <v>5204.8793031756677</v>
      </c>
      <c r="F18" s="779">
        <v>5937.0577179794309</v>
      </c>
      <c r="G18" s="779">
        <v>4904.0298542537039</v>
      </c>
      <c r="H18" s="779">
        <v>4120.2583278905995</v>
      </c>
      <c r="I18" s="779">
        <v>3287.5674061689374</v>
      </c>
      <c r="J18" s="779">
        <v>2988.4149332404886</v>
      </c>
      <c r="K18" s="779">
        <v>2867.8888867970791</v>
      </c>
      <c r="L18" s="802">
        <v>2604.5330647680812</v>
      </c>
      <c r="M18" s="512"/>
    </row>
    <row r="19" spans="1:13" s="523" customFormat="1" ht="18" customHeight="1">
      <c r="A19" s="535"/>
      <c r="B19" s="736" t="s">
        <v>668</v>
      </c>
      <c r="C19" s="779">
        <v>827.83756564201542</v>
      </c>
      <c r="D19" s="779">
        <v>763.62242842844182</v>
      </c>
      <c r="E19" s="779">
        <v>794.30981676746535</v>
      </c>
      <c r="F19" s="779">
        <v>855.42801208925528</v>
      </c>
      <c r="G19" s="779">
        <v>846.04354821806714</v>
      </c>
      <c r="H19" s="779">
        <v>805.10369010851832</v>
      </c>
      <c r="I19" s="779">
        <v>706.51989283738612</v>
      </c>
      <c r="J19" s="779">
        <v>619.54422754588325</v>
      </c>
      <c r="K19" s="779">
        <v>586.6092287239444</v>
      </c>
      <c r="L19" s="802">
        <v>512.93069727992759</v>
      </c>
      <c r="M19" s="512"/>
    </row>
    <row r="20" spans="1:13" s="523" customFormat="1" ht="18" customHeight="1">
      <c r="A20" s="535"/>
      <c r="B20" s="734" t="s">
        <v>38</v>
      </c>
      <c r="C20" s="779">
        <v>680.45431549074146</v>
      </c>
      <c r="D20" s="779">
        <v>699.48287562102485</v>
      </c>
      <c r="E20" s="779">
        <v>732.19134024658536</v>
      </c>
      <c r="F20" s="779">
        <v>704.46814905490362</v>
      </c>
      <c r="G20" s="779">
        <v>698.05646093534756</v>
      </c>
      <c r="H20" s="779">
        <v>711.02106604493042</v>
      </c>
      <c r="I20" s="779">
        <v>670.5567297167828</v>
      </c>
      <c r="J20" s="779">
        <v>678.14653297484028</v>
      </c>
      <c r="K20" s="779">
        <v>684.95799021527603</v>
      </c>
      <c r="L20" s="802">
        <v>603.97457693384933</v>
      </c>
      <c r="M20" s="512"/>
    </row>
    <row r="21" spans="1:13" s="523" customFormat="1" ht="18" customHeight="1">
      <c r="A21" s="535"/>
      <c r="B21" s="734" t="s">
        <v>75</v>
      </c>
      <c r="C21" s="779">
        <v>3766.6047095030381</v>
      </c>
      <c r="D21" s="779">
        <v>4123.4734279592903</v>
      </c>
      <c r="E21" s="779">
        <v>3848.8816763877694</v>
      </c>
      <c r="F21" s="779">
        <v>4594.5592018393563</v>
      </c>
      <c r="G21" s="779">
        <v>3890.1251597668252</v>
      </c>
      <c r="H21" s="779">
        <v>2368.64471379119</v>
      </c>
      <c r="I21" s="779">
        <v>1766.3184642378421</v>
      </c>
      <c r="J21" s="779">
        <v>1987.1639304263847</v>
      </c>
      <c r="K21" s="779">
        <v>2174.8037098040909</v>
      </c>
      <c r="L21" s="802">
        <v>1676.7444161599005</v>
      </c>
      <c r="M21" s="512"/>
    </row>
    <row r="22" spans="1:13" s="523" customFormat="1" ht="33.75" customHeight="1">
      <c r="A22" s="1483" t="s">
        <v>669</v>
      </c>
      <c r="B22" s="1484"/>
      <c r="C22" s="778">
        <v>1780.7705950708832</v>
      </c>
      <c r="D22" s="778">
        <v>2059.6588150646512</v>
      </c>
      <c r="E22" s="778">
        <v>2141.9058041045905</v>
      </c>
      <c r="F22" s="778">
        <v>2381.9882374862727</v>
      </c>
      <c r="G22" s="778">
        <v>2488.4586788457691</v>
      </c>
      <c r="H22" s="778">
        <v>2196.2611765062329</v>
      </c>
      <c r="I22" s="778">
        <v>2054.7985136558564</v>
      </c>
      <c r="J22" s="778">
        <v>1989.8870768917689</v>
      </c>
      <c r="K22" s="778">
        <v>1644.086643534381</v>
      </c>
      <c r="L22" s="801">
        <v>1724.3065148477435</v>
      </c>
      <c r="M22" s="512"/>
    </row>
    <row r="23" spans="1:13" s="797" customFormat="1" ht="36" customHeight="1">
      <c r="A23" s="728"/>
      <c r="B23" s="734" t="s">
        <v>39</v>
      </c>
      <c r="C23" s="779">
        <v>1334.4070179693631</v>
      </c>
      <c r="D23" s="779">
        <v>1291.2250027132141</v>
      </c>
      <c r="E23" s="779">
        <v>1325.2956550089953</v>
      </c>
      <c r="F23" s="779">
        <v>1465.6480754387358</v>
      </c>
      <c r="G23" s="779">
        <v>1386.7922303412013</v>
      </c>
      <c r="H23" s="779">
        <v>1318.785733160862</v>
      </c>
      <c r="I23" s="779">
        <v>1159.3674008790422</v>
      </c>
      <c r="J23" s="779">
        <v>1180.2742387651112</v>
      </c>
      <c r="K23" s="779">
        <v>1062.7569450199674</v>
      </c>
      <c r="L23" s="802">
        <v>1046.4340552074746</v>
      </c>
      <c r="M23" s="796"/>
    </row>
    <row r="24" spans="1:13" s="523" customFormat="1" ht="18" customHeight="1">
      <c r="A24" s="728"/>
      <c r="B24" s="734" t="s">
        <v>40</v>
      </c>
      <c r="C24" s="779">
        <v>0</v>
      </c>
      <c r="D24" s="779">
        <v>0</v>
      </c>
      <c r="E24" s="779">
        <v>0</v>
      </c>
      <c r="F24" s="779">
        <v>0</v>
      </c>
      <c r="G24" s="779">
        <v>0</v>
      </c>
      <c r="H24" s="779">
        <v>0</v>
      </c>
      <c r="I24" s="779">
        <v>0</v>
      </c>
      <c r="J24" s="779">
        <v>0</v>
      </c>
      <c r="K24" s="779">
        <v>0</v>
      </c>
      <c r="L24" s="802">
        <v>0</v>
      </c>
      <c r="M24" s="512"/>
    </row>
    <row r="25" spans="1:13" s="523" customFormat="1" ht="18" customHeight="1">
      <c r="A25" s="793"/>
      <c r="B25" s="734" t="s">
        <v>41</v>
      </c>
      <c r="C25" s="779">
        <v>162.92458365478839</v>
      </c>
      <c r="D25" s="779">
        <v>121.72441998616834</v>
      </c>
      <c r="E25" s="779">
        <v>115.57669652660189</v>
      </c>
      <c r="F25" s="779">
        <v>119.48743528794117</v>
      </c>
      <c r="G25" s="779">
        <v>119.07494631127872</v>
      </c>
      <c r="H25" s="779">
        <v>10.061923130595723</v>
      </c>
      <c r="I25" s="779">
        <v>0.49943929236054574</v>
      </c>
      <c r="J25" s="779">
        <v>1.5747495518880317E-3</v>
      </c>
      <c r="K25" s="779">
        <v>0.49651150102677277</v>
      </c>
      <c r="L25" s="802">
        <v>334.96803364734626</v>
      </c>
      <c r="M25" s="512"/>
    </row>
    <row r="26" spans="1:13" s="523" customFormat="1" ht="18" customHeight="1">
      <c r="A26" s="803"/>
      <c r="B26" s="739" t="s">
        <v>670</v>
      </c>
      <c r="C26" s="779">
        <v>220.79716718256574</v>
      </c>
      <c r="D26" s="779">
        <v>566.23878072168509</v>
      </c>
      <c r="E26" s="779">
        <v>639.6987823352282</v>
      </c>
      <c r="F26" s="779">
        <v>453.30948217054691</v>
      </c>
      <c r="G26" s="779">
        <v>443.79143868580701</v>
      </c>
      <c r="H26" s="779">
        <v>472.97164833334085</v>
      </c>
      <c r="I26" s="779">
        <v>476.14679958539591</v>
      </c>
      <c r="J26" s="779">
        <v>447.72072731054209</v>
      </c>
      <c r="K26" s="779">
        <v>409.23616318917811</v>
      </c>
      <c r="L26" s="802">
        <v>342.37973877436485</v>
      </c>
      <c r="M26" s="512"/>
    </row>
    <row r="27" spans="1:13" s="523" customFormat="1" ht="18" customHeight="1">
      <c r="A27" s="535"/>
      <c r="B27" s="733" t="s">
        <v>23</v>
      </c>
      <c r="C27" s="779">
        <v>62.641826264166134</v>
      </c>
      <c r="D27" s="779">
        <v>80.470611643583808</v>
      </c>
      <c r="E27" s="779">
        <v>61.334670233764818</v>
      </c>
      <c r="F27" s="779">
        <v>343.54324458904853</v>
      </c>
      <c r="G27" s="779">
        <v>538.80006350748204</v>
      </c>
      <c r="H27" s="779">
        <v>394.44187188143417</v>
      </c>
      <c r="I27" s="779">
        <v>418.78487389905769</v>
      </c>
      <c r="J27" s="779">
        <v>361.8905360665637</v>
      </c>
      <c r="K27" s="779">
        <v>171.59702382420875</v>
      </c>
      <c r="L27" s="802">
        <v>0.52468721855780853</v>
      </c>
      <c r="M27" s="512"/>
    </row>
    <row r="28" spans="1:13" s="523" customFormat="1" ht="27.75" customHeight="1">
      <c r="A28" s="528" t="s">
        <v>671</v>
      </c>
      <c r="B28" s="733"/>
      <c r="C28" s="778">
        <v>2893.538299673779</v>
      </c>
      <c r="D28" s="778">
        <v>2285.4386213617772</v>
      </c>
      <c r="E28" s="778">
        <v>2844.7819604953606</v>
      </c>
      <c r="F28" s="778">
        <v>2786.1598883555353</v>
      </c>
      <c r="G28" s="778">
        <v>2987.2773654923676</v>
      </c>
      <c r="H28" s="778">
        <v>3025.5755894583267</v>
      </c>
      <c r="I28" s="778">
        <v>2648.4636504282798</v>
      </c>
      <c r="J28" s="778">
        <v>2730.6618473173571</v>
      </c>
      <c r="K28" s="778">
        <v>2296.1622487195236</v>
      </c>
      <c r="L28" s="801">
        <v>2481.6134472375934</v>
      </c>
      <c r="M28" s="512"/>
    </row>
    <row r="29" spans="1:13" s="523" customFormat="1" ht="18" customHeight="1">
      <c r="A29" s="535"/>
      <c r="B29" s="733" t="s">
        <v>42</v>
      </c>
      <c r="C29" s="779">
        <v>2082.3757027750316</v>
      </c>
      <c r="D29" s="779">
        <v>1706.9696836202602</v>
      </c>
      <c r="E29" s="779">
        <v>2066.1406588094433</v>
      </c>
      <c r="F29" s="779">
        <v>2000.3694374910001</v>
      </c>
      <c r="G29" s="779">
        <v>1978.3533575655294</v>
      </c>
      <c r="H29" s="779">
        <v>1963.7025729586405</v>
      </c>
      <c r="I29" s="779">
        <v>1765.792889183389</v>
      </c>
      <c r="J29" s="779">
        <v>1801.997644109636</v>
      </c>
      <c r="K29" s="779">
        <v>1388.5324991321886</v>
      </c>
      <c r="L29" s="802">
        <v>1615.7072287382366</v>
      </c>
      <c r="M29" s="512"/>
    </row>
    <row r="30" spans="1:13" s="523" customFormat="1" ht="18" customHeight="1">
      <c r="A30" s="535"/>
      <c r="B30" s="733" t="s">
        <v>43</v>
      </c>
      <c r="C30" s="779">
        <v>457.3054826081642</v>
      </c>
      <c r="D30" s="779">
        <v>375.69203967808789</v>
      </c>
      <c r="E30" s="779">
        <v>476.80357574432202</v>
      </c>
      <c r="F30" s="779">
        <v>491.08816783265974</v>
      </c>
      <c r="G30" s="779">
        <v>643.8646479302264</v>
      </c>
      <c r="H30" s="779">
        <v>621.9871930261495</v>
      </c>
      <c r="I30" s="779">
        <v>516.01916209995181</v>
      </c>
      <c r="J30" s="779">
        <v>512.65406326625737</v>
      </c>
      <c r="K30" s="779">
        <v>533.78387360208319</v>
      </c>
      <c r="L30" s="802">
        <v>522.035927768649</v>
      </c>
      <c r="M30" s="512"/>
    </row>
    <row r="31" spans="1:13" s="523" customFormat="1" ht="27">
      <c r="A31" s="535"/>
      <c r="B31" s="734" t="s">
        <v>44</v>
      </c>
      <c r="C31" s="779">
        <v>95.869635444973738</v>
      </c>
      <c r="D31" s="779">
        <v>51.878269265639354</v>
      </c>
      <c r="E31" s="779">
        <v>81.952594920404238</v>
      </c>
      <c r="F31" s="779">
        <v>68.12866192167661</v>
      </c>
      <c r="G31" s="779">
        <v>62.628892829179861</v>
      </c>
      <c r="H31" s="779">
        <v>80.033200810119027</v>
      </c>
      <c r="I31" s="779">
        <v>90.108873468214995</v>
      </c>
      <c r="J31" s="779">
        <v>95.006402610153501</v>
      </c>
      <c r="K31" s="779">
        <v>71.922334322987027</v>
      </c>
      <c r="L31" s="802">
        <v>61.649112630263822</v>
      </c>
      <c r="M31" s="512"/>
    </row>
    <row r="32" spans="1:13" s="523" customFormat="1" ht="13.5">
      <c r="A32" s="535"/>
      <c r="B32" s="739" t="s">
        <v>149</v>
      </c>
      <c r="C32" s="779">
        <v>201.55025887765015</v>
      </c>
      <c r="D32" s="779">
        <v>98.442166948408868</v>
      </c>
      <c r="E32" s="779">
        <v>152.51398793581342</v>
      </c>
      <c r="F32" s="779">
        <v>134.13053115087391</v>
      </c>
      <c r="G32" s="779">
        <v>227.76883072894751</v>
      </c>
      <c r="H32" s="779">
        <v>289.36263159867576</v>
      </c>
      <c r="I32" s="779">
        <v>227.59771146507202</v>
      </c>
      <c r="J32" s="779">
        <v>269.33433519591387</v>
      </c>
      <c r="K32" s="779">
        <v>267.54849517635256</v>
      </c>
      <c r="L32" s="802">
        <v>258.63868765576751</v>
      </c>
      <c r="M32" s="512"/>
    </row>
    <row r="33" spans="1:13" s="523" customFormat="1" ht="13.5">
      <c r="A33" s="535"/>
      <c r="B33" s="739" t="s">
        <v>147</v>
      </c>
      <c r="C33" s="779">
        <v>56.437219967959585</v>
      </c>
      <c r="D33" s="779">
        <v>52.456461849380901</v>
      </c>
      <c r="E33" s="779">
        <v>67.371143085378051</v>
      </c>
      <c r="F33" s="779">
        <v>92.443089959325405</v>
      </c>
      <c r="G33" s="779">
        <v>74.661636438484067</v>
      </c>
      <c r="H33" s="779">
        <v>70.489991064742398</v>
      </c>
      <c r="I33" s="779">
        <v>48.945014211652534</v>
      </c>
      <c r="J33" s="779">
        <v>51.669402135396879</v>
      </c>
      <c r="K33" s="779">
        <v>34.375046485912044</v>
      </c>
      <c r="L33" s="802">
        <v>23.582490444676939</v>
      </c>
      <c r="M33" s="512"/>
    </row>
    <row r="34" spans="1:13" s="523" customFormat="1" ht="27.75" customHeight="1">
      <c r="A34" s="528" t="s">
        <v>27</v>
      </c>
      <c r="B34" s="733"/>
      <c r="C34" s="778">
        <v>14895.944492864293</v>
      </c>
      <c r="D34" s="778">
        <v>15503.754225520899</v>
      </c>
      <c r="E34" s="778">
        <v>18553.816590996888</v>
      </c>
      <c r="F34" s="778">
        <v>22041.938775112354</v>
      </c>
      <c r="G34" s="778">
        <v>22309.604201004837</v>
      </c>
      <c r="H34" s="778">
        <v>19970.119371482244</v>
      </c>
      <c r="I34" s="778">
        <v>14712.808723839236</v>
      </c>
      <c r="J34" s="778">
        <v>14105.635376290584</v>
      </c>
      <c r="K34" s="778">
        <v>11687.256176923187</v>
      </c>
      <c r="L34" s="801">
        <v>12586.744895627904</v>
      </c>
      <c r="M34" s="512"/>
    </row>
    <row r="35" spans="1:13" s="715" customFormat="1" ht="27.75" customHeight="1">
      <c r="A35" s="528"/>
      <c r="B35" s="734" t="s">
        <v>29</v>
      </c>
      <c r="C35" s="779">
        <v>7206.8090363944693</v>
      </c>
      <c r="D35" s="779">
        <v>7300.7448761733203</v>
      </c>
      <c r="E35" s="779">
        <v>9884.7354186250832</v>
      </c>
      <c r="F35" s="779">
        <v>13148.56479481448</v>
      </c>
      <c r="G35" s="779">
        <v>13321.461128748262</v>
      </c>
      <c r="H35" s="779">
        <v>11320.499573502566</v>
      </c>
      <c r="I35" s="779">
        <v>7827.1347423297866</v>
      </c>
      <c r="J35" s="779">
        <v>7445.5849947203233</v>
      </c>
      <c r="K35" s="779">
        <v>5871.5244662376335</v>
      </c>
      <c r="L35" s="802">
        <v>6085.2041372366721</v>
      </c>
      <c r="M35" s="748"/>
    </row>
    <row r="36" spans="1:13" s="715" customFormat="1" ht="13.5">
      <c r="A36" s="528"/>
      <c r="B36" s="739" t="s">
        <v>148</v>
      </c>
      <c r="C36" s="779">
        <v>7689.1354564698231</v>
      </c>
      <c r="D36" s="779">
        <v>8203.0093493475815</v>
      </c>
      <c r="E36" s="779">
        <v>8669.0811723718034</v>
      </c>
      <c r="F36" s="779">
        <v>8893.3739802978744</v>
      </c>
      <c r="G36" s="779">
        <v>8988.1430722565747</v>
      </c>
      <c r="H36" s="779">
        <v>8649.619797979678</v>
      </c>
      <c r="I36" s="779">
        <v>6885.6739815094488</v>
      </c>
      <c r="J36" s="779">
        <v>6660.0503815702596</v>
      </c>
      <c r="K36" s="779">
        <v>5815.7317106855535</v>
      </c>
      <c r="L36" s="802">
        <v>6501.5407583912311</v>
      </c>
      <c r="M36" s="748"/>
    </row>
    <row r="37" spans="1:13" s="715" customFormat="1" ht="15">
      <c r="A37" s="729" t="s">
        <v>672</v>
      </c>
      <c r="B37" s="733"/>
      <c r="C37" s="778">
        <v>1221.8363063782706</v>
      </c>
      <c r="D37" s="778">
        <v>1972.3497036915817</v>
      </c>
      <c r="E37" s="778">
        <v>1890.1204940546634</v>
      </c>
      <c r="F37" s="778">
        <v>2139.2516821434383</v>
      </c>
      <c r="G37" s="778">
        <v>1673.3234551993444</v>
      </c>
      <c r="H37" s="778">
        <v>1516.4549194023555</v>
      </c>
      <c r="I37" s="778">
        <v>1666.3042660123444</v>
      </c>
      <c r="J37" s="778">
        <v>1440.863619436418</v>
      </c>
      <c r="K37" s="778">
        <v>1178.7452590941996</v>
      </c>
      <c r="L37" s="801">
        <v>1109.9438726113638</v>
      </c>
      <c r="M37" s="748"/>
    </row>
    <row r="38" spans="1:13" s="715" customFormat="1" ht="13.5">
      <c r="A38" s="524" t="s">
        <v>91</v>
      </c>
      <c r="B38" s="740"/>
      <c r="C38" s="798">
        <v>43800.796251604443</v>
      </c>
      <c r="D38" s="798">
        <v>46682.008129899783</v>
      </c>
      <c r="E38" s="798">
        <v>49837.139649462784</v>
      </c>
      <c r="F38" s="798">
        <v>55351.926343549698</v>
      </c>
      <c r="G38" s="798">
        <v>54999.549588537709</v>
      </c>
      <c r="H38" s="798">
        <v>49150.280644677041</v>
      </c>
      <c r="I38" s="798">
        <v>41757.299986591577</v>
      </c>
      <c r="J38" s="798">
        <v>40217.627076163808</v>
      </c>
      <c r="K38" s="798">
        <v>36476.691503264228</v>
      </c>
      <c r="L38" s="804">
        <v>36159.071973084909</v>
      </c>
      <c r="M38" s="748"/>
    </row>
    <row r="39" spans="1:13" s="722" customFormat="1" ht="12.75">
      <c r="A39" s="161" t="s">
        <v>141</v>
      </c>
      <c r="B39" s="588"/>
      <c r="C39" s="799"/>
      <c r="D39" s="799"/>
      <c r="E39" s="799"/>
      <c r="F39" s="799"/>
      <c r="G39" s="799"/>
      <c r="H39" s="799"/>
      <c r="I39" s="799"/>
      <c r="J39" s="752"/>
      <c r="K39" s="752"/>
      <c r="L39" s="752"/>
      <c r="M39" s="752"/>
    </row>
    <row r="40" spans="1:13" s="722" customFormat="1" ht="12.75">
      <c r="A40" s="161" t="s">
        <v>132</v>
      </c>
      <c r="B40" s="588"/>
      <c r="C40" s="799"/>
      <c r="D40" s="799"/>
      <c r="E40" s="799"/>
      <c r="F40" s="799"/>
      <c r="G40" s="799"/>
      <c r="H40" s="799"/>
      <c r="I40" s="799"/>
      <c r="J40" s="752"/>
      <c r="K40" s="752"/>
      <c r="L40" s="752"/>
      <c r="M40" s="752"/>
    </row>
    <row r="41" spans="1:13" s="722" customFormat="1" ht="12.75">
      <c r="A41" s="161" t="s">
        <v>142</v>
      </c>
      <c r="B41" s="588"/>
      <c r="C41" s="799"/>
      <c r="D41" s="799"/>
      <c r="E41" s="799"/>
      <c r="F41" s="799"/>
      <c r="G41" s="799"/>
      <c r="H41" s="799"/>
      <c r="I41" s="799"/>
      <c r="J41" s="752"/>
      <c r="K41" s="752"/>
      <c r="L41" s="752"/>
      <c r="M41" s="752"/>
    </row>
    <row r="42" spans="1:13" s="722" customFormat="1" ht="12.75">
      <c r="A42" s="161" t="s">
        <v>143</v>
      </c>
      <c r="B42" s="588"/>
      <c r="C42" s="799"/>
      <c r="D42" s="799"/>
      <c r="E42" s="799"/>
      <c r="F42" s="799"/>
      <c r="G42" s="799"/>
      <c r="H42" s="799"/>
      <c r="I42" s="799"/>
      <c r="J42" s="752"/>
      <c r="K42" s="752"/>
      <c r="L42" s="752"/>
      <c r="M42" s="752"/>
    </row>
    <row r="43" spans="1:13" s="722" customFormat="1" ht="12.75">
      <c r="A43" s="161" t="s">
        <v>150</v>
      </c>
      <c r="B43" s="588"/>
      <c r="C43" s="799"/>
      <c r="D43" s="799"/>
      <c r="E43" s="799"/>
      <c r="F43" s="799"/>
      <c r="G43" s="799"/>
      <c r="H43" s="799"/>
      <c r="I43" s="799"/>
      <c r="J43" s="752"/>
      <c r="K43" s="752"/>
      <c r="L43" s="752"/>
      <c r="M43" s="752"/>
    </row>
    <row r="44" spans="1:13" s="722" customFormat="1" ht="25.5" customHeight="1">
      <c r="A44" s="1478" t="s">
        <v>170</v>
      </c>
      <c r="B44" s="1478"/>
      <c r="C44" s="1478"/>
      <c r="D44" s="1478"/>
      <c r="E44" s="1478"/>
      <c r="F44" s="1478"/>
      <c r="G44" s="1478"/>
      <c r="H44" s="1478"/>
      <c r="I44" s="1478"/>
      <c r="J44" s="1478"/>
      <c r="K44" s="1478"/>
      <c r="L44" s="752"/>
      <c r="M44" s="752"/>
    </row>
    <row r="45" spans="1:13" s="722" customFormat="1" ht="12.75">
      <c r="A45" s="161" t="s">
        <v>175</v>
      </c>
      <c r="C45" s="799"/>
      <c r="D45" s="799"/>
      <c r="E45" s="799"/>
      <c r="F45" s="799"/>
      <c r="G45" s="799"/>
      <c r="H45" s="799"/>
      <c r="I45" s="799"/>
      <c r="J45" s="752"/>
      <c r="K45" s="752"/>
      <c r="L45" s="752"/>
      <c r="M45" s="752"/>
    </row>
    <row r="46" spans="1:13" s="722" customFormat="1" ht="12.75">
      <c r="A46" s="600" t="s">
        <v>488</v>
      </c>
      <c r="B46" s="600"/>
      <c r="C46" s="800"/>
      <c r="D46" s="800"/>
      <c r="E46" s="752"/>
      <c r="F46" s="752"/>
      <c r="G46" s="752"/>
      <c r="H46" s="752"/>
      <c r="I46" s="752"/>
      <c r="J46" s="752"/>
      <c r="K46" s="752"/>
      <c r="L46" s="752"/>
      <c r="M46" s="752"/>
    </row>
    <row r="47" spans="1:13" s="600" customFormat="1" ht="12.75"/>
    <row r="48" spans="1:13" s="600" customFormat="1" ht="12.75"/>
  </sheetData>
  <mergeCells count="12">
    <mergeCell ref="L7:L8"/>
    <mergeCell ref="A44:K44"/>
    <mergeCell ref="A22:B22"/>
    <mergeCell ref="C7:C8"/>
    <mergeCell ref="D7:D8"/>
    <mergeCell ref="E7:E8"/>
    <mergeCell ref="F7:F8"/>
    <mergeCell ref="K7:K8"/>
    <mergeCell ref="J7:J8"/>
    <mergeCell ref="I7:I8"/>
    <mergeCell ref="H7:H8"/>
    <mergeCell ref="G7:G8"/>
  </mergeCells>
  <printOptions horizontalCentered="1" verticalCentered="1" gridLinesSet="0"/>
  <pageMargins left="0.31496062992125984" right="0.19685039370078741" top="0.51181102362204722" bottom="0.2" header="0.51181102362204722" footer="0.17"/>
  <pageSetup scale="75" firstPageNumber="25" orientation="landscape" r:id="rId1"/>
  <headerFooter alignWithMargins="0"/>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4:O49"/>
  <sheetViews>
    <sheetView showGridLines="0" zoomScale="80" zoomScaleNormal="80" zoomScaleSheetLayoutView="90" zoomScalePageLayoutView="69" workbookViewId="0">
      <selection activeCell="K21" sqref="K21"/>
    </sheetView>
  </sheetViews>
  <sheetFormatPr baseColWidth="10" defaultColWidth="10.85546875" defaultRowHeight="18.75"/>
  <cols>
    <col min="1" max="1" width="3.85546875" style="630" customWidth="1"/>
    <col min="2" max="2" width="59" style="630" customWidth="1"/>
    <col min="3" max="7" width="15.7109375" style="630" customWidth="1"/>
    <col min="8" max="8" width="13.85546875" style="771" customWidth="1"/>
    <col min="9" max="12" width="15.7109375" style="630" customWidth="1"/>
    <col min="13" max="13" width="15.42578125" style="630" customWidth="1"/>
    <col min="14" max="14" width="20.5703125" style="630" bestFit="1" customWidth="1"/>
    <col min="15" max="16384" width="10.85546875" style="630"/>
  </cols>
  <sheetData>
    <row r="4" spans="1:14" s="712" customFormat="1">
      <c r="A4" s="753"/>
      <c r="B4" s="637"/>
      <c r="H4" s="769"/>
    </row>
    <row r="5" spans="1:14" s="748" customFormat="1" ht="15.75" customHeight="1">
      <c r="A5" s="504" t="s">
        <v>605</v>
      </c>
      <c r="B5" s="505"/>
      <c r="C5" s="766"/>
      <c r="D5" s="766"/>
      <c r="E5" s="766"/>
      <c r="F5" s="766"/>
      <c r="G5" s="766"/>
      <c r="H5" s="789"/>
      <c r="I5" s="789"/>
      <c r="J5" s="789"/>
      <c r="K5" s="789"/>
      <c r="L5" s="790"/>
      <c r="N5" s="749"/>
    </row>
    <row r="6" spans="1:14" s="512" customFormat="1" ht="13.5">
      <c r="A6" s="513" t="s">
        <v>72</v>
      </c>
      <c r="B6" s="514"/>
      <c r="C6" s="514"/>
      <c r="D6" s="514"/>
      <c r="E6" s="514"/>
      <c r="F6" s="514"/>
      <c r="G6" s="514"/>
      <c r="H6" s="773"/>
      <c r="I6" s="773"/>
      <c r="J6" s="773"/>
      <c r="K6" s="773"/>
      <c r="L6" s="791"/>
      <c r="N6" s="742"/>
    </row>
    <row r="7" spans="1:14" s="523" customFormat="1" ht="31.5" customHeight="1">
      <c r="A7" s="521" t="s">
        <v>124</v>
      </c>
      <c r="B7" s="731"/>
      <c r="C7" s="1481">
        <v>2011</v>
      </c>
      <c r="D7" s="1481">
        <v>2012</v>
      </c>
      <c r="E7" s="1481">
        <v>2013</v>
      </c>
      <c r="F7" s="1481">
        <v>2014</v>
      </c>
      <c r="G7" s="1481">
        <v>2015</v>
      </c>
      <c r="H7" s="1481">
        <v>2016</v>
      </c>
      <c r="I7" s="1481">
        <v>2017</v>
      </c>
      <c r="J7" s="1481">
        <v>2018</v>
      </c>
      <c r="K7" s="1481">
        <v>2019</v>
      </c>
      <c r="L7" s="1479">
        <v>2020</v>
      </c>
      <c r="N7" s="1238"/>
    </row>
    <row r="8" spans="1:14" s="523" customFormat="1" ht="22.5" customHeight="1">
      <c r="A8" s="524"/>
      <c r="B8" s="768" t="s">
        <v>28</v>
      </c>
      <c r="C8" s="1482"/>
      <c r="D8" s="1482"/>
      <c r="E8" s="1482"/>
      <c r="F8" s="1482"/>
      <c r="G8" s="1482"/>
      <c r="H8" s="1482"/>
      <c r="I8" s="1482"/>
      <c r="J8" s="1482"/>
      <c r="K8" s="1482"/>
      <c r="L8" s="1480"/>
      <c r="N8" s="1238"/>
    </row>
    <row r="9" spans="1:14" s="523" customFormat="1" ht="27.75" customHeight="1">
      <c r="A9" s="528" t="s">
        <v>25</v>
      </c>
      <c r="B9" s="733"/>
      <c r="C9" s="1401">
        <v>4960.4411099999998</v>
      </c>
      <c r="D9" s="1402">
        <v>4442.4156129499997</v>
      </c>
      <c r="E9" s="1402">
        <v>3795.7934142200006</v>
      </c>
      <c r="F9" s="1402">
        <v>5518.5936513500019</v>
      </c>
      <c r="G9" s="1402">
        <v>4766.6909244699991</v>
      </c>
      <c r="H9" s="1402">
        <v>6324.0495888900005</v>
      </c>
      <c r="I9" s="1402">
        <v>13919.157254228885</v>
      </c>
      <c r="J9" s="1402">
        <v>15354.190623788578</v>
      </c>
      <c r="K9" s="1402">
        <v>20265.531197078602</v>
      </c>
      <c r="L9" s="1403">
        <v>26169.23610458168</v>
      </c>
      <c r="N9" s="1238"/>
    </row>
    <row r="10" spans="1:14" s="523" customFormat="1" ht="18" customHeight="1">
      <c r="A10" s="528"/>
      <c r="B10" s="734" t="s">
        <v>76</v>
      </c>
      <c r="C10" s="1404">
        <v>2436.7473580000001</v>
      </c>
      <c r="D10" s="1389">
        <v>2060.7049350000002</v>
      </c>
      <c r="E10" s="1389">
        <v>1288.7615029999999</v>
      </c>
      <c r="F10" s="1389">
        <v>1776.499172</v>
      </c>
      <c r="G10" s="1389">
        <v>1422.43577</v>
      </c>
      <c r="H10" s="1389">
        <v>1703.0960590499999</v>
      </c>
      <c r="I10" s="1389">
        <v>3599.1614756243175</v>
      </c>
      <c r="J10" s="1389">
        <v>3189.0165199731273</v>
      </c>
      <c r="K10" s="1389">
        <v>3959.6485432676218</v>
      </c>
      <c r="L10" s="1390">
        <v>4108.1413051315994</v>
      </c>
    </row>
    <row r="11" spans="1:14" s="523" customFormat="1" ht="18" customHeight="1">
      <c r="A11" s="535"/>
      <c r="B11" s="734" t="s">
        <v>31</v>
      </c>
      <c r="C11" s="1404">
        <v>196.022775</v>
      </c>
      <c r="D11" s="1389">
        <v>214.65124840000001</v>
      </c>
      <c r="E11" s="1389">
        <v>248.58041875000001</v>
      </c>
      <c r="F11" s="1389">
        <v>964.24175815000001</v>
      </c>
      <c r="G11" s="1389">
        <v>980.76075300000002</v>
      </c>
      <c r="H11" s="1389">
        <v>1053.52125948</v>
      </c>
      <c r="I11" s="1389">
        <v>1126.3831843200003</v>
      </c>
      <c r="J11" s="1389">
        <v>1111.4814574299999</v>
      </c>
      <c r="K11" s="1389">
        <v>1213.014437</v>
      </c>
      <c r="L11" s="1390">
        <v>1187.6750780699999</v>
      </c>
    </row>
    <row r="12" spans="1:14" s="523" customFormat="1" ht="18" customHeight="1">
      <c r="A12" s="535"/>
      <c r="B12" s="734" t="s">
        <v>73</v>
      </c>
      <c r="C12" s="1405">
        <v>672.47565399999996</v>
      </c>
      <c r="D12" s="1389">
        <v>662.85446110999999</v>
      </c>
      <c r="E12" s="1389">
        <v>666.38178900000003</v>
      </c>
      <c r="F12" s="1389">
        <v>747.11412199999995</v>
      </c>
      <c r="G12" s="1389">
        <v>1006.914355</v>
      </c>
      <c r="H12" s="1389">
        <v>1087.608203</v>
      </c>
      <c r="I12" s="1389">
        <v>2466.1740937116574</v>
      </c>
      <c r="J12" s="1389">
        <v>1681.4434428099999</v>
      </c>
      <c r="K12" s="1389">
        <v>1909.360078021019</v>
      </c>
      <c r="L12" s="1390">
        <v>1690.142722242</v>
      </c>
    </row>
    <row r="13" spans="1:14" s="523" customFormat="1" ht="18" customHeight="1">
      <c r="A13" s="535"/>
      <c r="B13" s="734" t="s">
        <v>33</v>
      </c>
      <c r="C13" s="1405">
        <v>667.89766299999997</v>
      </c>
      <c r="D13" s="1389">
        <v>530.64279977000001</v>
      </c>
      <c r="E13" s="1389">
        <v>561.40758800000003</v>
      </c>
      <c r="F13" s="1389">
        <v>860.19568923999998</v>
      </c>
      <c r="G13" s="1389">
        <v>1089.4971084099998</v>
      </c>
      <c r="H13" s="1389">
        <v>1154.64427512</v>
      </c>
      <c r="I13" s="1389">
        <v>2378.9296607128222</v>
      </c>
      <c r="J13" s="1389">
        <v>1891.0888630655631</v>
      </c>
      <c r="K13" s="1389">
        <v>2162.504774596026</v>
      </c>
      <c r="L13" s="1390">
        <v>2240.0946596319995</v>
      </c>
      <c r="M13" s="715"/>
    </row>
    <row r="14" spans="1:14" s="523" customFormat="1" ht="18" customHeight="1">
      <c r="A14" s="535"/>
      <c r="B14" s="734" t="s">
        <v>34</v>
      </c>
      <c r="C14" s="1405">
        <v>48.148032000000001</v>
      </c>
      <c r="D14" s="1389">
        <v>50.967160249999999</v>
      </c>
      <c r="E14" s="1389">
        <v>71.632723999999996</v>
      </c>
      <c r="F14" s="1389">
        <v>51.914040269999994</v>
      </c>
      <c r="G14" s="1389">
        <v>71.574939000000001</v>
      </c>
      <c r="H14" s="1389">
        <v>59.306842909999993</v>
      </c>
      <c r="I14" s="1389">
        <v>78.919782999999995</v>
      </c>
      <c r="J14" s="1389">
        <v>142.18605982</v>
      </c>
      <c r="K14" s="1389">
        <v>111.763126</v>
      </c>
      <c r="L14" s="1390">
        <v>79.889474750000005</v>
      </c>
    </row>
    <row r="15" spans="1:14" s="523" customFormat="1" ht="18" customHeight="1">
      <c r="A15" s="535"/>
      <c r="B15" s="734" t="s">
        <v>35</v>
      </c>
      <c r="C15" s="1406">
        <v>42.662135999999997</v>
      </c>
      <c r="D15" s="1389">
        <v>51.930970000000002</v>
      </c>
      <c r="E15" s="1389">
        <v>54.272607700000002</v>
      </c>
      <c r="F15" s="1389">
        <v>66.692325999999994</v>
      </c>
      <c r="G15" s="1389">
        <v>98.230418</v>
      </c>
      <c r="H15" s="1389">
        <v>102.730251</v>
      </c>
      <c r="I15" s="1389">
        <v>227.0512479391104</v>
      </c>
      <c r="J15" s="1389">
        <v>214.67429787338466</v>
      </c>
      <c r="K15" s="1389">
        <v>195.74628112718284</v>
      </c>
      <c r="L15" s="1390">
        <v>1080.0507526900001</v>
      </c>
      <c r="N15" s="715"/>
    </row>
    <row r="16" spans="1:14" s="523" customFormat="1" ht="18" customHeight="1">
      <c r="A16" s="535"/>
      <c r="B16" s="736" t="s">
        <v>23</v>
      </c>
      <c r="C16" s="1405">
        <v>896.48749199999997</v>
      </c>
      <c r="D16" s="1391">
        <v>870.66403842</v>
      </c>
      <c r="E16" s="1389">
        <v>904.75678377000042</v>
      </c>
      <c r="F16" s="1389">
        <v>1051.9365436900005</v>
      </c>
      <c r="G16" s="1389">
        <v>97.277581059999463</v>
      </c>
      <c r="H16" s="1389">
        <v>1163.14269833</v>
      </c>
      <c r="I16" s="1389">
        <v>4042.5378089209767</v>
      </c>
      <c r="J16" s="1389">
        <v>7124.2999828165021</v>
      </c>
      <c r="K16" s="1389">
        <v>10713.493957066752</v>
      </c>
      <c r="L16" s="1390">
        <v>15783.242112066078</v>
      </c>
    </row>
    <row r="17" spans="1:15" s="715" customFormat="1" ht="22.5" customHeight="1">
      <c r="A17" s="528" t="s">
        <v>36</v>
      </c>
      <c r="B17" s="794"/>
      <c r="C17" s="1407">
        <v>0</v>
      </c>
      <c r="D17" s="1320">
        <v>0</v>
      </c>
      <c r="E17" s="1320">
        <v>0</v>
      </c>
      <c r="F17" s="1320">
        <v>0</v>
      </c>
      <c r="G17" s="1320">
        <v>0</v>
      </c>
      <c r="H17" s="1320">
        <v>0</v>
      </c>
      <c r="I17" s="1320">
        <v>0</v>
      </c>
      <c r="J17" s="1320">
        <v>0</v>
      </c>
      <c r="K17" s="1320">
        <v>0</v>
      </c>
      <c r="L17" s="1321">
        <v>0</v>
      </c>
      <c r="M17" s="523"/>
      <c r="N17" s="523"/>
    </row>
    <row r="18" spans="1:15" s="523" customFormat="1" ht="18" customHeight="1">
      <c r="A18" s="535"/>
      <c r="B18" s="738" t="s">
        <v>74</v>
      </c>
      <c r="C18" s="1405">
        <v>0</v>
      </c>
      <c r="D18" s="1391">
        <v>0</v>
      </c>
      <c r="E18" s="1391">
        <v>0</v>
      </c>
      <c r="F18" s="1391">
        <v>0</v>
      </c>
      <c r="G18" s="1391">
        <v>0</v>
      </c>
      <c r="H18" s="1391">
        <v>0</v>
      </c>
      <c r="I18" s="1391">
        <v>0</v>
      </c>
      <c r="J18" s="1391">
        <v>0</v>
      </c>
      <c r="K18" s="1391">
        <v>0</v>
      </c>
      <c r="L18" s="1393">
        <v>0</v>
      </c>
    </row>
    <row r="19" spans="1:15" s="523" customFormat="1" ht="15">
      <c r="A19" s="535"/>
      <c r="B19" s="736" t="s">
        <v>657</v>
      </c>
      <c r="C19" s="1405">
        <v>0</v>
      </c>
      <c r="D19" s="1391">
        <v>0</v>
      </c>
      <c r="E19" s="1391">
        <v>0</v>
      </c>
      <c r="F19" s="1391">
        <v>0</v>
      </c>
      <c r="G19" s="1391">
        <v>0</v>
      </c>
      <c r="H19" s="1391">
        <v>0</v>
      </c>
      <c r="I19" s="1391">
        <v>0</v>
      </c>
      <c r="J19" s="1391">
        <v>0</v>
      </c>
      <c r="K19" s="1391">
        <v>0</v>
      </c>
      <c r="L19" s="1393">
        <v>0</v>
      </c>
    </row>
    <row r="20" spans="1:15" s="523" customFormat="1" ht="18" customHeight="1">
      <c r="A20" s="535"/>
      <c r="B20" s="734" t="s">
        <v>38</v>
      </c>
      <c r="C20" s="1405">
        <v>0</v>
      </c>
      <c r="D20" s="1391">
        <v>0</v>
      </c>
      <c r="E20" s="1391">
        <v>0</v>
      </c>
      <c r="F20" s="1391">
        <v>0</v>
      </c>
      <c r="G20" s="1391">
        <v>0</v>
      </c>
      <c r="H20" s="1391">
        <v>0</v>
      </c>
      <c r="I20" s="1391">
        <v>0</v>
      </c>
      <c r="J20" s="1391">
        <v>0</v>
      </c>
      <c r="K20" s="1391">
        <v>0</v>
      </c>
      <c r="L20" s="1393">
        <v>0</v>
      </c>
    </row>
    <row r="21" spans="1:15" s="715" customFormat="1" ht="30" customHeight="1">
      <c r="A21" s="1483" t="s">
        <v>658</v>
      </c>
      <c r="B21" s="1484"/>
      <c r="C21" s="1408">
        <v>934.80631400000004</v>
      </c>
      <c r="D21" s="1394">
        <v>1011.7502346599999</v>
      </c>
      <c r="E21" s="1394">
        <v>1203.211499</v>
      </c>
      <c r="F21" s="1394">
        <v>1596.89522145</v>
      </c>
      <c r="G21" s="1394">
        <v>1367.6152649999999</v>
      </c>
      <c r="H21" s="1394">
        <v>1917.5529839999999</v>
      </c>
      <c r="I21" s="1394">
        <v>2011.4294626000001</v>
      </c>
      <c r="J21" s="1394">
        <v>2041.854304</v>
      </c>
      <c r="K21" s="1394">
        <v>2054.132987</v>
      </c>
      <c r="L21" s="1409">
        <v>1572.0657376000001</v>
      </c>
      <c r="M21" s="523"/>
      <c r="N21" s="523"/>
    </row>
    <row r="22" spans="1:15" s="523" customFormat="1" ht="18" customHeight="1">
      <c r="A22" s="535"/>
      <c r="B22" s="734" t="s">
        <v>40</v>
      </c>
      <c r="C22" s="1410">
        <v>839.372523</v>
      </c>
      <c r="D22" s="1286">
        <v>931.76546025999994</v>
      </c>
      <c r="E22" s="1389">
        <v>1080.2373110000001</v>
      </c>
      <c r="F22" s="1389">
        <v>1276.7101702</v>
      </c>
      <c r="G22" s="1389">
        <v>1230.4595449999999</v>
      </c>
      <c r="H22" s="1389">
        <v>1315.306329</v>
      </c>
      <c r="I22" s="1389">
        <v>1422.7866590000001</v>
      </c>
      <c r="J22" s="1389">
        <v>1436.616485</v>
      </c>
      <c r="K22" s="1389">
        <v>1426.3136059999999</v>
      </c>
      <c r="L22" s="1390">
        <v>1374.4240970000001</v>
      </c>
    </row>
    <row r="23" spans="1:15" s="523" customFormat="1" ht="13.5">
      <c r="A23" s="793"/>
      <c r="B23" s="734" t="s">
        <v>41</v>
      </c>
      <c r="C23" s="1411">
        <v>95.433790999999999</v>
      </c>
      <c r="D23" s="1395">
        <v>79.984774400000006</v>
      </c>
      <c r="E23" s="1389">
        <v>122.974188</v>
      </c>
      <c r="F23" s="1389">
        <v>320.18505125000001</v>
      </c>
      <c r="G23" s="1389">
        <v>137.15572</v>
      </c>
      <c r="H23" s="1389">
        <v>602.24665500000003</v>
      </c>
      <c r="I23" s="1389">
        <v>588.64280359999998</v>
      </c>
      <c r="J23" s="1389">
        <v>605.23781899999994</v>
      </c>
      <c r="K23" s="1389">
        <v>627.81938100000002</v>
      </c>
      <c r="L23" s="1390">
        <v>197.64164059999999</v>
      </c>
      <c r="N23" s="715"/>
    </row>
    <row r="24" spans="1:15" s="715" customFormat="1" ht="30" customHeight="1">
      <c r="A24" s="528" t="s">
        <v>664</v>
      </c>
      <c r="B24" s="794"/>
      <c r="C24" s="1412">
        <v>2476.4728260000002</v>
      </c>
      <c r="D24" s="1396">
        <v>2169.9855033399999</v>
      </c>
      <c r="E24" s="1396">
        <v>3042.3960896500007</v>
      </c>
      <c r="F24" s="1396">
        <v>3161.0736173800001</v>
      </c>
      <c r="G24" s="1396">
        <v>3218.6634400200001</v>
      </c>
      <c r="H24" s="1396">
        <v>3449.3893704799998</v>
      </c>
      <c r="I24" s="1396">
        <v>3529.7400475099998</v>
      </c>
      <c r="J24" s="1396">
        <v>3821.5772272600002</v>
      </c>
      <c r="K24" s="1396">
        <v>4115.9990995500002</v>
      </c>
      <c r="L24" s="1413">
        <v>4379.8061104000008</v>
      </c>
      <c r="M24" s="523"/>
      <c r="N24" s="780"/>
    </row>
    <row r="25" spans="1:15" s="523" customFormat="1" ht="18.75" customHeight="1">
      <c r="A25" s="535"/>
      <c r="B25" s="734" t="s">
        <v>42</v>
      </c>
      <c r="C25" s="1410">
        <v>876.40231900000003</v>
      </c>
      <c r="D25" s="1392">
        <v>504.31142318000002</v>
      </c>
      <c r="E25" s="1389">
        <v>559.37565265000001</v>
      </c>
      <c r="F25" s="1389">
        <v>586.77437038000005</v>
      </c>
      <c r="G25" s="1389">
        <v>592.62615324000001</v>
      </c>
      <c r="H25" s="1389">
        <v>622.44338981999988</v>
      </c>
      <c r="I25" s="1389">
        <v>613.70084886999996</v>
      </c>
      <c r="J25" s="1389">
        <v>711.09250336000002</v>
      </c>
      <c r="K25" s="1389">
        <v>877.67944199999999</v>
      </c>
      <c r="L25" s="1390">
        <v>1023.9459607699999</v>
      </c>
    </row>
    <row r="26" spans="1:15" s="523" customFormat="1" ht="18.75" customHeight="1">
      <c r="A26" s="535"/>
      <c r="B26" s="734" t="s">
        <v>97</v>
      </c>
      <c r="C26" s="1410">
        <v>1536.131971</v>
      </c>
      <c r="D26" s="1286">
        <v>1540.7964159100002</v>
      </c>
      <c r="E26" s="1287">
        <v>2285.3763720000002</v>
      </c>
      <c r="F26" s="1389">
        <v>2412.7271741</v>
      </c>
      <c r="G26" s="1389">
        <v>2398.4542138800002</v>
      </c>
      <c r="H26" s="1389">
        <v>2505.1077377199999</v>
      </c>
      <c r="I26" s="1389">
        <v>2628.8812106199998</v>
      </c>
      <c r="J26" s="1389">
        <v>2703.2347463000001</v>
      </c>
      <c r="K26" s="1389">
        <v>2847.8843639400002</v>
      </c>
      <c r="L26" s="1390">
        <v>2946.4178177800004</v>
      </c>
      <c r="M26" s="715"/>
    </row>
    <row r="27" spans="1:15" s="523" customFormat="1" ht="18.75" customHeight="1">
      <c r="A27" s="535"/>
      <c r="B27" s="734" t="s">
        <v>149</v>
      </c>
      <c r="C27" s="1410">
        <v>31.312854999999999</v>
      </c>
      <c r="D27" s="1286">
        <v>37.027191199999997</v>
      </c>
      <c r="E27" s="1287">
        <v>70.437912999999995</v>
      </c>
      <c r="F27" s="1389">
        <v>79.530496320000012</v>
      </c>
      <c r="G27" s="1389">
        <v>173.97106348999998</v>
      </c>
      <c r="H27" s="1389">
        <v>240.50506263999998</v>
      </c>
      <c r="I27" s="1389">
        <v>227.29815249000001</v>
      </c>
      <c r="J27" s="1389">
        <v>318.64736955000001</v>
      </c>
      <c r="K27" s="1389">
        <v>298.59384812000002</v>
      </c>
      <c r="L27" s="1390">
        <v>339.42541255999998</v>
      </c>
    </row>
    <row r="28" spans="1:15" s="523" customFormat="1" ht="18" customHeight="1">
      <c r="A28" s="535"/>
      <c r="B28" s="734" t="s">
        <v>151</v>
      </c>
      <c r="C28" s="1411">
        <v>32.625681</v>
      </c>
      <c r="D28" s="1395">
        <v>87.850473049999991</v>
      </c>
      <c r="E28" s="1389">
        <v>127.206152</v>
      </c>
      <c r="F28" s="1389">
        <v>82.041576579999997</v>
      </c>
      <c r="G28" s="1389">
        <v>53.612009409999999</v>
      </c>
      <c r="H28" s="1389">
        <v>81.333180300000009</v>
      </c>
      <c r="I28" s="1389">
        <v>59.859835529999998</v>
      </c>
      <c r="J28" s="1389">
        <v>88.602608050000001</v>
      </c>
      <c r="K28" s="1389">
        <v>91.841445490000012</v>
      </c>
      <c r="L28" s="1390">
        <v>70.016919290000004</v>
      </c>
      <c r="N28" s="715"/>
    </row>
    <row r="29" spans="1:15" s="715" customFormat="1" ht="18" customHeight="1">
      <c r="A29" s="528" t="s">
        <v>27</v>
      </c>
      <c r="B29" s="737"/>
      <c r="C29" s="1412">
        <v>5020.4381589799996</v>
      </c>
      <c r="D29" s="1396">
        <v>5894.2762999999986</v>
      </c>
      <c r="E29" s="1396">
        <v>7187.980050539999</v>
      </c>
      <c r="F29" s="1396">
        <v>8247.8968915099995</v>
      </c>
      <c r="G29" s="1396">
        <v>8823.6606049999991</v>
      </c>
      <c r="H29" s="1396">
        <v>9640.7293085700003</v>
      </c>
      <c r="I29" s="1396">
        <v>10045.184300769999</v>
      </c>
      <c r="J29" s="1396">
        <v>9867.6133286599998</v>
      </c>
      <c r="K29" s="1396">
        <v>10218.36540862</v>
      </c>
      <c r="L29" s="1413">
        <v>10006.823985559999</v>
      </c>
      <c r="N29" s="523"/>
      <c r="O29" s="523"/>
    </row>
    <row r="30" spans="1:15" s="523" customFormat="1" ht="18" customHeight="1">
      <c r="A30" s="535"/>
      <c r="B30" s="733" t="s">
        <v>29</v>
      </c>
      <c r="C30" s="1405">
        <v>4780.2176659999996</v>
      </c>
      <c r="D30" s="1392">
        <v>5577.5120100799995</v>
      </c>
      <c r="E30" s="1397">
        <v>6820.5739279999998</v>
      </c>
      <c r="F30" s="1397">
        <v>7834.4895247499999</v>
      </c>
      <c r="G30" s="1397">
        <v>8369.0449470000003</v>
      </c>
      <c r="H30" s="1397">
        <v>9433.5802475700002</v>
      </c>
      <c r="I30" s="1397">
        <v>9835.7548897699999</v>
      </c>
      <c r="J30" s="1397">
        <v>9634.5722336599993</v>
      </c>
      <c r="K30" s="1397">
        <v>9958.5579866200005</v>
      </c>
      <c r="L30" s="1414">
        <v>9836.6020195599995</v>
      </c>
    </row>
    <row r="31" spans="1:15" s="523" customFormat="1" ht="18.75" customHeight="1">
      <c r="A31" s="535"/>
      <c r="B31" s="734" t="s">
        <v>148</v>
      </c>
      <c r="C31" s="1411">
        <v>240.22049298000002</v>
      </c>
      <c r="D31" s="1395">
        <v>316.7642899199991</v>
      </c>
      <c r="E31" s="1395">
        <v>367.40612253999916</v>
      </c>
      <c r="F31" s="1395">
        <v>413.4073667599996</v>
      </c>
      <c r="G31" s="1395">
        <v>454.6156579999988</v>
      </c>
      <c r="H31" s="1395">
        <v>207.14906099999999</v>
      </c>
      <c r="I31" s="1395">
        <v>209.42941099999999</v>
      </c>
      <c r="J31" s="1395">
        <v>233.04109500000001</v>
      </c>
      <c r="K31" s="1395">
        <v>259.80742199999997</v>
      </c>
      <c r="L31" s="1415">
        <v>170.22196600000001</v>
      </c>
    </row>
    <row r="32" spans="1:15" s="523" customFormat="1" ht="20.25" customHeight="1">
      <c r="A32" s="1489" t="s">
        <v>666</v>
      </c>
      <c r="B32" s="1490"/>
      <c r="C32" s="1407">
        <v>143.53107799999998</v>
      </c>
      <c r="D32" s="1396">
        <v>53.926877189999999</v>
      </c>
      <c r="E32" s="1398">
        <v>22.321700999998939</v>
      </c>
      <c r="F32" s="1398">
        <v>29.249294280001777</v>
      </c>
      <c r="G32" s="1398">
        <v>53.186547140001494</v>
      </c>
      <c r="H32" s="1398">
        <v>71.867031999999995</v>
      </c>
      <c r="I32" s="1398">
        <v>43.421091000014712</v>
      </c>
      <c r="J32" s="1398">
        <v>45.96774829001879</v>
      </c>
      <c r="K32" s="1398">
        <v>35.627193000000261</v>
      </c>
      <c r="L32" s="1416">
        <v>0</v>
      </c>
    </row>
    <row r="33" spans="1:14" s="523" customFormat="1" ht="13.5">
      <c r="A33" s="524" t="s">
        <v>91</v>
      </c>
      <c r="B33" s="795"/>
      <c r="C33" s="1417">
        <v>13535.68948698</v>
      </c>
      <c r="D33" s="1399">
        <v>13572.354528139997</v>
      </c>
      <c r="E33" s="1399">
        <v>15251.70275441</v>
      </c>
      <c r="F33" s="1399">
        <v>18553.708675970003</v>
      </c>
      <c r="G33" s="1399">
        <v>18229.816781630001</v>
      </c>
      <c r="H33" s="1399">
        <v>21403.58828394</v>
      </c>
      <c r="I33" s="1399">
        <v>29548.932156108898</v>
      </c>
      <c r="J33" s="1399">
        <v>31131.203231998596</v>
      </c>
      <c r="K33" s="1399">
        <v>36689.655885248605</v>
      </c>
      <c r="L33" s="1400">
        <v>42127.931938141679</v>
      </c>
    </row>
    <row r="34" spans="1:14" s="600" customFormat="1" ht="12.75">
      <c r="A34" s="161" t="s">
        <v>133</v>
      </c>
      <c r="B34" s="593"/>
      <c r="C34" s="781"/>
      <c r="D34" s="781"/>
      <c r="E34" s="781"/>
      <c r="F34" s="781"/>
      <c r="G34" s="781"/>
      <c r="H34" s="781"/>
      <c r="I34" s="781"/>
      <c r="K34" s="782"/>
    </row>
    <row r="35" spans="1:14" s="600" customFormat="1" ht="12.75">
      <c r="A35" s="161" t="s">
        <v>144</v>
      </c>
      <c r="B35" s="593"/>
      <c r="C35" s="781"/>
      <c r="D35" s="781"/>
      <c r="E35" s="781"/>
      <c r="F35" s="781"/>
      <c r="G35" s="781"/>
      <c r="H35" s="781"/>
      <c r="I35" s="781"/>
      <c r="K35" s="782"/>
    </row>
    <row r="36" spans="1:14" s="600" customFormat="1" ht="12.75">
      <c r="A36" s="161" t="s">
        <v>152</v>
      </c>
      <c r="C36" s="783"/>
      <c r="D36" s="784"/>
      <c r="E36" s="785"/>
      <c r="F36" s="785"/>
      <c r="G36" s="785"/>
      <c r="H36" s="786"/>
      <c r="K36" s="782"/>
    </row>
    <row r="37" spans="1:14" s="600" customFormat="1" ht="12.75">
      <c r="A37" s="161" t="s">
        <v>164</v>
      </c>
      <c r="C37" s="783"/>
      <c r="D37" s="784"/>
      <c r="E37" s="785"/>
      <c r="F37" s="785"/>
      <c r="G37" s="785"/>
      <c r="H37" s="786"/>
      <c r="K37" s="782"/>
    </row>
    <row r="38" spans="1:14" s="600" customFormat="1" ht="12.75">
      <c r="A38" s="787" t="s">
        <v>172</v>
      </c>
      <c r="B38" s="588"/>
      <c r="C38" s="788"/>
      <c r="D38" s="788"/>
      <c r="E38" s="788"/>
      <c r="F38" s="788"/>
      <c r="G38" s="788"/>
      <c r="H38" s="788"/>
      <c r="I38" s="788"/>
      <c r="J38" s="788"/>
      <c r="K38" s="782"/>
    </row>
    <row r="39" spans="1:14">
      <c r="L39" s="772"/>
    </row>
    <row r="40" spans="1:14">
      <c r="L40" s="772"/>
    </row>
    <row r="41" spans="1:14">
      <c r="L41" s="772"/>
    </row>
    <row r="42" spans="1:14">
      <c r="L42" s="772"/>
    </row>
    <row r="43" spans="1:14">
      <c r="L43" s="772"/>
    </row>
    <row r="44" spans="1:14">
      <c r="L44" s="772"/>
    </row>
    <row r="45" spans="1:14">
      <c r="L45" s="772"/>
    </row>
    <row r="46" spans="1:14">
      <c r="L46" s="772"/>
    </row>
    <row r="47" spans="1:14">
      <c r="L47" s="772"/>
      <c r="N47" s="770"/>
    </row>
    <row r="48" spans="1:14">
      <c r="L48" s="671"/>
      <c r="N48" s="770"/>
    </row>
    <row r="49" spans="12:14">
      <c r="L49" s="671"/>
      <c r="N49" s="770"/>
    </row>
  </sheetData>
  <mergeCells count="12">
    <mergeCell ref="G7:G8"/>
    <mergeCell ref="A32:B32"/>
    <mergeCell ref="F7:F8"/>
    <mergeCell ref="E7:E8"/>
    <mergeCell ref="D7:D8"/>
    <mergeCell ref="C7:C8"/>
    <mergeCell ref="A21:B21"/>
    <mergeCell ref="L7:L8"/>
    <mergeCell ref="K7:K8"/>
    <mergeCell ref="J7:J8"/>
    <mergeCell ref="I7:I8"/>
    <mergeCell ref="H7:H8"/>
  </mergeCells>
  <printOptions horizontalCentered="1" verticalCentered="1" gridLinesSet="0"/>
  <pageMargins left="0.15748031496062992" right="0.15748031496062992" top="0.51181102362204722" bottom="0.59055118110236227" header="0.51181102362204722" footer="0.51181102362204722"/>
  <pageSetup scale="75" firstPageNumber="25" orientation="landscape" r:id="rId1"/>
  <headerFooter alignWithMargins="0"/>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4:N39"/>
  <sheetViews>
    <sheetView showGridLines="0" zoomScale="80" zoomScaleNormal="80" zoomScaleSheetLayoutView="110" zoomScalePageLayoutView="65" workbookViewId="0">
      <selection activeCell="G18" sqref="G18"/>
    </sheetView>
  </sheetViews>
  <sheetFormatPr baseColWidth="10" defaultColWidth="22.42578125" defaultRowHeight="18.75"/>
  <cols>
    <col min="1" max="1" width="3.7109375" style="630" customWidth="1"/>
    <col min="2" max="2" width="59.28515625" style="630" customWidth="1"/>
    <col min="3" max="12" width="15.7109375" style="630" customWidth="1"/>
    <col min="13" max="13" width="10.7109375" style="630" customWidth="1"/>
    <col min="14" max="16384" width="22.42578125" style="630"/>
  </cols>
  <sheetData>
    <row r="4" spans="1:14" s="712" customFormat="1">
      <c r="A4" s="753"/>
      <c r="B4" s="637"/>
      <c r="E4" s="741"/>
      <c r="F4" s="741"/>
      <c r="G4" s="741"/>
      <c r="H4" s="741"/>
      <c r="I4" s="741"/>
      <c r="J4" s="741"/>
      <c r="K4" s="741"/>
      <c r="L4" s="741"/>
      <c r="M4" s="741"/>
    </row>
    <row r="5" spans="1:14" s="748" customFormat="1" ht="15.75" customHeight="1">
      <c r="A5" s="504" t="s">
        <v>604</v>
      </c>
      <c r="B5" s="505"/>
      <c r="C5" s="766"/>
      <c r="D5" s="766"/>
      <c r="E5" s="766"/>
      <c r="F5" s="766"/>
      <c r="G5" s="766"/>
      <c r="H5" s="766"/>
      <c r="I5" s="766"/>
      <c r="J5" s="766"/>
      <c r="K5" s="766"/>
      <c r="L5" s="767"/>
      <c r="M5" s="749"/>
      <c r="N5" s="749"/>
    </row>
    <row r="6" spans="1:14" s="512" customFormat="1" ht="13.5">
      <c r="A6" s="461" t="s">
        <v>161</v>
      </c>
      <c r="B6" s="514"/>
      <c r="C6" s="514"/>
      <c r="D6" s="514"/>
      <c r="E6" s="514"/>
      <c r="F6" s="514"/>
      <c r="G6" s="514"/>
      <c r="H6" s="514"/>
      <c r="I6" s="514"/>
      <c r="J6" s="514"/>
      <c r="K6" s="514"/>
      <c r="L6" s="723"/>
      <c r="M6" s="742"/>
      <c r="N6" s="742"/>
    </row>
    <row r="7" spans="1:14" s="523" customFormat="1" ht="31.5" customHeight="1">
      <c r="A7" s="521" t="s">
        <v>124</v>
      </c>
      <c r="B7" s="731"/>
      <c r="C7" s="1491">
        <v>2011</v>
      </c>
      <c r="D7" s="1491">
        <v>2012</v>
      </c>
      <c r="E7" s="1491">
        <v>2013</v>
      </c>
      <c r="F7" s="1491">
        <v>2014</v>
      </c>
      <c r="G7" s="1491">
        <v>2015</v>
      </c>
      <c r="H7" s="1491">
        <v>2016</v>
      </c>
      <c r="I7" s="1491">
        <v>2017</v>
      </c>
      <c r="J7" s="1491">
        <v>2018</v>
      </c>
      <c r="K7" s="1491">
        <v>2019</v>
      </c>
      <c r="L7" s="1493">
        <v>2020</v>
      </c>
      <c r="M7" s="743"/>
      <c r="N7" s="1238"/>
    </row>
    <row r="8" spans="1:14" s="523" customFormat="1" ht="20.25" customHeight="1">
      <c r="A8" s="524"/>
      <c r="B8" s="768" t="s">
        <v>28</v>
      </c>
      <c r="C8" s="1492"/>
      <c r="D8" s="1492"/>
      <c r="E8" s="1492"/>
      <c r="F8" s="1492"/>
      <c r="G8" s="1492"/>
      <c r="H8" s="1492"/>
      <c r="I8" s="1492"/>
      <c r="J8" s="1492"/>
      <c r="K8" s="1492"/>
      <c r="L8" s="1494"/>
      <c r="M8" s="743"/>
      <c r="N8" s="1238"/>
    </row>
    <row r="9" spans="1:14" s="523" customFormat="1" ht="27" customHeight="1">
      <c r="A9" s="528" t="s">
        <v>25</v>
      </c>
      <c r="B9" s="733"/>
      <c r="C9" s="713">
        <v>7132.2366387906131</v>
      </c>
      <c r="D9" s="713">
        <v>6134.8663173255882</v>
      </c>
      <c r="E9" s="713">
        <v>5163.085156987433</v>
      </c>
      <c r="F9" s="713">
        <v>7188.036628181203</v>
      </c>
      <c r="G9" s="713">
        <v>6037.7083592091385</v>
      </c>
      <c r="H9" s="713">
        <v>7587.3058518187845</v>
      </c>
      <c r="I9" s="713">
        <v>15644.136625888703</v>
      </c>
      <c r="J9" s="713">
        <v>16444.137833813365</v>
      </c>
      <c r="K9" s="713">
        <v>20839.625285083956</v>
      </c>
      <c r="L9" s="725">
        <v>26169.236104581683</v>
      </c>
      <c r="M9" s="713"/>
      <c r="N9" s="1238"/>
    </row>
    <row r="10" spans="1:14" s="523" customFormat="1" ht="18" customHeight="1">
      <c r="A10" s="535"/>
      <c r="B10" s="734" t="s">
        <v>76</v>
      </c>
      <c r="C10" s="714">
        <v>3503.6115540546812</v>
      </c>
      <c r="D10" s="714">
        <v>2845.7826545596577</v>
      </c>
      <c r="E10" s="714">
        <v>1752.9893387002057</v>
      </c>
      <c r="F10" s="714">
        <v>2313.912189411843</v>
      </c>
      <c r="G10" s="714">
        <v>1801.722090869989</v>
      </c>
      <c r="H10" s="714">
        <v>2043.2968643605516</v>
      </c>
      <c r="I10" s="714">
        <v>4045.1999237378636</v>
      </c>
      <c r="J10" s="714">
        <v>3415.3950861791791</v>
      </c>
      <c r="K10" s="714">
        <v>4071.8198353577422</v>
      </c>
      <c r="L10" s="727">
        <v>4108.1413051315994</v>
      </c>
      <c r="M10" s="714"/>
    </row>
    <row r="11" spans="1:14" s="523" customFormat="1" ht="18" customHeight="1">
      <c r="A11" s="535"/>
      <c r="B11" s="734" t="s">
        <v>31</v>
      </c>
      <c r="C11" s="714">
        <v>281.84606709148261</v>
      </c>
      <c r="D11" s="714">
        <v>296.42807618951832</v>
      </c>
      <c r="E11" s="714">
        <v>338.12216058907427</v>
      </c>
      <c r="F11" s="714">
        <v>1255.9368407761865</v>
      </c>
      <c r="G11" s="714">
        <v>1242.2763486455242</v>
      </c>
      <c r="H11" s="714">
        <v>1263.9666885457018</v>
      </c>
      <c r="I11" s="714">
        <v>1265.9740892899249</v>
      </c>
      <c r="J11" s="714">
        <v>1190.3821395436619</v>
      </c>
      <c r="K11" s="714">
        <v>1247.3774354417694</v>
      </c>
      <c r="L11" s="727">
        <v>1187.6750780699999</v>
      </c>
      <c r="M11" s="714"/>
    </row>
    <row r="12" spans="1:14" s="523" customFormat="1" ht="18" customHeight="1">
      <c r="A12" s="535"/>
      <c r="B12" s="734" t="s">
        <v>73</v>
      </c>
      <c r="C12" s="714">
        <v>966.90100573605605</v>
      </c>
      <c r="D12" s="714">
        <v>915.38565074787232</v>
      </c>
      <c r="E12" s="714">
        <v>906.42075271623787</v>
      </c>
      <c r="F12" s="714">
        <v>973.12540361686501</v>
      </c>
      <c r="G12" s="714">
        <v>1275.4036950417847</v>
      </c>
      <c r="H12" s="714">
        <v>1304.8626464923736</v>
      </c>
      <c r="I12" s="714">
        <v>2771.8031889847916</v>
      </c>
      <c r="J12" s="714">
        <v>1800.8039896606956</v>
      </c>
      <c r="K12" s="714">
        <v>1963.4495722467277</v>
      </c>
      <c r="L12" s="727">
        <v>1690.142722242</v>
      </c>
      <c r="M12" s="714"/>
    </row>
    <row r="13" spans="1:14" s="523" customFormat="1" ht="18" customHeight="1">
      <c r="A13" s="535"/>
      <c r="B13" s="734" t="s">
        <v>33</v>
      </c>
      <c r="C13" s="714">
        <v>960.31866468650105</v>
      </c>
      <c r="D13" s="714">
        <v>732.80460958008973</v>
      </c>
      <c r="E13" s="714">
        <v>763.63354595749252</v>
      </c>
      <c r="F13" s="714">
        <v>1120.4155464767971</v>
      </c>
      <c r="G13" s="714">
        <v>1380.0067810170942</v>
      </c>
      <c r="H13" s="714">
        <v>1385.289464013312</v>
      </c>
      <c r="I13" s="714">
        <v>2673.7466899631067</v>
      </c>
      <c r="J13" s="714">
        <v>2025.3314995360142</v>
      </c>
      <c r="K13" s="714">
        <v>2223.7655031851632</v>
      </c>
      <c r="L13" s="727">
        <v>2240.0946596319995</v>
      </c>
      <c r="M13" s="714"/>
    </row>
    <row r="14" spans="1:14" s="523" customFormat="1" ht="13.5">
      <c r="A14" s="535"/>
      <c r="B14" s="736" t="s">
        <v>34</v>
      </c>
      <c r="C14" s="714">
        <v>69.228350927053512</v>
      </c>
      <c r="D14" s="714">
        <v>70.384390374458164</v>
      </c>
      <c r="E14" s="714">
        <v>97.435717300483603</v>
      </c>
      <c r="F14" s="714">
        <v>67.618680872861262</v>
      </c>
      <c r="G14" s="714">
        <v>90.660085656431363</v>
      </c>
      <c r="H14" s="714">
        <v>71.153641339950468</v>
      </c>
      <c r="I14" s="714">
        <v>88.700188178590039</v>
      </c>
      <c r="J14" s="714">
        <v>152.27941498292992</v>
      </c>
      <c r="K14" s="714">
        <v>114.92921867576695</v>
      </c>
      <c r="L14" s="727">
        <v>79.889474750000005</v>
      </c>
      <c r="M14" s="714"/>
    </row>
    <row r="15" spans="1:14" s="523" customFormat="1" ht="13.5">
      <c r="A15" s="535"/>
      <c r="B15" s="734" t="s">
        <v>35</v>
      </c>
      <c r="C15" s="714">
        <v>61.340603127988345</v>
      </c>
      <c r="D15" s="714">
        <v>71.715387851224762</v>
      </c>
      <c r="E15" s="714">
        <v>73.82227236000756</v>
      </c>
      <c r="F15" s="714">
        <v>86.867581197852843</v>
      </c>
      <c r="G15" s="714">
        <v>124.42313237524461</v>
      </c>
      <c r="H15" s="714">
        <v>123.25106304359659</v>
      </c>
      <c r="I15" s="714">
        <v>255.18935370593701</v>
      </c>
      <c r="J15" s="714">
        <v>229.9133721928483</v>
      </c>
      <c r="K15" s="714">
        <v>201.29149884939827</v>
      </c>
      <c r="L15" s="727">
        <v>1080.0507526900001</v>
      </c>
      <c r="M15" s="714"/>
    </row>
    <row r="16" spans="1:14" s="523" customFormat="1" ht="18" customHeight="1">
      <c r="A16" s="535"/>
      <c r="B16" s="738" t="s">
        <v>23</v>
      </c>
      <c r="C16" s="714">
        <v>1288.99039316685</v>
      </c>
      <c r="D16" s="714">
        <v>1202.3655480227687</v>
      </c>
      <c r="E16" s="714">
        <v>1230.6613693639313</v>
      </c>
      <c r="F16" s="714">
        <v>1370.1603858287954</v>
      </c>
      <c r="G16" s="714">
        <v>123.21622560307033</v>
      </c>
      <c r="H16" s="714">
        <v>1395.4854840232979</v>
      </c>
      <c r="I16" s="714">
        <v>4543.5231920284896</v>
      </c>
      <c r="J16" s="714">
        <v>7630.0323317180346</v>
      </c>
      <c r="K16" s="714">
        <v>11016.992221327386</v>
      </c>
      <c r="L16" s="727">
        <v>15783.24211206608</v>
      </c>
      <c r="M16" s="714"/>
    </row>
    <row r="17" spans="1:13" s="523" customFormat="1" ht="27" customHeight="1">
      <c r="A17" s="528" t="s">
        <v>36</v>
      </c>
      <c r="B17" s="734"/>
      <c r="C17" s="713">
        <v>0</v>
      </c>
      <c r="D17" s="713">
        <v>0</v>
      </c>
      <c r="E17" s="713">
        <v>0</v>
      </c>
      <c r="F17" s="713">
        <v>0</v>
      </c>
      <c r="G17" s="713">
        <v>0</v>
      </c>
      <c r="H17" s="713">
        <v>0</v>
      </c>
      <c r="I17" s="713">
        <v>0</v>
      </c>
      <c r="J17" s="713">
        <v>0</v>
      </c>
      <c r="K17" s="713">
        <v>0</v>
      </c>
      <c r="L17" s="725">
        <v>0</v>
      </c>
      <c r="M17" s="713"/>
    </row>
    <row r="18" spans="1:13" s="523" customFormat="1" ht="18" customHeight="1">
      <c r="A18" s="535"/>
      <c r="B18" s="734" t="s">
        <v>74</v>
      </c>
      <c r="C18" s="714">
        <v>0</v>
      </c>
      <c r="D18" s="714">
        <v>0</v>
      </c>
      <c r="E18" s="714">
        <v>0</v>
      </c>
      <c r="F18" s="714">
        <v>0</v>
      </c>
      <c r="G18" s="714">
        <v>0</v>
      </c>
      <c r="H18" s="714">
        <v>0</v>
      </c>
      <c r="I18" s="714">
        <v>0</v>
      </c>
      <c r="J18" s="714">
        <v>0</v>
      </c>
      <c r="K18" s="714">
        <v>0</v>
      </c>
      <c r="L18" s="727">
        <v>0</v>
      </c>
      <c r="M18" s="714"/>
    </row>
    <row r="19" spans="1:13" s="523" customFormat="1" ht="18" customHeight="1">
      <c r="A19" s="535"/>
      <c r="B19" s="736" t="s">
        <v>657</v>
      </c>
      <c r="C19" s="714">
        <v>0</v>
      </c>
      <c r="D19" s="714">
        <v>0</v>
      </c>
      <c r="E19" s="714">
        <v>0</v>
      </c>
      <c r="F19" s="714">
        <v>0</v>
      </c>
      <c r="G19" s="714">
        <v>0</v>
      </c>
      <c r="H19" s="714">
        <v>0</v>
      </c>
      <c r="I19" s="714">
        <v>0</v>
      </c>
      <c r="J19" s="714">
        <v>0</v>
      </c>
      <c r="K19" s="714">
        <v>0</v>
      </c>
      <c r="L19" s="727">
        <v>0</v>
      </c>
      <c r="M19" s="714"/>
    </row>
    <row r="20" spans="1:13" s="523" customFormat="1" ht="18" customHeight="1">
      <c r="A20" s="535"/>
      <c r="B20" s="738" t="s">
        <v>38</v>
      </c>
      <c r="C20" s="714">
        <v>0</v>
      </c>
      <c r="D20" s="714">
        <v>0</v>
      </c>
      <c r="E20" s="714">
        <v>0</v>
      </c>
      <c r="F20" s="714">
        <v>0</v>
      </c>
      <c r="G20" s="714">
        <v>0</v>
      </c>
      <c r="H20" s="714">
        <v>0</v>
      </c>
      <c r="I20" s="714">
        <v>0</v>
      </c>
      <c r="J20" s="714">
        <v>0</v>
      </c>
      <c r="K20" s="714">
        <v>0</v>
      </c>
      <c r="L20" s="727">
        <v>0</v>
      </c>
      <c r="M20" s="714"/>
    </row>
    <row r="21" spans="1:13" s="523" customFormat="1" ht="21" customHeight="1">
      <c r="A21" s="1483" t="s">
        <v>658</v>
      </c>
      <c r="B21" s="1484"/>
      <c r="C21" s="713">
        <v>1344.086079248626</v>
      </c>
      <c r="D21" s="713">
        <v>1397.2021028532602</v>
      </c>
      <c r="E21" s="713">
        <v>1636.6231649832989</v>
      </c>
      <c r="F21" s="713">
        <v>2079.9758178140478</v>
      </c>
      <c r="G21" s="713">
        <v>1732.2839362803102</v>
      </c>
      <c r="H21" s="713">
        <v>2300.5924878001201</v>
      </c>
      <c r="I21" s="713">
        <v>2260.7027675250988</v>
      </c>
      <c r="J21" s="713">
        <v>2186.7993197583601</v>
      </c>
      <c r="K21" s="713">
        <v>2112.3236947759437</v>
      </c>
      <c r="L21" s="725">
        <v>1572.0657376000001</v>
      </c>
      <c r="M21" s="713"/>
    </row>
    <row r="22" spans="1:13" s="523" customFormat="1" ht="18" customHeight="1">
      <c r="A22" s="535"/>
      <c r="B22" s="734" t="s">
        <v>40</v>
      </c>
      <c r="C22" s="714">
        <v>1206.869173401943</v>
      </c>
      <c r="D22" s="714">
        <v>1286.7451035272566</v>
      </c>
      <c r="E22" s="714">
        <v>1469.3521532425682</v>
      </c>
      <c r="F22" s="714">
        <v>1662.9308201962101</v>
      </c>
      <c r="G22" s="714">
        <v>1558.556239167365</v>
      </c>
      <c r="H22" s="714">
        <v>1578.0444581725067</v>
      </c>
      <c r="I22" s="714">
        <v>1599.1103826436956</v>
      </c>
      <c r="J22" s="714">
        <v>1538.5975120738324</v>
      </c>
      <c r="K22" s="714">
        <v>1466.7190708695432</v>
      </c>
      <c r="L22" s="727">
        <v>1374.4240970000001</v>
      </c>
      <c r="M22" s="714"/>
    </row>
    <row r="23" spans="1:13" s="523" customFormat="1" ht="18" customHeight="1">
      <c r="A23" s="535"/>
      <c r="B23" s="734" t="s">
        <v>41</v>
      </c>
      <c r="C23" s="714">
        <v>137.21690584668303</v>
      </c>
      <c r="D23" s="714">
        <v>110.45699932600361</v>
      </c>
      <c r="E23" s="714">
        <v>167.27101174073073</v>
      </c>
      <c r="F23" s="714">
        <v>417.04499761783768</v>
      </c>
      <c r="G23" s="714">
        <v>173.72769711294504</v>
      </c>
      <c r="H23" s="714">
        <v>722.54802962761346</v>
      </c>
      <c r="I23" s="714">
        <v>661.59238488140306</v>
      </c>
      <c r="J23" s="714">
        <v>648.20180768452792</v>
      </c>
      <c r="K23" s="714">
        <v>645.60462390640043</v>
      </c>
      <c r="L23" s="727">
        <v>197.64164059999999</v>
      </c>
      <c r="M23" s="714"/>
    </row>
    <row r="24" spans="1:13" s="523" customFormat="1" ht="18" customHeight="1">
      <c r="A24" s="528" t="s">
        <v>664</v>
      </c>
      <c r="B24" s="734"/>
      <c r="C24" s="713">
        <v>3560.7297481990527</v>
      </c>
      <c r="D24" s="713">
        <v>2996.6964222613847</v>
      </c>
      <c r="E24" s="713">
        <v>4138.3047963837626</v>
      </c>
      <c r="F24" s="713">
        <v>4117.3375648968613</v>
      </c>
      <c r="G24" s="713">
        <v>4076.9060686371981</v>
      </c>
      <c r="H24" s="713">
        <v>4138.419819133338</v>
      </c>
      <c r="I24" s="713">
        <v>3967.1752066987096</v>
      </c>
      <c r="J24" s="713">
        <v>4092.8593507405358</v>
      </c>
      <c r="K24" s="713">
        <v>4232.599583707437</v>
      </c>
      <c r="L24" s="725">
        <v>4379.8061104000008</v>
      </c>
      <c r="M24" s="713"/>
    </row>
    <row r="25" spans="1:13" s="523" customFormat="1" ht="18" customHeight="1">
      <c r="A25" s="535"/>
      <c r="B25" s="733" t="s">
        <v>42</v>
      </c>
      <c r="C25" s="714">
        <v>1260.1114681699867</v>
      </c>
      <c r="D25" s="714">
        <v>696.44162839933176</v>
      </c>
      <c r="E25" s="714">
        <v>760.86968235884638</v>
      </c>
      <c r="F25" s="714">
        <v>764.2808898853466</v>
      </c>
      <c r="G25" s="714">
        <v>750.64734340856126</v>
      </c>
      <c r="H25" s="714">
        <v>746.77914959805537</v>
      </c>
      <c r="I25" s="714">
        <v>689.75583447979625</v>
      </c>
      <c r="J25" s="714">
        <v>761.57079356085035</v>
      </c>
      <c r="K25" s="714">
        <v>902.54287014881027</v>
      </c>
      <c r="L25" s="727">
        <v>1023.9459607699998</v>
      </c>
      <c r="M25" s="714"/>
    </row>
    <row r="26" spans="1:13" s="523" customFormat="1" ht="18" customHeight="1">
      <c r="A26" s="535"/>
      <c r="B26" s="734" t="s">
        <v>97</v>
      </c>
      <c r="C26" s="714">
        <v>2208.6859782483816</v>
      </c>
      <c r="D26" s="714">
        <v>2127.8018216636947</v>
      </c>
      <c r="E26" s="714">
        <v>3108.5972119027174</v>
      </c>
      <c r="F26" s="714">
        <v>3142.6070475394399</v>
      </c>
      <c r="G26" s="714">
        <v>3037.9916142630536</v>
      </c>
      <c r="H26" s="714">
        <v>3005.5138453105633</v>
      </c>
      <c r="I26" s="714">
        <v>2954.6743442154875</v>
      </c>
      <c r="J26" s="714">
        <v>2895.1291445111865</v>
      </c>
      <c r="K26" s="714">
        <v>2928.560935442677</v>
      </c>
      <c r="L26" s="727">
        <v>2946.4178177800004</v>
      </c>
      <c r="M26" s="714"/>
    </row>
    <row r="27" spans="1:13" s="523" customFormat="1" ht="18" customHeight="1">
      <c r="A27" s="535"/>
      <c r="B27" s="734" t="s">
        <v>149</v>
      </c>
      <c r="C27" s="714">
        <v>45.022345139006767</v>
      </c>
      <c r="D27" s="714">
        <v>51.133637171604086</v>
      </c>
      <c r="E27" s="714">
        <v>95.810520598156486</v>
      </c>
      <c r="F27" s="714">
        <v>103.58945715558248</v>
      </c>
      <c r="G27" s="714">
        <v>220.35969206685397</v>
      </c>
      <c r="H27" s="714">
        <v>288.54698931619259</v>
      </c>
      <c r="I27" s="714">
        <v>255.46685675135291</v>
      </c>
      <c r="J27" s="714">
        <v>341.26717543443829</v>
      </c>
      <c r="K27" s="714">
        <v>307.0525932302773</v>
      </c>
      <c r="L27" s="727">
        <v>339.42541255999998</v>
      </c>
      <c r="M27" s="714"/>
    </row>
    <row r="28" spans="1:13" s="523" customFormat="1" ht="18" customHeight="1">
      <c r="A28" s="535"/>
      <c r="B28" s="734" t="s">
        <v>151</v>
      </c>
      <c r="C28" s="714">
        <v>46.909956641677532</v>
      </c>
      <c r="D28" s="714">
        <v>121.31933502675413</v>
      </c>
      <c r="E28" s="714">
        <v>173.02738152404126</v>
      </c>
      <c r="F28" s="714">
        <v>106.86017031649209</v>
      </c>
      <c r="G28" s="714">
        <v>67.907418898729404</v>
      </c>
      <c r="H28" s="714">
        <v>97.579834908526692</v>
      </c>
      <c r="I28" s="714">
        <v>67.278171252073122</v>
      </c>
      <c r="J28" s="714">
        <v>94.892237234061056</v>
      </c>
      <c r="K28" s="714">
        <v>94.443184885672778</v>
      </c>
      <c r="L28" s="727">
        <v>70.016919290000004</v>
      </c>
      <c r="M28" s="714"/>
    </row>
    <row r="29" spans="1:13" s="523" customFormat="1" ht="27" customHeight="1">
      <c r="A29" s="528" t="s">
        <v>27</v>
      </c>
      <c r="B29" s="734"/>
      <c r="C29" s="713">
        <v>7218.5017796249258</v>
      </c>
      <c r="D29" s="713">
        <v>8139.8500924743357</v>
      </c>
      <c r="E29" s="713">
        <v>9777.1793819530194</v>
      </c>
      <c r="F29" s="713">
        <v>10742.987925398838</v>
      </c>
      <c r="G29" s="713">
        <v>11176.451386882482</v>
      </c>
      <c r="H29" s="713">
        <v>11566.506693308969</v>
      </c>
      <c r="I29" s="713">
        <v>11290.068268014844</v>
      </c>
      <c r="J29" s="713">
        <v>10568.085133439676</v>
      </c>
      <c r="K29" s="713">
        <v>10507.837375237526</v>
      </c>
      <c r="L29" s="725">
        <v>10006.823985559999</v>
      </c>
      <c r="M29" s="713"/>
    </row>
    <row r="30" spans="1:13" s="523" customFormat="1" ht="27.75" customHeight="1">
      <c r="A30" s="535"/>
      <c r="B30" s="734" t="s">
        <v>29</v>
      </c>
      <c r="C30" s="714">
        <v>6873.1072142169523</v>
      </c>
      <c r="D30" s="714">
        <v>7702.4064262183319</v>
      </c>
      <c r="E30" s="714">
        <v>9277.4290291635007</v>
      </c>
      <c r="F30" s="714">
        <v>10204.519706434414</v>
      </c>
      <c r="G30" s="714">
        <v>10600.614437932585</v>
      </c>
      <c r="H30" s="714">
        <v>11317.978711256897</v>
      </c>
      <c r="I30" s="714">
        <v>11054.684597917434</v>
      </c>
      <c r="J30" s="714">
        <v>10318.501161153599</v>
      </c>
      <c r="K30" s="714">
        <v>10240.669973203465</v>
      </c>
      <c r="L30" s="727">
        <v>9836.6020195599995</v>
      </c>
      <c r="M30" s="714"/>
    </row>
    <row r="31" spans="1:13" s="523" customFormat="1" ht="13.5">
      <c r="A31" s="535"/>
      <c r="B31" s="739" t="s">
        <v>148</v>
      </c>
      <c r="C31" s="714">
        <v>345.39456540797426</v>
      </c>
      <c r="D31" s="714">
        <v>437.44366625600372</v>
      </c>
      <c r="E31" s="714">
        <v>499.75035278951839</v>
      </c>
      <c r="F31" s="714">
        <v>538.46821896442475</v>
      </c>
      <c r="G31" s="714">
        <v>575.83694894989424</v>
      </c>
      <c r="H31" s="714">
        <v>248.52798205207182</v>
      </c>
      <c r="I31" s="714">
        <v>235.38367009741111</v>
      </c>
      <c r="J31" s="714">
        <v>249.58397228607717</v>
      </c>
      <c r="K31" s="714">
        <v>267.16740203405959</v>
      </c>
      <c r="L31" s="727">
        <v>170.22196600000001</v>
      </c>
      <c r="M31" s="714"/>
    </row>
    <row r="32" spans="1:13" s="523" customFormat="1" ht="19.5" customHeight="1">
      <c r="A32" s="1489" t="s">
        <v>666</v>
      </c>
      <c r="B32" s="1490"/>
      <c r="C32" s="713">
        <v>206.37229444232088</v>
      </c>
      <c r="D32" s="713">
        <v>74.471686419225676</v>
      </c>
      <c r="E32" s="713">
        <v>30.362253825525592</v>
      </c>
      <c r="F32" s="713">
        <v>38.097568314650587</v>
      </c>
      <c r="G32" s="713">
        <v>67.368508962087418</v>
      </c>
      <c r="H32" s="713">
        <v>86.222782535478999</v>
      </c>
      <c r="I32" s="713">
        <v>48.80219884310867</v>
      </c>
      <c r="J32" s="713">
        <v>49.230858682969291</v>
      </c>
      <c r="K32" s="713">
        <v>36.636461430944436</v>
      </c>
      <c r="L32" s="725">
        <v>0</v>
      </c>
      <c r="M32" s="713"/>
    </row>
    <row r="33" spans="1:13" s="523" customFormat="1" ht="13.5">
      <c r="A33" s="569" t="s">
        <v>91</v>
      </c>
      <c r="B33" s="740"/>
      <c r="C33" s="717">
        <v>19461.92654030554</v>
      </c>
      <c r="D33" s="717">
        <v>18743.086621333794</v>
      </c>
      <c r="E33" s="717">
        <v>20745.554754133042</v>
      </c>
      <c r="F33" s="717">
        <v>24166.435504605601</v>
      </c>
      <c r="G33" s="717">
        <v>23090.718259971218</v>
      </c>
      <c r="H33" s="717">
        <v>25679.047634596689</v>
      </c>
      <c r="I33" s="717">
        <v>33210.885066970463</v>
      </c>
      <c r="J33" s="717">
        <v>33341.112496434907</v>
      </c>
      <c r="K33" s="717">
        <v>37729.022400235808</v>
      </c>
      <c r="L33" s="730">
        <v>42127.931938141679</v>
      </c>
      <c r="M33" s="713"/>
    </row>
    <row r="34" spans="1:13" s="600" customFormat="1" ht="12.75">
      <c r="A34" s="161" t="s">
        <v>133</v>
      </c>
      <c r="B34" s="588"/>
      <c r="C34" s="718"/>
      <c r="D34" s="718"/>
      <c r="E34" s="718"/>
      <c r="F34" s="718"/>
      <c r="G34" s="718"/>
      <c r="H34" s="718"/>
      <c r="I34" s="718"/>
      <c r="J34" s="718"/>
      <c r="K34" s="718"/>
      <c r="L34" s="718"/>
      <c r="M34" s="718"/>
    </row>
    <row r="35" spans="1:13" s="600" customFormat="1" ht="12.75">
      <c r="A35" s="161" t="s">
        <v>144</v>
      </c>
      <c r="B35" s="588"/>
      <c r="C35" s="718"/>
      <c r="D35" s="718"/>
      <c r="E35" s="718"/>
      <c r="F35" s="718"/>
      <c r="G35" s="718"/>
      <c r="H35" s="718"/>
      <c r="I35" s="718"/>
      <c r="J35" s="718"/>
      <c r="K35" s="718"/>
      <c r="L35" s="718"/>
      <c r="M35" s="718"/>
    </row>
    <row r="36" spans="1:13" s="600" customFormat="1" ht="12.75">
      <c r="A36" s="161" t="s">
        <v>152</v>
      </c>
      <c r="E36" s="751"/>
      <c r="F36" s="751"/>
      <c r="G36" s="751"/>
      <c r="H36" s="751"/>
      <c r="I36" s="751"/>
      <c r="J36" s="751"/>
      <c r="K36" s="751"/>
      <c r="L36" s="751"/>
      <c r="M36" s="751"/>
    </row>
    <row r="37" spans="1:13" s="600" customFormat="1" ht="12.75">
      <c r="A37" s="161" t="s">
        <v>164</v>
      </c>
      <c r="E37" s="751"/>
      <c r="F37" s="751"/>
      <c r="G37" s="751"/>
      <c r="H37" s="751"/>
      <c r="I37" s="751"/>
      <c r="J37" s="751"/>
      <c r="K37" s="751"/>
      <c r="L37" s="751"/>
      <c r="M37" s="751"/>
    </row>
    <row r="38" spans="1:13" s="600" customFormat="1" ht="12.75">
      <c r="A38" s="167" t="s">
        <v>176</v>
      </c>
      <c r="B38" s="167"/>
    </row>
    <row r="39" spans="1:13" s="600" customFormat="1" ht="12.75">
      <c r="A39" s="600" t="s">
        <v>488</v>
      </c>
    </row>
  </sheetData>
  <mergeCells count="12">
    <mergeCell ref="A32:B32"/>
    <mergeCell ref="A21:B21"/>
    <mergeCell ref="C7:C8"/>
    <mergeCell ref="D7:D8"/>
    <mergeCell ref="E7:E8"/>
    <mergeCell ref="K7:K8"/>
    <mergeCell ref="L7:L8"/>
    <mergeCell ref="F7:F8"/>
    <mergeCell ref="G7:G8"/>
    <mergeCell ref="H7:H8"/>
    <mergeCell ref="I7:I8"/>
    <mergeCell ref="J7:J8"/>
  </mergeCells>
  <phoneticPr fontId="9" type="noConversion"/>
  <printOptions horizontalCentered="1" verticalCentered="1" gridLinesSet="0"/>
  <pageMargins left="0.31496062992125984" right="0.19685039370078741" top="0.51181102362204722" bottom="0.59055118110236227" header="0.51181102362204722" footer="0.51181102362204722"/>
  <pageSetup scale="75" firstPageNumber="25" orientation="landscape" r:id="rId1"/>
  <headerFooter alignWithMargins="0"/>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4:N39"/>
  <sheetViews>
    <sheetView showGridLines="0" zoomScale="80" zoomScaleNormal="80" zoomScaleSheetLayoutView="110" zoomScalePageLayoutView="65" workbookViewId="0">
      <selection activeCell="E18" sqref="E18"/>
    </sheetView>
  </sheetViews>
  <sheetFormatPr baseColWidth="10" defaultColWidth="22.42578125" defaultRowHeight="18.75"/>
  <cols>
    <col min="1" max="1" width="3.7109375" style="630" customWidth="1"/>
    <col min="2" max="2" width="59.28515625" style="630" customWidth="1"/>
    <col min="3" max="12" width="15.7109375" style="630" customWidth="1"/>
    <col min="13" max="16384" width="22.42578125" style="630"/>
  </cols>
  <sheetData>
    <row r="4" spans="1:14" s="712" customFormat="1">
      <c r="A4" s="753"/>
      <c r="B4" s="637"/>
      <c r="E4" s="741"/>
      <c r="F4" s="741"/>
      <c r="G4" s="741"/>
      <c r="H4" s="741"/>
      <c r="I4" s="741"/>
      <c r="J4" s="741"/>
      <c r="K4" s="741"/>
      <c r="L4" s="741"/>
    </row>
    <row r="5" spans="1:14" s="748" customFormat="1" ht="15.75" customHeight="1">
      <c r="A5" s="504" t="s">
        <v>603</v>
      </c>
      <c r="B5" s="505"/>
      <c r="C5" s="766"/>
      <c r="D5" s="766"/>
      <c r="E5" s="766"/>
      <c r="F5" s="766"/>
      <c r="G5" s="766"/>
      <c r="H5" s="766"/>
      <c r="I5" s="766"/>
      <c r="J5" s="766"/>
      <c r="K5" s="766"/>
      <c r="L5" s="767"/>
      <c r="N5" s="749"/>
    </row>
    <row r="6" spans="1:14" s="512" customFormat="1" ht="13.5">
      <c r="A6" s="461" t="s">
        <v>136</v>
      </c>
      <c r="B6" s="514"/>
      <c r="C6" s="514"/>
      <c r="D6" s="514"/>
      <c r="E6" s="514"/>
      <c r="F6" s="514"/>
      <c r="G6" s="514"/>
      <c r="H6" s="514"/>
      <c r="I6" s="514"/>
      <c r="J6" s="514"/>
      <c r="K6" s="514"/>
      <c r="L6" s="723"/>
      <c r="N6" s="742"/>
    </row>
    <row r="7" spans="1:14" s="523" customFormat="1" ht="31.5" customHeight="1">
      <c r="A7" s="521" t="s">
        <v>124</v>
      </c>
      <c r="B7" s="731"/>
      <c r="C7" s="1491">
        <v>2011</v>
      </c>
      <c r="D7" s="1491">
        <v>2012</v>
      </c>
      <c r="E7" s="1491">
        <v>2013</v>
      </c>
      <c r="F7" s="1491">
        <v>2014</v>
      </c>
      <c r="G7" s="1491">
        <v>2015</v>
      </c>
      <c r="H7" s="1491">
        <v>2016</v>
      </c>
      <c r="I7" s="1491">
        <v>2017</v>
      </c>
      <c r="J7" s="1491">
        <v>2018</v>
      </c>
      <c r="K7" s="1491">
        <v>2019</v>
      </c>
      <c r="L7" s="1493">
        <v>2020</v>
      </c>
      <c r="N7" s="1238"/>
    </row>
    <row r="8" spans="1:14" s="523" customFormat="1" ht="20.25" customHeight="1">
      <c r="A8" s="524"/>
      <c r="B8" s="768" t="s">
        <v>28</v>
      </c>
      <c r="C8" s="1492"/>
      <c r="D8" s="1492"/>
      <c r="E8" s="1492"/>
      <c r="F8" s="1492"/>
      <c r="G8" s="1492"/>
      <c r="H8" s="1492"/>
      <c r="I8" s="1492"/>
      <c r="J8" s="1492"/>
      <c r="K8" s="1492"/>
      <c r="L8" s="1494"/>
      <c r="N8" s="1238"/>
    </row>
    <row r="9" spans="1:14" s="523" customFormat="1" ht="27" customHeight="1">
      <c r="A9" s="528" t="s">
        <v>25</v>
      </c>
      <c r="B9" s="733"/>
      <c r="C9" s="713">
        <v>5243.5216032103845</v>
      </c>
      <c r="D9" s="713">
        <v>4510.268755350653</v>
      </c>
      <c r="E9" s="713">
        <v>3795.8287043696737</v>
      </c>
      <c r="F9" s="713">
        <v>5284.5449826419008</v>
      </c>
      <c r="G9" s="713">
        <v>4438.8395700742376</v>
      </c>
      <c r="H9" s="713">
        <v>5578.0821864208965</v>
      </c>
      <c r="I9" s="713">
        <v>11501.352593277363</v>
      </c>
      <c r="J9" s="713">
        <v>12089.502402207239</v>
      </c>
      <c r="K9" s="713">
        <v>15321.003903717377</v>
      </c>
      <c r="L9" s="725">
        <v>19239.259968967453</v>
      </c>
      <c r="N9" s="1238"/>
    </row>
    <row r="10" spans="1:14" s="523" customFormat="1" ht="18" customHeight="1">
      <c r="A10" s="535"/>
      <c r="B10" s="734" t="s">
        <v>76</v>
      </c>
      <c r="C10" s="714">
        <v>2575.8066933766763</v>
      </c>
      <c r="D10" s="714">
        <v>2092.1799966742574</v>
      </c>
      <c r="E10" s="714">
        <v>1288.7734848392022</v>
      </c>
      <c r="F10" s="714">
        <v>1701.1561965182068</v>
      </c>
      <c r="G10" s="714">
        <v>1324.6011293394392</v>
      </c>
      <c r="H10" s="714">
        <v>1502.2035572649393</v>
      </c>
      <c r="I10" s="714">
        <v>2973.9749623648463</v>
      </c>
      <c r="J10" s="714">
        <v>2510.9511678956055</v>
      </c>
      <c r="K10" s="714">
        <v>2993.5455527312997</v>
      </c>
      <c r="L10" s="727">
        <v>3020.248594296655</v>
      </c>
    </row>
    <row r="11" spans="1:14" s="523" customFormat="1" ht="18" customHeight="1">
      <c r="A11" s="535"/>
      <c r="B11" s="734" t="s">
        <v>31</v>
      </c>
      <c r="C11" s="714">
        <v>207.20932526779831</v>
      </c>
      <c r="D11" s="714">
        <v>217.92981641189556</v>
      </c>
      <c r="E11" s="714">
        <v>248.58272984526423</v>
      </c>
      <c r="F11" s="714">
        <v>923.34737199555673</v>
      </c>
      <c r="G11" s="714">
        <v>913.30436736387674</v>
      </c>
      <c r="H11" s="714">
        <v>929.25080487114951</v>
      </c>
      <c r="I11" s="714">
        <v>930.72661809801127</v>
      </c>
      <c r="J11" s="714">
        <v>875.15246350987411</v>
      </c>
      <c r="K11" s="714">
        <v>917.05461573203775</v>
      </c>
      <c r="L11" s="727">
        <v>873.16226940426031</v>
      </c>
    </row>
    <row r="12" spans="1:14" s="523" customFormat="1" ht="18" customHeight="1">
      <c r="A12" s="535"/>
      <c r="B12" s="734" t="s">
        <v>73</v>
      </c>
      <c r="C12" s="714">
        <v>710.85222890228636</v>
      </c>
      <c r="D12" s="714">
        <v>672.97885334594798</v>
      </c>
      <c r="E12" s="714">
        <v>666.38798446706232</v>
      </c>
      <c r="F12" s="714">
        <v>715.42832002319631</v>
      </c>
      <c r="G12" s="714">
        <v>937.65913365711617</v>
      </c>
      <c r="H12" s="714">
        <v>959.31694678953079</v>
      </c>
      <c r="I12" s="714">
        <v>2037.7913181178005</v>
      </c>
      <c r="J12" s="714">
        <v>1323.9261540450582</v>
      </c>
      <c r="K12" s="714">
        <v>1443.5009338999803</v>
      </c>
      <c r="L12" s="727">
        <v>1242.5695227756048</v>
      </c>
    </row>
    <row r="13" spans="1:14" s="523" customFormat="1" ht="18" customHeight="1">
      <c r="A13" s="535"/>
      <c r="B13" s="734" t="s">
        <v>33</v>
      </c>
      <c r="C13" s="714">
        <v>706.01298292083322</v>
      </c>
      <c r="D13" s="714">
        <v>538.74780042588532</v>
      </c>
      <c r="E13" s="714">
        <v>561.41280750371016</v>
      </c>
      <c r="F13" s="714">
        <v>823.7139932474314</v>
      </c>
      <c r="G13" s="714">
        <v>1014.5618738285378</v>
      </c>
      <c r="H13" s="714">
        <v>1018.4456292080112</v>
      </c>
      <c r="I13" s="714">
        <v>1965.7015380116586</v>
      </c>
      <c r="J13" s="714">
        <v>1488.9956698464712</v>
      </c>
      <c r="K13" s="714">
        <v>1634.8816012367504</v>
      </c>
      <c r="L13" s="727">
        <v>1646.8865709156175</v>
      </c>
    </row>
    <row r="14" spans="1:14" s="523" customFormat="1" ht="13.5">
      <c r="A14" s="535"/>
      <c r="B14" s="736" t="s">
        <v>34</v>
      </c>
      <c r="C14" s="714">
        <v>50.895724865094692</v>
      </c>
      <c r="D14" s="714">
        <v>51.74562905695246</v>
      </c>
      <c r="E14" s="714">
        <v>71.633389981858215</v>
      </c>
      <c r="F14" s="714">
        <v>49.712317733411361</v>
      </c>
      <c r="G14" s="714">
        <v>66.652039432192751</v>
      </c>
      <c r="H14" s="714">
        <v>52.311171713503093</v>
      </c>
      <c r="I14" s="714">
        <v>65.211149948907021</v>
      </c>
      <c r="J14" s="714">
        <v>111.95371699313492</v>
      </c>
      <c r="K14" s="714">
        <v>84.494369927223957</v>
      </c>
      <c r="L14" s="727">
        <v>58.733635454892486</v>
      </c>
    </row>
    <row r="15" spans="1:14" s="523" customFormat="1" ht="13.5">
      <c r="A15" s="535"/>
      <c r="B15" s="734" t="s">
        <v>35</v>
      </c>
      <c r="C15" s="714">
        <v>45.096761919848589</v>
      </c>
      <c r="D15" s="714">
        <v>52.724159969020967</v>
      </c>
      <c r="E15" s="714">
        <v>54.273112281846238</v>
      </c>
      <c r="F15" s="714">
        <v>63.863842676258955</v>
      </c>
      <c r="G15" s="714">
        <v>91.474163798823184</v>
      </c>
      <c r="H15" s="714">
        <v>90.612474658065949</v>
      </c>
      <c r="I15" s="714">
        <v>187.61167875289007</v>
      </c>
      <c r="J15" s="714">
        <v>169.02912718899515</v>
      </c>
      <c r="K15" s="714">
        <v>147.98672228833831</v>
      </c>
      <c r="L15" s="727">
        <v>794.03835586335117</v>
      </c>
    </row>
    <row r="16" spans="1:14" s="523" customFormat="1" ht="18" customHeight="1">
      <c r="A16" s="535"/>
      <c r="B16" s="738" t="s">
        <v>23</v>
      </c>
      <c r="C16" s="714">
        <v>947.64788595784728</v>
      </c>
      <c r="D16" s="714">
        <v>883.96249946669377</v>
      </c>
      <c r="E16" s="714">
        <v>904.7651954507304</v>
      </c>
      <c r="F16" s="714">
        <v>1007.3229404478379</v>
      </c>
      <c r="G16" s="714">
        <v>90.586862654251249</v>
      </c>
      <c r="H16" s="714">
        <v>1025.9416019156963</v>
      </c>
      <c r="I16" s="714">
        <v>3340.3353279832495</v>
      </c>
      <c r="J16" s="714">
        <v>5609.4941027280984</v>
      </c>
      <c r="K16" s="714">
        <v>8099.5401079017465</v>
      </c>
      <c r="L16" s="727">
        <v>11603.621020257069</v>
      </c>
    </row>
    <row r="17" spans="1:12" s="523" customFormat="1" ht="27" customHeight="1">
      <c r="A17" s="528" t="s">
        <v>36</v>
      </c>
      <c r="B17" s="734"/>
      <c r="C17" s="713">
        <v>0</v>
      </c>
      <c r="D17" s="713">
        <v>0</v>
      </c>
      <c r="E17" s="713">
        <v>0</v>
      </c>
      <c r="F17" s="713">
        <v>0</v>
      </c>
      <c r="G17" s="713">
        <v>0</v>
      </c>
      <c r="H17" s="713">
        <v>0</v>
      </c>
      <c r="I17" s="713">
        <v>0</v>
      </c>
      <c r="J17" s="713">
        <v>0</v>
      </c>
      <c r="K17" s="713">
        <v>0</v>
      </c>
      <c r="L17" s="725">
        <v>0</v>
      </c>
    </row>
    <row r="18" spans="1:12" s="523" customFormat="1" ht="18" customHeight="1">
      <c r="A18" s="535"/>
      <c r="B18" s="734" t="s">
        <v>74</v>
      </c>
      <c r="C18" s="714">
        <v>0</v>
      </c>
      <c r="D18" s="714">
        <v>0</v>
      </c>
      <c r="E18" s="714">
        <v>0</v>
      </c>
      <c r="F18" s="714">
        <v>0</v>
      </c>
      <c r="G18" s="714">
        <v>0</v>
      </c>
      <c r="H18" s="714">
        <v>0</v>
      </c>
      <c r="I18" s="714">
        <v>0</v>
      </c>
      <c r="J18" s="714">
        <v>0</v>
      </c>
      <c r="K18" s="714">
        <v>0</v>
      </c>
      <c r="L18" s="727">
        <v>0</v>
      </c>
    </row>
    <row r="19" spans="1:12" s="523" customFormat="1" ht="18" customHeight="1">
      <c r="A19" s="535"/>
      <c r="B19" s="736" t="s">
        <v>657</v>
      </c>
      <c r="C19" s="714">
        <v>0</v>
      </c>
      <c r="D19" s="714">
        <v>0</v>
      </c>
      <c r="E19" s="714">
        <v>0</v>
      </c>
      <c r="F19" s="714">
        <v>0</v>
      </c>
      <c r="G19" s="714">
        <v>0</v>
      </c>
      <c r="H19" s="714">
        <v>0</v>
      </c>
      <c r="I19" s="714">
        <v>0</v>
      </c>
      <c r="J19" s="714">
        <v>0</v>
      </c>
      <c r="K19" s="714">
        <v>0</v>
      </c>
      <c r="L19" s="727">
        <v>0</v>
      </c>
    </row>
    <row r="20" spans="1:12" s="523" customFormat="1" ht="18" customHeight="1">
      <c r="A20" s="535"/>
      <c r="B20" s="738" t="s">
        <v>38</v>
      </c>
      <c r="C20" s="714">
        <v>0</v>
      </c>
      <c r="D20" s="714">
        <v>0</v>
      </c>
      <c r="E20" s="714">
        <v>0</v>
      </c>
      <c r="F20" s="714">
        <v>0</v>
      </c>
      <c r="G20" s="714">
        <v>0</v>
      </c>
      <c r="H20" s="714">
        <v>0</v>
      </c>
      <c r="I20" s="714">
        <v>0</v>
      </c>
      <c r="J20" s="714">
        <v>0</v>
      </c>
      <c r="K20" s="714">
        <v>0</v>
      </c>
      <c r="L20" s="727">
        <v>0</v>
      </c>
    </row>
    <row r="21" spans="1:12" s="523" customFormat="1" ht="35.25" customHeight="1">
      <c r="A21" s="1483" t="s">
        <v>663</v>
      </c>
      <c r="B21" s="1484"/>
      <c r="C21" s="713">
        <v>988.15347135054901</v>
      </c>
      <c r="D21" s="713">
        <v>1027.203636306203</v>
      </c>
      <c r="E21" s="713">
        <v>1203.222685465978</v>
      </c>
      <c r="F21" s="713">
        <v>1529.1694158808091</v>
      </c>
      <c r="G21" s="713">
        <v>1273.551159727132</v>
      </c>
      <c r="H21" s="713">
        <v>1691.3637363564771</v>
      </c>
      <c r="I21" s="713">
        <v>1662.037366439009</v>
      </c>
      <c r="J21" s="713">
        <v>1607.7045751223243</v>
      </c>
      <c r="K21" s="713">
        <v>1552.9511270406979</v>
      </c>
      <c r="L21" s="725">
        <v>1155.760958903101</v>
      </c>
    </row>
    <row r="22" spans="1:12" s="523" customFormat="1" ht="18" customHeight="1">
      <c r="A22" s="535"/>
      <c r="B22" s="734" t="s">
        <v>40</v>
      </c>
      <c r="C22" s="714">
        <v>887.27350247520747</v>
      </c>
      <c r="D22" s="714">
        <v>945.99718010960862</v>
      </c>
      <c r="E22" s="714">
        <v>1080.2473541536249</v>
      </c>
      <c r="F22" s="714">
        <v>1222.5637092464372</v>
      </c>
      <c r="G22" s="714">
        <v>1145.828962747114</v>
      </c>
      <c r="H22" s="714">
        <v>1160.1564314693076</v>
      </c>
      <c r="I22" s="714">
        <v>1175.6438074006546</v>
      </c>
      <c r="J22" s="714">
        <v>1131.1555829943545</v>
      </c>
      <c r="K22" s="714">
        <v>1078.3115484582702</v>
      </c>
      <c r="L22" s="727">
        <v>1010.4575618532001</v>
      </c>
    </row>
    <row r="23" spans="1:12" s="523" customFormat="1" ht="18" customHeight="1">
      <c r="A23" s="535"/>
      <c r="B23" s="734" t="s">
        <v>41</v>
      </c>
      <c r="C23" s="714">
        <v>100.87996887534156</v>
      </c>
      <c r="D23" s="714">
        <v>81.206456196594317</v>
      </c>
      <c r="E23" s="714">
        <v>122.97533131235315</v>
      </c>
      <c r="F23" s="714">
        <v>306.60570663437221</v>
      </c>
      <c r="G23" s="714">
        <v>127.72219698001823</v>
      </c>
      <c r="H23" s="714">
        <v>531.20730488716981</v>
      </c>
      <c r="I23" s="714">
        <v>486.39355903835451</v>
      </c>
      <c r="J23" s="714">
        <v>476.54899212796965</v>
      </c>
      <c r="K23" s="714">
        <v>474.63957858242765</v>
      </c>
      <c r="L23" s="727">
        <v>145.30339704990084</v>
      </c>
    </row>
    <row r="24" spans="1:12" s="523" customFormat="1" ht="18" customHeight="1">
      <c r="A24" s="528" t="s">
        <v>664</v>
      </c>
      <c r="B24" s="734"/>
      <c r="C24" s="713">
        <v>2617.7991986874881</v>
      </c>
      <c r="D24" s="713">
        <v>2203.1297086989639</v>
      </c>
      <c r="E24" s="713">
        <v>3042.4243753340861</v>
      </c>
      <c r="F24" s="713">
        <v>3027.0095571179977</v>
      </c>
      <c r="G24" s="713">
        <v>2997.2848809996226</v>
      </c>
      <c r="H24" s="713">
        <v>3042.5089384666358</v>
      </c>
      <c r="I24" s="713">
        <v>2916.612270954126</v>
      </c>
      <c r="J24" s="713">
        <v>3009.0135130665958</v>
      </c>
      <c r="K24" s="713">
        <v>3111.7485970954176</v>
      </c>
      <c r="L24" s="725">
        <v>3219.972796871396</v>
      </c>
    </row>
    <row r="25" spans="1:12" s="523" customFormat="1" ht="18" customHeight="1">
      <c r="A25" s="535"/>
      <c r="B25" s="733" t="s">
        <v>42</v>
      </c>
      <c r="C25" s="714">
        <v>926.4165002414835</v>
      </c>
      <c r="D25" s="714">
        <v>512.01424024906419</v>
      </c>
      <c r="E25" s="714">
        <v>559.38085326245471</v>
      </c>
      <c r="F25" s="714">
        <v>561.8887257944674</v>
      </c>
      <c r="G25" s="714">
        <v>551.86553123434999</v>
      </c>
      <c r="H25" s="714">
        <v>549.02168871509332</v>
      </c>
      <c r="I25" s="714">
        <v>507.09893715030995</v>
      </c>
      <c r="J25" s="714">
        <v>559.89630050854919</v>
      </c>
      <c r="K25" s="714">
        <v>663.53701890789546</v>
      </c>
      <c r="L25" s="727">
        <v>752.79088983339216</v>
      </c>
    </row>
    <row r="26" spans="1:12" s="523" customFormat="1" ht="18" customHeight="1">
      <c r="A26" s="535"/>
      <c r="B26" s="734" t="s">
        <v>97</v>
      </c>
      <c r="C26" s="714">
        <v>1623.7953433380544</v>
      </c>
      <c r="D26" s="714">
        <v>1564.3304315735486</v>
      </c>
      <c r="E26" s="714">
        <v>2285.3976195404816</v>
      </c>
      <c r="F26" s="714">
        <v>2310.4011797018034</v>
      </c>
      <c r="G26" s="714">
        <v>2233.4893619656268</v>
      </c>
      <c r="H26" s="714">
        <v>2209.6121560131146</v>
      </c>
      <c r="I26" s="714">
        <v>2172.2356588791563</v>
      </c>
      <c r="J26" s="714">
        <v>2128.4588526920411</v>
      </c>
      <c r="K26" s="714">
        <v>2153.0374423913595</v>
      </c>
      <c r="L26" s="727">
        <v>2166.1655749875908</v>
      </c>
    </row>
    <row r="27" spans="1:12" s="523" customFormat="1" ht="18" customHeight="1">
      <c r="A27" s="535"/>
      <c r="B27" s="734" t="s">
        <v>149</v>
      </c>
      <c r="C27" s="714">
        <v>33.099804636264359</v>
      </c>
      <c r="D27" s="714">
        <v>37.592741903960686</v>
      </c>
      <c r="E27" s="714">
        <v>70.438567873493142</v>
      </c>
      <c r="F27" s="714">
        <v>76.157534300802055</v>
      </c>
      <c r="G27" s="714">
        <v>162.00539386832014</v>
      </c>
      <c r="H27" s="714">
        <v>212.13575048700659</v>
      </c>
      <c r="I27" s="714">
        <v>187.81569514876804</v>
      </c>
      <c r="J27" s="714">
        <v>250.89490120458123</v>
      </c>
      <c r="K27" s="714">
        <v>225.74081420239273</v>
      </c>
      <c r="L27" s="727">
        <v>249.54086264568315</v>
      </c>
    </row>
    <row r="28" spans="1:12" s="523" customFormat="1" ht="18" customHeight="1">
      <c r="A28" s="535"/>
      <c r="B28" s="734" t="s">
        <v>151</v>
      </c>
      <c r="C28" s="714">
        <v>34.487550471685893</v>
      </c>
      <c r="D28" s="714">
        <v>89.192294972390556</v>
      </c>
      <c r="E28" s="714">
        <v>127.20733465765639</v>
      </c>
      <c r="F28" s="714">
        <v>78.562117320924912</v>
      </c>
      <c r="G28" s="714">
        <v>49.924593931325731</v>
      </c>
      <c r="H28" s="714">
        <v>71.739343251421232</v>
      </c>
      <c r="I28" s="714">
        <v>49.461979775891457</v>
      </c>
      <c r="J28" s="714">
        <v>69.763458661424195</v>
      </c>
      <c r="K28" s="714">
        <v>69.433321593769975</v>
      </c>
      <c r="L28" s="727">
        <v>51.475469404728933</v>
      </c>
    </row>
    <row r="29" spans="1:12" s="523" customFormat="1" ht="27" customHeight="1">
      <c r="A29" s="528" t="s">
        <v>27</v>
      </c>
      <c r="B29" s="734"/>
      <c r="C29" s="713">
        <v>5306.9425400745058</v>
      </c>
      <c r="D29" s="713">
        <v>5984.3050600211964</v>
      </c>
      <c r="E29" s="713">
        <v>7188.0468784371333</v>
      </c>
      <c r="F29" s="713">
        <v>7898.0959441930381</v>
      </c>
      <c r="G29" s="713">
        <v>8216.772278083894</v>
      </c>
      <c r="H29" s="713">
        <v>8503.5355375319068</v>
      </c>
      <c r="I29" s="713">
        <v>8300.3018356236389</v>
      </c>
      <c r="J29" s="713">
        <v>7769.5098337558502</v>
      </c>
      <c r="K29" s="713">
        <v>7725.2165162907786</v>
      </c>
      <c r="L29" s="725">
        <v>7356.8784106839457</v>
      </c>
    </row>
    <row r="30" spans="1:12" s="523" customFormat="1" ht="27.75" customHeight="1">
      <c r="A30" s="535"/>
      <c r="B30" s="734" t="s">
        <v>29</v>
      </c>
      <c r="C30" s="714">
        <v>5053.0132389211904</v>
      </c>
      <c r="D30" s="714">
        <v>5662.7025347031558</v>
      </c>
      <c r="E30" s="714">
        <v>6820.6373400586945</v>
      </c>
      <c r="F30" s="714">
        <v>7502.2215668026447</v>
      </c>
      <c r="G30" s="714">
        <v>7793.4249279239712</v>
      </c>
      <c r="H30" s="714">
        <v>8320.8212069662713</v>
      </c>
      <c r="I30" s="714">
        <v>8127.2510211728149</v>
      </c>
      <c r="J30" s="714">
        <v>7586.0191537944775</v>
      </c>
      <c r="K30" s="714">
        <v>7528.7987422898395</v>
      </c>
      <c r="L30" s="727">
        <v>7231.7335786676476</v>
      </c>
    </row>
    <row r="31" spans="1:12" s="523" customFormat="1" ht="13.5">
      <c r="A31" s="535"/>
      <c r="B31" s="739" t="s">
        <v>148</v>
      </c>
      <c r="C31" s="714">
        <v>253.92930115331592</v>
      </c>
      <c r="D31" s="714">
        <v>321.60252531803985</v>
      </c>
      <c r="E31" s="714">
        <v>367.40953837843932</v>
      </c>
      <c r="F31" s="714">
        <v>395.87437739039274</v>
      </c>
      <c r="G31" s="714">
        <v>423.34735015992368</v>
      </c>
      <c r="H31" s="714">
        <v>182.71433056563501</v>
      </c>
      <c r="I31" s="714">
        <v>173.05081445082379</v>
      </c>
      <c r="J31" s="714">
        <v>183.4906799613731</v>
      </c>
      <c r="K31" s="714">
        <v>196.41777400093821</v>
      </c>
      <c r="L31" s="727">
        <v>125.14483201629891</v>
      </c>
    </row>
    <row r="32" spans="1:12" s="523" customFormat="1" ht="33.75" customHeight="1">
      <c r="A32" s="1489" t="s">
        <v>665</v>
      </c>
      <c r="B32" s="1490"/>
      <c r="C32" s="713">
        <v>151.72205284482746</v>
      </c>
      <c r="D32" s="713">
        <v>54.750552504513351</v>
      </c>
      <c r="E32" s="713">
        <v>22.321908528724368</v>
      </c>
      <c r="F32" s="713">
        <v>28.008804615536043</v>
      </c>
      <c r="G32" s="713">
        <v>49.528394809216095</v>
      </c>
      <c r="H32" s="713">
        <v>63.389795629433578</v>
      </c>
      <c r="I32" s="713">
        <v>35.878700732705973</v>
      </c>
      <c r="J32" s="713">
        <v>36.19384551050446</v>
      </c>
      <c r="K32" s="713">
        <v>26.934619069357684</v>
      </c>
      <c r="L32" s="725">
        <v>0</v>
      </c>
    </row>
    <row r="33" spans="1:12" s="523" customFormat="1" ht="13.5">
      <c r="A33" s="569" t="s">
        <v>91</v>
      </c>
      <c r="B33" s="740"/>
      <c r="C33" s="717">
        <v>14308.138866167756</v>
      </c>
      <c r="D33" s="717">
        <v>13779.657712881528</v>
      </c>
      <c r="E33" s="717">
        <v>15251.844552135597</v>
      </c>
      <c r="F33" s="717">
        <v>17766.828704449283</v>
      </c>
      <c r="G33" s="717">
        <v>16975.976283694104</v>
      </c>
      <c r="H33" s="717">
        <v>18878.880194405352</v>
      </c>
      <c r="I33" s="717">
        <v>24416.182767026843</v>
      </c>
      <c r="J33" s="717">
        <v>24511.924169662514</v>
      </c>
      <c r="K33" s="717">
        <v>27737.854763213629</v>
      </c>
      <c r="L33" s="730">
        <v>30971.872135425896</v>
      </c>
    </row>
    <row r="34" spans="1:12" s="600" customFormat="1" ht="12.75">
      <c r="A34" s="161" t="s">
        <v>133</v>
      </c>
      <c r="B34" s="588"/>
      <c r="C34" s="718"/>
      <c r="D34" s="718"/>
      <c r="E34" s="718"/>
      <c r="F34" s="718"/>
      <c r="G34" s="718"/>
      <c r="H34" s="718"/>
      <c r="I34" s="718"/>
      <c r="J34" s="764"/>
      <c r="K34" s="764"/>
      <c r="L34" s="764"/>
    </row>
    <row r="35" spans="1:12" s="600" customFormat="1" ht="12.75">
      <c r="A35" s="161" t="s">
        <v>144</v>
      </c>
      <c r="B35" s="588"/>
      <c r="C35" s="718"/>
      <c r="D35" s="718"/>
      <c r="E35" s="718"/>
      <c r="F35" s="718"/>
      <c r="G35" s="718"/>
      <c r="H35" s="718"/>
      <c r="I35" s="718"/>
      <c r="J35" s="764"/>
      <c r="K35" s="764"/>
      <c r="L35" s="764"/>
    </row>
    <row r="36" spans="1:12" s="600" customFormat="1" ht="12.75">
      <c r="A36" s="161" t="s">
        <v>152</v>
      </c>
      <c r="E36" s="751"/>
      <c r="F36" s="751"/>
      <c r="G36" s="751"/>
      <c r="H36" s="751"/>
      <c r="I36" s="751"/>
      <c r="J36" s="751"/>
      <c r="K36" s="751"/>
      <c r="L36" s="751"/>
    </row>
    <row r="37" spans="1:12" s="600" customFormat="1" ht="12.75">
      <c r="A37" s="161" t="s">
        <v>164</v>
      </c>
      <c r="E37" s="751"/>
      <c r="F37" s="751"/>
      <c r="G37" s="751"/>
      <c r="H37" s="751"/>
      <c r="I37" s="751"/>
      <c r="J37" s="751"/>
      <c r="K37" s="751"/>
      <c r="L37" s="751"/>
    </row>
    <row r="38" spans="1:12" s="600" customFormat="1" ht="12.75">
      <c r="A38" s="167" t="s">
        <v>176</v>
      </c>
      <c r="B38" s="167"/>
      <c r="C38" s="666"/>
      <c r="D38" s="666"/>
      <c r="E38" s="666"/>
      <c r="F38" s="666"/>
      <c r="G38" s="666"/>
      <c r="H38" s="666"/>
      <c r="I38" s="666"/>
      <c r="J38" s="666"/>
      <c r="K38" s="751"/>
      <c r="L38" s="751"/>
    </row>
    <row r="39" spans="1:12" s="600" customFormat="1" ht="12.75">
      <c r="A39" s="600" t="s">
        <v>488</v>
      </c>
      <c r="C39" s="765"/>
      <c r="D39" s="765"/>
      <c r="E39" s="765"/>
      <c r="F39" s="765"/>
      <c r="G39" s="765"/>
      <c r="H39" s="765"/>
      <c r="I39" s="765"/>
      <c r="J39" s="765"/>
    </row>
  </sheetData>
  <mergeCells count="12">
    <mergeCell ref="A32:B32"/>
    <mergeCell ref="A21:B21"/>
    <mergeCell ref="C7:C8"/>
    <mergeCell ref="D7:D8"/>
    <mergeCell ref="L7:L8"/>
    <mergeCell ref="E7:E8"/>
    <mergeCell ref="F7:F8"/>
    <mergeCell ref="K7:K8"/>
    <mergeCell ref="J7:J8"/>
    <mergeCell ref="I7:I8"/>
    <mergeCell ref="H7:H8"/>
    <mergeCell ref="G7:G8"/>
  </mergeCells>
  <printOptions horizontalCentered="1" verticalCentered="1" gridLinesSet="0"/>
  <pageMargins left="0.31496062992125984" right="0.19685039370078741" top="0.51181102362204722" bottom="0.59055118110236227" header="0.51181102362204722" footer="0.51181102362204722"/>
  <pageSetup scale="75" firstPageNumber="25"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30"/>
  <sheetViews>
    <sheetView showGridLines="0" zoomScale="80" zoomScaleNormal="80" zoomScaleSheetLayoutView="90" zoomScalePageLayoutView="65" workbookViewId="0">
      <selection activeCell="G18" sqref="G18"/>
    </sheetView>
  </sheetViews>
  <sheetFormatPr baseColWidth="10" defaultColWidth="10.85546875" defaultRowHeight="18.75"/>
  <cols>
    <col min="1" max="1" width="3.7109375" style="630" customWidth="1"/>
    <col min="2" max="2" width="50.85546875" style="630" customWidth="1"/>
    <col min="3" max="12" width="15.7109375" style="630" customWidth="1"/>
    <col min="13" max="13" width="17.140625" style="630" bestFit="1" customWidth="1"/>
    <col min="14" max="14" width="18.28515625" style="630" bestFit="1" customWidth="1"/>
    <col min="15" max="16384" width="10.85546875" style="630"/>
  </cols>
  <sheetData>
    <row r="1" spans="1:14">
      <c r="A1" s="753"/>
      <c r="B1" s="637"/>
    </row>
    <row r="2" spans="1:14">
      <c r="A2" s="753"/>
      <c r="B2" s="637"/>
    </row>
    <row r="3" spans="1:14">
      <c r="A3" s="753"/>
      <c r="B3" s="637"/>
    </row>
    <row r="4" spans="1:14">
      <c r="A4" s="753"/>
      <c r="B4" s="637"/>
    </row>
    <row r="5" spans="1:14" s="512" customFormat="1" ht="13.5">
      <c r="A5" s="504" t="s">
        <v>602</v>
      </c>
      <c r="B5" s="505"/>
      <c r="C5" s="505"/>
      <c r="D5" s="505"/>
      <c r="E5" s="505"/>
      <c r="F5" s="505"/>
      <c r="G5" s="505"/>
      <c r="H5" s="505"/>
      <c r="I5" s="505"/>
      <c r="J5" s="505"/>
      <c r="K5" s="505"/>
      <c r="L5" s="511"/>
      <c r="N5" s="742"/>
    </row>
    <row r="6" spans="1:14" s="512" customFormat="1" ht="13.5">
      <c r="A6" s="513" t="s">
        <v>72</v>
      </c>
      <c r="B6" s="514"/>
      <c r="C6" s="514"/>
      <c r="D6" s="514"/>
      <c r="E6" s="514"/>
      <c r="F6" s="514"/>
      <c r="G6" s="514"/>
      <c r="H6" s="514"/>
      <c r="I6" s="514"/>
      <c r="J6" s="514"/>
      <c r="K6" s="514"/>
      <c r="L6" s="723"/>
      <c r="N6" s="742"/>
    </row>
    <row r="7" spans="1:14" s="523" customFormat="1" ht="21" customHeight="1">
      <c r="A7" s="521" t="s">
        <v>124</v>
      </c>
      <c r="B7" s="522"/>
      <c r="C7" s="1491">
        <v>2011</v>
      </c>
      <c r="D7" s="1491">
        <v>2012</v>
      </c>
      <c r="E7" s="1491">
        <v>2013</v>
      </c>
      <c r="F7" s="1491">
        <v>2014</v>
      </c>
      <c r="G7" s="1491">
        <v>2015</v>
      </c>
      <c r="H7" s="1491">
        <v>2016</v>
      </c>
      <c r="I7" s="1491">
        <v>2017</v>
      </c>
      <c r="J7" s="1491">
        <v>2018</v>
      </c>
      <c r="K7" s="1491">
        <v>2019</v>
      </c>
      <c r="L7" s="1493">
        <v>2020</v>
      </c>
      <c r="N7" s="1238"/>
    </row>
    <row r="8" spans="1:14" s="523" customFormat="1" ht="13.5" customHeight="1">
      <c r="A8" s="524"/>
      <c r="B8" s="525" t="s">
        <v>28</v>
      </c>
      <c r="C8" s="1492"/>
      <c r="D8" s="1492"/>
      <c r="E8" s="1492"/>
      <c r="F8" s="1492"/>
      <c r="G8" s="1492"/>
      <c r="H8" s="1492"/>
      <c r="I8" s="1492"/>
      <c r="J8" s="1492"/>
      <c r="K8" s="1492"/>
      <c r="L8" s="1494"/>
      <c r="N8" s="1238"/>
    </row>
    <row r="9" spans="1:14" s="523" customFormat="1" ht="21" customHeight="1">
      <c r="A9" s="528" t="s">
        <v>25</v>
      </c>
      <c r="B9" s="557"/>
      <c r="C9" s="757">
        <v>41.709161999999999</v>
      </c>
      <c r="D9" s="757">
        <v>43.91562528</v>
      </c>
      <c r="E9" s="757">
        <v>6.7333280000000002</v>
      </c>
      <c r="F9" s="757">
        <v>15.56380184</v>
      </c>
      <c r="G9" s="757">
        <v>7.8466969999999998</v>
      </c>
      <c r="H9" s="1227">
        <v>7.6587269800000009</v>
      </c>
      <c r="I9" s="1227">
        <v>7.9356824799999997</v>
      </c>
      <c r="J9" s="1227">
        <v>8.4802088100000006</v>
      </c>
      <c r="K9" s="1227">
        <v>14.438862</v>
      </c>
      <c r="L9" s="1228">
        <v>15.6637159</v>
      </c>
      <c r="N9" s="1238"/>
    </row>
    <row r="10" spans="1:14" s="523" customFormat="1" ht="18" customHeight="1">
      <c r="A10" s="528"/>
      <c r="B10" s="536" t="s">
        <v>77</v>
      </c>
      <c r="C10" s="755">
        <v>3.7123469999999998</v>
      </c>
      <c r="D10" s="755">
        <v>5.2353717800000004</v>
      </c>
      <c r="E10" s="755">
        <v>4.834009</v>
      </c>
      <c r="F10" s="755">
        <v>13.752157840000001</v>
      </c>
      <c r="G10" s="755">
        <v>6.0379379999999996</v>
      </c>
      <c r="H10" s="755">
        <v>5.7809242000000003</v>
      </c>
      <c r="I10" s="755">
        <v>5.9944434299999996</v>
      </c>
      <c r="J10" s="755">
        <v>5.4776492599999997</v>
      </c>
      <c r="K10" s="755">
        <v>4.351121</v>
      </c>
      <c r="L10" s="827">
        <v>6.2260819000000005</v>
      </c>
    </row>
    <row r="11" spans="1:14" s="523" customFormat="1" ht="18" customHeight="1">
      <c r="A11" s="528"/>
      <c r="B11" s="536" t="s">
        <v>34</v>
      </c>
      <c r="C11" s="755">
        <v>37.996814999999998</v>
      </c>
      <c r="D11" s="755">
        <v>38.680253499999999</v>
      </c>
      <c r="E11" s="755">
        <v>1.899319</v>
      </c>
      <c r="F11" s="755">
        <v>1.811644</v>
      </c>
      <c r="G11" s="755">
        <v>1.808759</v>
      </c>
      <c r="H11" s="755">
        <v>1.8778027800000001</v>
      </c>
      <c r="I11" s="755">
        <v>1.9412390500000001</v>
      </c>
      <c r="J11" s="755">
        <v>3.00255955</v>
      </c>
      <c r="K11" s="755">
        <v>10.087740999999999</v>
      </c>
      <c r="L11" s="827">
        <v>9.4376339999999992</v>
      </c>
    </row>
    <row r="12" spans="1:14" s="523" customFormat="1" ht="18" customHeight="1">
      <c r="A12" s="528"/>
      <c r="B12" s="536" t="s">
        <v>23</v>
      </c>
      <c r="C12" s="756">
        <v>0</v>
      </c>
      <c r="D12" s="756">
        <v>0</v>
      </c>
      <c r="E12" s="755">
        <v>0</v>
      </c>
      <c r="F12" s="755">
        <v>0</v>
      </c>
      <c r="G12" s="755">
        <v>0</v>
      </c>
      <c r="H12" s="755">
        <v>0</v>
      </c>
      <c r="I12" s="755">
        <v>0</v>
      </c>
      <c r="J12" s="755">
        <v>0</v>
      </c>
      <c r="K12" s="755">
        <v>0</v>
      </c>
      <c r="L12" s="1229"/>
    </row>
    <row r="13" spans="1:14" s="715" customFormat="1" ht="21" customHeight="1">
      <c r="A13" s="528" t="s">
        <v>36</v>
      </c>
      <c r="B13" s="716"/>
      <c r="C13" s="757">
        <v>62.976376000000002</v>
      </c>
      <c r="D13" s="757">
        <v>63.24930986999999</v>
      </c>
      <c r="E13" s="757">
        <v>61.021876409999997</v>
      </c>
      <c r="F13" s="757">
        <v>66.047528999999997</v>
      </c>
      <c r="G13" s="757">
        <v>63.206873000000002</v>
      </c>
      <c r="H13" s="1227">
        <v>66.030256999999992</v>
      </c>
      <c r="I13" s="1227">
        <v>58.190977000000004</v>
      </c>
      <c r="J13" s="1227">
        <v>67.045524</v>
      </c>
      <c r="K13" s="1227">
        <v>60.579801000000003</v>
      </c>
      <c r="L13" s="1228">
        <v>62.729766999999995</v>
      </c>
    </row>
    <row r="14" spans="1:14" s="523" customFormat="1" ht="18" customHeight="1">
      <c r="A14" s="528"/>
      <c r="B14" s="536" t="s">
        <v>74</v>
      </c>
      <c r="C14" s="756">
        <v>42.499616000000003</v>
      </c>
      <c r="D14" s="756">
        <v>41.204430869999996</v>
      </c>
      <c r="E14" s="755">
        <v>36.982816409999998</v>
      </c>
      <c r="F14" s="755">
        <v>40.135958000000002</v>
      </c>
      <c r="G14" s="755">
        <v>39.234256000000002</v>
      </c>
      <c r="H14" s="755">
        <v>40.491771</v>
      </c>
      <c r="I14" s="755">
        <v>32.339289000000001</v>
      </c>
      <c r="J14" s="755">
        <v>39.777335000000001</v>
      </c>
      <c r="K14" s="755">
        <v>35.018621000000003</v>
      </c>
      <c r="L14" s="827">
        <v>37.369833999999997</v>
      </c>
    </row>
    <row r="15" spans="1:14" s="523" customFormat="1" ht="18.75" customHeight="1">
      <c r="A15" s="535"/>
      <c r="B15" s="546" t="s">
        <v>657</v>
      </c>
      <c r="C15" s="756">
        <v>10.374973000000001</v>
      </c>
      <c r="D15" s="756">
        <v>10.599481000000001</v>
      </c>
      <c r="E15" s="755">
        <v>10.408296</v>
      </c>
      <c r="F15" s="755">
        <v>12.295207</v>
      </c>
      <c r="G15" s="755">
        <v>12.179674</v>
      </c>
      <c r="H15" s="755">
        <v>12.903116000000001</v>
      </c>
      <c r="I15" s="755">
        <v>12.749223000000001</v>
      </c>
      <c r="J15" s="755">
        <v>13.411894</v>
      </c>
      <c r="K15" s="755">
        <v>12.725959</v>
      </c>
      <c r="L15" s="827">
        <v>12.151916999999999</v>
      </c>
    </row>
    <row r="16" spans="1:14" s="523" customFormat="1" ht="18" customHeight="1">
      <c r="A16" s="535"/>
      <c r="B16" s="536" t="s">
        <v>38</v>
      </c>
      <c r="C16" s="756">
        <v>10.101787</v>
      </c>
      <c r="D16" s="756">
        <v>11.445398000000001</v>
      </c>
      <c r="E16" s="755">
        <v>13.630763999999999</v>
      </c>
      <c r="F16" s="755">
        <v>13.616364000000001</v>
      </c>
      <c r="G16" s="755">
        <v>11.792942999999999</v>
      </c>
      <c r="H16" s="755">
        <v>12.63537</v>
      </c>
      <c r="I16" s="755">
        <v>13.102465</v>
      </c>
      <c r="J16" s="755">
        <v>13.856294999999999</v>
      </c>
      <c r="K16" s="755">
        <v>12.835221000000001</v>
      </c>
      <c r="L16" s="827">
        <v>13.208016000000001</v>
      </c>
    </row>
    <row r="17" spans="1:14" s="523" customFormat="1" ht="18" customHeight="1">
      <c r="A17" s="535"/>
      <c r="B17" s="536" t="s">
        <v>75</v>
      </c>
      <c r="C17" s="756">
        <v>0</v>
      </c>
      <c r="D17" s="756">
        <v>0</v>
      </c>
      <c r="E17" s="755">
        <v>0</v>
      </c>
      <c r="F17" s="755">
        <v>0</v>
      </c>
      <c r="G17" s="755">
        <v>0</v>
      </c>
      <c r="H17" s="755">
        <v>0</v>
      </c>
      <c r="I17" s="755">
        <v>0</v>
      </c>
      <c r="J17" s="755">
        <v>0</v>
      </c>
      <c r="K17" s="755">
        <v>0</v>
      </c>
      <c r="L17" s="827"/>
    </row>
    <row r="18" spans="1:14" s="715" customFormat="1" ht="21.75" customHeight="1">
      <c r="A18" s="528" t="s">
        <v>24</v>
      </c>
      <c r="B18" s="549"/>
      <c r="C18" s="757">
        <v>1742.5313272200001</v>
      </c>
      <c r="D18" s="757">
        <v>1158.55225359</v>
      </c>
      <c r="E18" s="757">
        <v>1003.626366</v>
      </c>
      <c r="F18" s="757">
        <v>1262.41703437</v>
      </c>
      <c r="G18" s="757">
        <v>1638.028182</v>
      </c>
      <c r="H18" s="757">
        <v>1646.92063134</v>
      </c>
      <c r="I18" s="757">
        <v>1347.1628216772451</v>
      </c>
      <c r="J18" s="757">
        <v>1500.2644362999999</v>
      </c>
      <c r="K18" s="757">
        <v>1276.682732</v>
      </c>
      <c r="L18" s="829">
        <v>833.17453641999987</v>
      </c>
    </row>
    <row r="19" spans="1:14" s="523" customFormat="1" ht="18" customHeight="1">
      <c r="A19" s="535"/>
      <c r="B19" s="536" t="s">
        <v>78</v>
      </c>
      <c r="C19" s="756">
        <v>277.43548222000004</v>
      </c>
      <c r="D19" s="756">
        <v>190.40234203</v>
      </c>
      <c r="E19" s="755">
        <v>115.619254</v>
      </c>
      <c r="F19" s="755">
        <v>61.3087181</v>
      </c>
      <c r="G19" s="755">
        <v>25.663108999999999</v>
      </c>
      <c r="H19" s="755">
        <v>23.585892949999998</v>
      </c>
      <c r="I19" s="755">
        <v>20.322115</v>
      </c>
      <c r="J19" s="755">
        <v>25.364810859999999</v>
      </c>
      <c r="K19" s="755">
        <v>19.382062000000001</v>
      </c>
      <c r="L19" s="827">
        <v>20.375108999999998</v>
      </c>
    </row>
    <row r="20" spans="1:14" s="523" customFormat="1" ht="30" customHeight="1">
      <c r="A20" s="535"/>
      <c r="B20" s="557" t="s">
        <v>79</v>
      </c>
      <c r="C20" s="756">
        <v>322.63636000000002</v>
      </c>
      <c r="D20" s="756">
        <v>87.562397000000004</v>
      </c>
      <c r="E20" s="755">
        <v>48.470281</v>
      </c>
      <c r="F20" s="755">
        <v>334.47694300000001</v>
      </c>
      <c r="G20" s="755">
        <v>579.64383099999998</v>
      </c>
      <c r="H20" s="755">
        <v>608.83864400000004</v>
      </c>
      <c r="I20" s="755">
        <v>931.82844399999999</v>
      </c>
      <c r="J20" s="755">
        <v>1051.9625619999999</v>
      </c>
      <c r="K20" s="755">
        <v>725.84335299999998</v>
      </c>
      <c r="L20" s="827">
        <v>658.97349499999996</v>
      </c>
    </row>
    <row r="21" spans="1:14" s="523" customFormat="1" ht="18" customHeight="1">
      <c r="A21" s="535"/>
      <c r="B21" s="536" t="s">
        <v>80</v>
      </c>
      <c r="C21" s="758">
        <v>460.42859600000003</v>
      </c>
      <c r="D21" s="756">
        <v>116.760777</v>
      </c>
      <c r="E21" s="755">
        <v>135.013013</v>
      </c>
      <c r="F21" s="755">
        <v>132.22246899999999</v>
      </c>
      <c r="G21" s="755">
        <v>176.54319100000001</v>
      </c>
      <c r="H21" s="755">
        <v>152.16643500000001</v>
      </c>
      <c r="I21" s="755">
        <v>129.03577339909958</v>
      </c>
      <c r="J21" s="755">
        <v>166.15956199999999</v>
      </c>
      <c r="K21" s="755">
        <v>158.30019200000001</v>
      </c>
      <c r="L21" s="827">
        <v>150.31944574000002</v>
      </c>
    </row>
    <row r="22" spans="1:14" s="523" customFormat="1" ht="18" customHeight="1">
      <c r="A22" s="535"/>
      <c r="B22" s="536" t="s">
        <v>23</v>
      </c>
      <c r="C22" s="756">
        <v>682.030889</v>
      </c>
      <c r="D22" s="756">
        <v>763.82673755999997</v>
      </c>
      <c r="E22" s="755">
        <v>704.52381800000001</v>
      </c>
      <c r="F22" s="755">
        <v>734.40890426999999</v>
      </c>
      <c r="G22" s="755">
        <v>856.17805099999998</v>
      </c>
      <c r="H22" s="755">
        <v>862.32965938999996</v>
      </c>
      <c r="I22" s="755">
        <v>265.97648927814555</v>
      </c>
      <c r="J22" s="755">
        <v>256.77750143999998</v>
      </c>
      <c r="K22" s="755">
        <v>373.15712499999995</v>
      </c>
      <c r="L22" s="827">
        <v>3.5064866800000001</v>
      </c>
    </row>
    <row r="23" spans="1:14" s="715" customFormat="1" ht="22.5" customHeight="1">
      <c r="A23" s="528" t="s">
        <v>27</v>
      </c>
      <c r="B23" s="759"/>
      <c r="C23" s="757">
        <v>526.93677400000001</v>
      </c>
      <c r="D23" s="757">
        <v>583.64097741999979</v>
      </c>
      <c r="E23" s="757">
        <v>626.64741377999997</v>
      </c>
      <c r="F23" s="757">
        <v>857.78992955000001</v>
      </c>
      <c r="G23" s="757">
        <v>1277.223121</v>
      </c>
      <c r="H23" s="757">
        <v>1506.5750529399998</v>
      </c>
      <c r="I23" s="757">
        <v>1716.61456322</v>
      </c>
      <c r="J23" s="757">
        <v>1921.2018640199999</v>
      </c>
      <c r="K23" s="757">
        <v>1913.1017096799999</v>
      </c>
      <c r="L23" s="829">
        <v>1796.73388221</v>
      </c>
      <c r="M23" s="523"/>
      <c r="N23" s="523"/>
    </row>
    <row r="24" spans="1:14" s="523" customFormat="1" ht="18" customHeight="1">
      <c r="A24" s="535"/>
      <c r="B24" s="548" t="s">
        <v>29</v>
      </c>
      <c r="C24" s="756">
        <v>493.03094599999997</v>
      </c>
      <c r="D24" s="756">
        <v>539.63005000999999</v>
      </c>
      <c r="E24" s="755">
        <v>573.84883414000001</v>
      </c>
      <c r="F24" s="755">
        <v>801.77849555</v>
      </c>
      <c r="G24" s="755">
        <v>1222.4515630000001</v>
      </c>
      <c r="H24" s="755">
        <v>1450.5914529000001</v>
      </c>
      <c r="I24" s="755">
        <v>1655.8869498700001</v>
      </c>
      <c r="J24" s="755">
        <v>1855.98663201</v>
      </c>
      <c r="K24" s="755">
        <v>1857.83198911</v>
      </c>
      <c r="L24" s="827">
        <v>1733.7874844300002</v>
      </c>
      <c r="M24" s="715"/>
      <c r="N24" s="715"/>
    </row>
    <row r="25" spans="1:14" s="523" customFormat="1" ht="27.75" customHeight="1">
      <c r="A25" s="535"/>
      <c r="B25" s="548" t="s">
        <v>148</v>
      </c>
      <c r="C25" s="756">
        <v>33.905828000000042</v>
      </c>
      <c r="D25" s="756">
        <v>44.010927409999795</v>
      </c>
      <c r="E25" s="756">
        <v>52.798579639999957</v>
      </c>
      <c r="F25" s="756">
        <v>56.011434000000008</v>
      </c>
      <c r="G25" s="756">
        <v>54.771557999999914</v>
      </c>
      <c r="H25" s="755">
        <v>55.983600039999601</v>
      </c>
      <c r="I25" s="755">
        <v>60.727613349999906</v>
      </c>
      <c r="J25" s="755">
        <v>65.215232009999994</v>
      </c>
      <c r="K25" s="755">
        <v>55.269720569999933</v>
      </c>
      <c r="L25" s="827">
        <v>62.94639777999997</v>
      </c>
    </row>
    <row r="26" spans="1:14" s="715" customFormat="1" ht="23.25" customHeight="1">
      <c r="A26" s="528" t="s">
        <v>662</v>
      </c>
      <c r="B26" s="549"/>
      <c r="C26" s="757">
        <v>79.547612000000001</v>
      </c>
      <c r="D26" s="760">
        <v>146.64425585000004</v>
      </c>
      <c r="E26" s="760">
        <v>108.65348113000027</v>
      </c>
      <c r="F26" s="760">
        <v>118.22102531000019</v>
      </c>
      <c r="G26" s="760">
        <v>123.65874516000031</v>
      </c>
      <c r="H26" s="760">
        <v>1061.5825335299996</v>
      </c>
      <c r="I26" s="760">
        <v>114.05477838000479</v>
      </c>
      <c r="J26" s="760">
        <v>129.58916383999986</v>
      </c>
      <c r="K26" s="760">
        <v>103.87515200000007</v>
      </c>
      <c r="L26" s="1230">
        <v>4127.790182830001</v>
      </c>
    </row>
    <row r="27" spans="1:14" s="715" customFormat="1" ht="23.25" customHeight="1">
      <c r="A27" s="524" t="s">
        <v>91</v>
      </c>
      <c r="B27" s="761"/>
      <c r="C27" s="762">
        <v>2453.7012512199999</v>
      </c>
      <c r="D27" s="762">
        <v>1996.0024220099999</v>
      </c>
      <c r="E27" s="762">
        <v>1806.6824653200001</v>
      </c>
      <c r="F27" s="762">
        <v>2320.03932007</v>
      </c>
      <c r="G27" s="762">
        <v>3109.9636181600004</v>
      </c>
      <c r="H27" s="762">
        <v>4288.7672017899995</v>
      </c>
      <c r="I27" s="762">
        <v>3243.9588227572499</v>
      </c>
      <c r="J27" s="762">
        <v>3626.5811969699998</v>
      </c>
      <c r="K27" s="762">
        <v>3368.6782566800002</v>
      </c>
      <c r="L27" s="1231">
        <v>6836.0920843600006</v>
      </c>
    </row>
    <row r="28" spans="1:14" s="722" customFormat="1" ht="13.5" customHeight="1">
      <c r="A28" s="161" t="s">
        <v>133</v>
      </c>
      <c r="B28" s="593"/>
      <c r="C28" s="763"/>
      <c r="D28" s="763"/>
      <c r="E28" s="763"/>
      <c r="F28" s="763"/>
      <c r="G28" s="763"/>
      <c r="H28" s="763"/>
      <c r="I28" s="763"/>
    </row>
    <row r="29" spans="1:14" s="722" customFormat="1" ht="40.5" customHeight="1">
      <c r="A29" s="1478" t="s">
        <v>165</v>
      </c>
      <c r="B29" s="1478"/>
      <c r="C29" s="1478"/>
      <c r="D29" s="1478"/>
      <c r="E29" s="1478"/>
      <c r="F29" s="1478"/>
      <c r="G29" s="1478"/>
      <c r="H29" s="1478"/>
      <c r="I29" s="1478"/>
      <c r="J29" s="1478"/>
      <c r="K29" s="1478"/>
      <c r="L29" s="1478"/>
    </row>
    <row r="30" spans="1:14" s="600" customFormat="1" ht="14.45" customHeight="1">
      <c r="A30" s="719" t="s">
        <v>174</v>
      </c>
      <c r="B30" s="588"/>
      <c r="C30" s="720"/>
      <c r="D30" s="720"/>
      <c r="E30" s="720"/>
      <c r="F30" s="721"/>
      <c r="G30" s="721"/>
      <c r="H30" s="721"/>
    </row>
  </sheetData>
  <mergeCells count="11">
    <mergeCell ref="L7:L8"/>
    <mergeCell ref="A29:L29"/>
    <mergeCell ref="F7:F8"/>
    <mergeCell ref="E7:E8"/>
    <mergeCell ref="C7:C8"/>
    <mergeCell ref="D7:D8"/>
    <mergeCell ref="K7:K8"/>
    <mergeCell ref="J7:J8"/>
    <mergeCell ref="I7:I8"/>
    <mergeCell ref="H7:H8"/>
    <mergeCell ref="G7:G8"/>
  </mergeCells>
  <printOptions horizontalCentered="1" verticalCentered="1" gridLinesSet="0"/>
  <pageMargins left="0.15748031496062992" right="0.15748031496062992" top="0.51181102362204722" bottom="0.59055118110236227" header="0.51181102362204722" footer="0.51181102362204722"/>
  <pageSetup scale="75" firstPageNumber="25" orientation="landscape" r:id="rId1"/>
  <headerFooter alignWithMargins="0"/>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4:R31"/>
  <sheetViews>
    <sheetView showGridLines="0" zoomScale="80" zoomScaleNormal="80" zoomScaleSheetLayoutView="110" zoomScalePageLayoutView="69" workbookViewId="0">
      <selection activeCell="C9" sqref="C9:L27"/>
    </sheetView>
  </sheetViews>
  <sheetFormatPr baseColWidth="10" defaultColWidth="22.42578125" defaultRowHeight="18.75"/>
  <cols>
    <col min="1" max="1" width="8" style="630" customWidth="1"/>
    <col min="2" max="2" width="51.42578125" style="630" customWidth="1"/>
    <col min="3" max="12" width="15.7109375" style="630" customWidth="1"/>
    <col min="13" max="13" width="10.7109375" style="630" customWidth="1"/>
    <col min="14" max="17" width="14.140625" style="630" customWidth="1"/>
    <col min="18" max="16384" width="22.42578125" style="630"/>
  </cols>
  <sheetData>
    <row r="4" spans="1:18" s="624" customFormat="1">
      <c r="A4" s="710"/>
      <c r="B4" s="711"/>
    </row>
    <row r="5" spans="1:18" s="512" customFormat="1" ht="13.5">
      <c r="A5" s="504" t="s">
        <v>601</v>
      </c>
      <c r="B5" s="505"/>
      <c r="C5" s="505"/>
      <c r="D5" s="505"/>
      <c r="E5" s="505"/>
      <c r="F5" s="505"/>
      <c r="G5" s="505"/>
      <c r="H5" s="505"/>
      <c r="I5" s="505"/>
      <c r="J5" s="505"/>
      <c r="K5" s="505"/>
      <c r="L5" s="511"/>
      <c r="M5" s="742"/>
      <c r="N5" s="742"/>
    </row>
    <row r="6" spans="1:18" s="512" customFormat="1" ht="13.5">
      <c r="A6" s="461" t="s">
        <v>161</v>
      </c>
      <c r="B6" s="514"/>
      <c r="C6" s="514"/>
      <c r="D6" s="514"/>
      <c r="E6" s="514"/>
      <c r="F6" s="514"/>
      <c r="G6" s="514"/>
      <c r="H6" s="514"/>
      <c r="I6" s="514"/>
      <c r="J6" s="514"/>
      <c r="K6" s="514"/>
      <c r="L6" s="723"/>
      <c r="M6" s="742"/>
      <c r="N6" s="742"/>
    </row>
    <row r="7" spans="1:18" s="523" customFormat="1" ht="32.25" customHeight="1">
      <c r="A7" s="521" t="s">
        <v>124</v>
      </c>
      <c r="B7" s="731"/>
      <c r="C7" s="1481">
        <v>2011</v>
      </c>
      <c r="D7" s="1481">
        <v>2012</v>
      </c>
      <c r="E7" s="1481">
        <v>2013</v>
      </c>
      <c r="F7" s="1481">
        <v>2014</v>
      </c>
      <c r="G7" s="1481">
        <v>2015</v>
      </c>
      <c r="H7" s="1481">
        <v>2016</v>
      </c>
      <c r="I7" s="1481">
        <v>2017</v>
      </c>
      <c r="J7" s="1481">
        <v>2018</v>
      </c>
      <c r="K7" s="1481">
        <v>2019</v>
      </c>
      <c r="L7" s="1479">
        <v>2020</v>
      </c>
      <c r="M7" s="743"/>
      <c r="N7" s="1495"/>
      <c r="O7" s="1496"/>
      <c r="P7" s="1496"/>
      <c r="Q7" s="512"/>
      <c r="R7" s="512"/>
    </row>
    <row r="8" spans="1:18" s="523" customFormat="1" ht="13.5">
      <c r="A8" s="724"/>
      <c r="B8" s="732" t="s">
        <v>28</v>
      </c>
      <c r="C8" s="1482"/>
      <c r="D8" s="1482"/>
      <c r="E8" s="1482"/>
      <c r="F8" s="1482"/>
      <c r="G8" s="1482"/>
      <c r="H8" s="1482"/>
      <c r="I8" s="1482"/>
      <c r="J8" s="1482"/>
      <c r="K8" s="1482"/>
      <c r="L8" s="1480"/>
      <c r="M8" s="743"/>
      <c r="N8" s="1239"/>
      <c r="O8" s="744"/>
      <c r="P8" s="744"/>
      <c r="Q8" s="512"/>
      <c r="R8" s="512"/>
    </row>
    <row r="9" spans="1:18" s="523" customFormat="1" ht="27.75" customHeight="1">
      <c r="A9" s="528" t="s">
        <v>25</v>
      </c>
      <c r="B9" s="733"/>
      <c r="C9" s="1394">
        <v>59.970395130777618</v>
      </c>
      <c r="D9" s="1394">
        <v>60.646394621249158</v>
      </c>
      <c r="E9" s="1394">
        <v>9.1587560386427675</v>
      </c>
      <c r="F9" s="1394">
        <v>20.272044793931638</v>
      </c>
      <c r="G9" s="1394">
        <v>9.9389846792613135</v>
      </c>
      <c r="H9" s="1394">
        <v>9.1885908255560889</v>
      </c>
      <c r="I9" s="1394">
        <v>8.9191391884787627</v>
      </c>
      <c r="J9" s="1394">
        <v>9.0821929952534237</v>
      </c>
      <c r="K9" s="1394">
        <v>14.847894718220585</v>
      </c>
      <c r="L9" s="1409">
        <v>15.6637159</v>
      </c>
      <c r="M9" s="713"/>
      <c r="N9" s="1240"/>
      <c r="O9" s="746"/>
      <c r="P9" s="747"/>
      <c r="Q9" s="512"/>
      <c r="R9" s="512"/>
    </row>
    <row r="10" spans="1:18" s="523" customFormat="1" ht="18.75" customHeight="1">
      <c r="A10" s="726"/>
      <c r="B10" s="734" t="s">
        <v>77</v>
      </c>
      <c r="C10" s="1286">
        <v>5.3376981405801658</v>
      </c>
      <c r="D10" s="1286">
        <v>7.2299192129100813</v>
      </c>
      <c r="E10" s="1286">
        <v>6.5752788397659359</v>
      </c>
      <c r="F10" s="1286">
        <v>17.912356030465766</v>
      </c>
      <c r="G10" s="1286">
        <v>7.6479279467946446</v>
      </c>
      <c r="H10" s="1286">
        <v>6.935688816962525</v>
      </c>
      <c r="I10" s="1286">
        <v>6.7373254215221641</v>
      </c>
      <c r="J10" s="1286">
        <v>5.8664908912339744</v>
      </c>
      <c r="K10" s="1286">
        <v>4.4743821579732996</v>
      </c>
      <c r="L10" s="1418">
        <v>6.2260819000000005</v>
      </c>
      <c r="M10" s="714"/>
      <c r="N10" s="745"/>
      <c r="O10" s="747"/>
      <c r="P10" s="747"/>
      <c r="Q10" s="512"/>
      <c r="R10" s="512"/>
    </row>
    <row r="11" spans="1:18" s="523" customFormat="1" ht="18" customHeight="1">
      <c r="A11" s="726"/>
      <c r="B11" s="735" t="s">
        <v>34</v>
      </c>
      <c r="C11" s="1286">
        <v>54.632696990197452</v>
      </c>
      <c r="D11" s="1286">
        <v>53.416475408339068</v>
      </c>
      <c r="E11" s="1286">
        <v>2.5834771988768326</v>
      </c>
      <c r="F11" s="1286">
        <v>2.3596887634658734</v>
      </c>
      <c r="G11" s="1286">
        <v>2.2910567324666689</v>
      </c>
      <c r="H11" s="1286">
        <v>2.2529020085935638</v>
      </c>
      <c r="I11" s="1286">
        <v>2.1818137669565991</v>
      </c>
      <c r="J11" s="1286">
        <v>3.2157021040194493</v>
      </c>
      <c r="K11" s="1286">
        <v>10.373512560247287</v>
      </c>
      <c r="L11" s="1418">
        <v>9.4376339999999992</v>
      </c>
      <c r="M11" s="714"/>
      <c r="N11" s="745"/>
      <c r="O11" s="747"/>
      <c r="P11" s="747"/>
      <c r="Q11" s="512"/>
      <c r="R11" s="512"/>
    </row>
    <row r="12" spans="1:18" s="523" customFormat="1" ht="18" customHeight="1">
      <c r="A12" s="726"/>
      <c r="B12" s="734" t="s">
        <v>23</v>
      </c>
      <c r="C12" s="1286">
        <v>0</v>
      </c>
      <c r="D12" s="1286">
        <v>0</v>
      </c>
      <c r="E12" s="1286">
        <v>0</v>
      </c>
      <c r="F12" s="1286">
        <v>0</v>
      </c>
      <c r="G12" s="1286">
        <v>0</v>
      </c>
      <c r="H12" s="1286">
        <v>0</v>
      </c>
      <c r="I12" s="1286">
        <v>0</v>
      </c>
      <c r="J12" s="1286">
        <v>0</v>
      </c>
      <c r="K12" s="1286">
        <v>0</v>
      </c>
      <c r="L12" s="1418">
        <v>0</v>
      </c>
      <c r="M12" s="714"/>
      <c r="N12" s="745"/>
      <c r="O12" s="747"/>
      <c r="P12" s="747"/>
      <c r="Q12" s="512"/>
      <c r="R12" s="512"/>
    </row>
    <row r="13" spans="1:18" s="715" customFormat="1" ht="27.75" customHeight="1">
      <c r="A13" s="528" t="s">
        <v>36</v>
      </c>
      <c r="B13" s="734"/>
      <c r="C13" s="1394">
        <v>90.548885940801711</v>
      </c>
      <c r="D13" s="1394">
        <v>87.345735861458934</v>
      </c>
      <c r="E13" s="1394">
        <v>83.002711149583106</v>
      </c>
      <c r="F13" s="1394">
        <v>86.027725113756588</v>
      </c>
      <c r="G13" s="1394">
        <v>80.060711197465068</v>
      </c>
      <c r="H13" s="1394">
        <v>79.220086479608469</v>
      </c>
      <c r="I13" s="1394">
        <v>65.402493696618563</v>
      </c>
      <c r="J13" s="1394">
        <v>71.80488146917402</v>
      </c>
      <c r="K13" s="1394">
        <v>62.295941833833865</v>
      </c>
      <c r="L13" s="1409">
        <v>62.729766999999995</v>
      </c>
      <c r="M13" s="713"/>
      <c r="N13" s="745"/>
      <c r="O13" s="747"/>
      <c r="P13" s="747"/>
      <c r="Q13" s="748"/>
      <c r="R13" s="748"/>
    </row>
    <row r="14" spans="1:18" s="523" customFormat="1" ht="18" customHeight="1">
      <c r="A14" s="728"/>
      <c r="B14" s="734" t="s">
        <v>74</v>
      </c>
      <c r="C14" s="1286">
        <v>61.106928123521612</v>
      </c>
      <c r="D14" s="1286">
        <v>56.902302056576801</v>
      </c>
      <c r="E14" s="1286">
        <v>50.304484368072423</v>
      </c>
      <c r="F14" s="1286">
        <v>52.277582738958785</v>
      </c>
      <c r="G14" s="1286">
        <v>49.695899980108358</v>
      </c>
      <c r="H14" s="1286">
        <v>48.580177422791223</v>
      </c>
      <c r="I14" s="1286">
        <v>36.347046466939815</v>
      </c>
      <c r="J14" s="1286">
        <v>42.601006814931111</v>
      </c>
      <c r="K14" s="1286">
        <v>36.010649439358069</v>
      </c>
      <c r="L14" s="1418">
        <v>37.369833999999997</v>
      </c>
      <c r="M14" s="714"/>
      <c r="N14" s="745"/>
      <c r="O14" s="747"/>
      <c r="P14" s="747"/>
      <c r="Q14" s="512"/>
      <c r="R14" s="512"/>
    </row>
    <row r="15" spans="1:18" s="523" customFormat="1" ht="18" customHeight="1">
      <c r="A15" s="728"/>
      <c r="B15" s="736" t="s">
        <v>657</v>
      </c>
      <c r="C15" s="1286">
        <v>14.917375474509637</v>
      </c>
      <c r="D15" s="1286">
        <v>14.637621653065363</v>
      </c>
      <c r="E15" s="1286">
        <v>14.157492972565924</v>
      </c>
      <c r="F15" s="1286">
        <v>16.014659503957155</v>
      </c>
      <c r="G15" s="1286">
        <v>15.42733117952654</v>
      </c>
      <c r="H15" s="1286">
        <v>15.480569239287071</v>
      </c>
      <c r="I15" s="1286">
        <v>14.329214250764075</v>
      </c>
      <c r="J15" s="1286">
        <v>14.363963490644451</v>
      </c>
      <c r="K15" s="1286">
        <v>13.086467577596608</v>
      </c>
      <c r="L15" s="1418">
        <v>12.151916999999999</v>
      </c>
      <c r="M15" s="714"/>
      <c r="N15" s="745"/>
      <c r="O15" s="747"/>
      <c r="P15" s="747"/>
      <c r="Q15" s="512"/>
      <c r="R15" s="512"/>
    </row>
    <row r="16" spans="1:18" s="523" customFormat="1" ht="18" customHeight="1">
      <c r="A16" s="728"/>
      <c r="B16" s="734" t="s">
        <v>38</v>
      </c>
      <c r="C16" s="1286">
        <v>14.524582342770461</v>
      </c>
      <c r="D16" s="1286">
        <v>15.805812151816772</v>
      </c>
      <c r="E16" s="1286">
        <v>18.540733808944765</v>
      </c>
      <c r="F16" s="1286">
        <v>17.735482870840649</v>
      </c>
      <c r="G16" s="1286">
        <v>14.937480037830179</v>
      </c>
      <c r="H16" s="1286">
        <v>15.159339817530174</v>
      </c>
      <c r="I16" s="1286">
        <v>14.726232978914675</v>
      </c>
      <c r="J16" s="1286">
        <v>14.839911163598462</v>
      </c>
      <c r="K16" s="1286">
        <v>13.198824816879192</v>
      </c>
      <c r="L16" s="1418">
        <v>13.208016000000001</v>
      </c>
      <c r="M16" s="714"/>
      <c r="N16" s="745"/>
      <c r="O16" s="747"/>
      <c r="P16" s="747"/>
      <c r="Q16" s="512"/>
      <c r="R16" s="512"/>
    </row>
    <row r="17" spans="1:18" s="523" customFormat="1" ht="18" customHeight="1">
      <c r="A17" s="728"/>
      <c r="B17" s="734" t="s">
        <v>75</v>
      </c>
      <c r="C17" s="1286">
        <v>0</v>
      </c>
      <c r="D17" s="1286">
        <v>0</v>
      </c>
      <c r="E17" s="1286">
        <v>0</v>
      </c>
      <c r="F17" s="1286">
        <v>0</v>
      </c>
      <c r="G17" s="1286">
        <v>0</v>
      </c>
      <c r="H17" s="1286">
        <v>0</v>
      </c>
      <c r="I17" s="1286">
        <v>0</v>
      </c>
      <c r="J17" s="1286">
        <v>0</v>
      </c>
      <c r="K17" s="1286">
        <v>0</v>
      </c>
      <c r="L17" s="1418">
        <v>0</v>
      </c>
      <c r="M17" s="714"/>
      <c r="N17" s="745"/>
      <c r="O17" s="747"/>
      <c r="P17" s="747"/>
      <c r="Q17" s="512"/>
      <c r="R17" s="512"/>
    </row>
    <row r="18" spans="1:18" s="715" customFormat="1" ht="30" customHeight="1">
      <c r="A18" s="528" t="s">
        <v>24</v>
      </c>
      <c r="B18" s="737"/>
      <c r="C18" s="1394">
        <v>2505.4517331501829</v>
      </c>
      <c r="D18" s="1394">
        <v>1599.9320677452656</v>
      </c>
      <c r="E18" s="1394">
        <v>1365.1449981559783</v>
      </c>
      <c r="F18" s="1394">
        <v>1644.3138336289032</v>
      </c>
      <c r="G18" s="1394">
        <v>2074.8012832783347</v>
      </c>
      <c r="H18" s="1394">
        <v>1975.9001519531598</v>
      </c>
      <c r="I18" s="1394">
        <v>1514.1146015311772</v>
      </c>
      <c r="J18" s="1394">
        <v>1606.7636375090256</v>
      </c>
      <c r="K18" s="1394">
        <v>1312.8493639807782</v>
      </c>
      <c r="L18" s="1409">
        <v>833.17453641999975</v>
      </c>
      <c r="M18" s="713"/>
      <c r="N18" s="745"/>
      <c r="O18" s="747"/>
      <c r="P18" s="747"/>
      <c r="Q18" s="749"/>
      <c r="R18" s="748"/>
    </row>
    <row r="19" spans="1:18" s="715" customFormat="1" ht="18" customHeight="1">
      <c r="A19" s="728"/>
      <c r="B19" s="734" t="s">
        <v>81</v>
      </c>
      <c r="C19" s="1286">
        <v>398.90313528790705</v>
      </c>
      <c r="D19" s="1286">
        <v>262.94093498471153</v>
      </c>
      <c r="E19" s="1286">
        <v>157.26673953145786</v>
      </c>
      <c r="F19" s="1286">
        <v>79.855365183814726</v>
      </c>
      <c r="G19" s="1286">
        <v>32.506065567870543</v>
      </c>
      <c r="H19" s="1286">
        <v>28.297277098251904</v>
      </c>
      <c r="I19" s="1286">
        <v>22.84060290291152</v>
      </c>
      <c r="J19" s="1286">
        <v>27.165381499446823</v>
      </c>
      <c r="K19" s="1286">
        <v>19.931128644211984</v>
      </c>
      <c r="L19" s="1418">
        <v>20.375108999999998</v>
      </c>
      <c r="M19" s="714"/>
      <c r="N19" s="745"/>
      <c r="O19" s="747"/>
      <c r="P19" s="747"/>
      <c r="Q19" s="748"/>
      <c r="R19" s="748"/>
    </row>
    <row r="20" spans="1:18" s="715" customFormat="1" ht="18" customHeight="1">
      <c r="A20" s="728"/>
      <c r="B20" s="734" t="s">
        <v>79</v>
      </c>
      <c r="C20" s="1286">
        <v>463.89399990236723</v>
      </c>
      <c r="D20" s="1286">
        <v>120.92150911176742</v>
      </c>
      <c r="E20" s="1286">
        <v>65.92987580635635</v>
      </c>
      <c r="F20" s="1286">
        <v>435.66036375552562</v>
      </c>
      <c r="G20" s="1286">
        <v>734.20334132149276</v>
      </c>
      <c r="H20" s="1286">
        <v>730.45679694700505</v>
      </c>
      <c r="I20" s="1286">
        <v>1047.3084845274188</v>
      </c>
      <c r="J20" s="1286">
        <v>1126.6381790739472</v>
      </c>
      <c r="K20" s="1286">
        <v>746.40547761064693</v>
      </c>
      <c r="L20" s="1418">
        <v>658.97349499999996</v>
      </c>
      <c r="M20" s="714"/>
      <c r="N20" s="747"/>
      <c r="O20" s="747"/>
      <c r="P20" s="747"/>
      <c r="Q20" s="748"/>
      <c r="R20" s="748"/>
    </row>
    <row r="21" spans="1:18" s="715" customFormat="1" ht="18" customHeight="1">
      <c r="A21" s="728"/>
      <c r="B21" s="734" t="s">
        <v>80</v>
      </c>
      <c r="C21" s="1286">
        <v>662.01485495271231</v>
      </c>
      <c r="D21" s="1286">
        <v>161.24375124064434</v>
      </c>
      <c r="E21" s="1286">
        <v>183.6463704291703</v>
      </c>
      <c r="F21" s="1286">
        <v>172.22140463414158</v>
      </c>
      <c r="G21" s="1286">
        <v>223.61766620743785</v>
      </c>
      <c r="H21" s="1286">
        <v>182.56233865625757</v>
      </c>
      <c r="I21" s="1286">
        <v>145.02697482417096</v>
      </c>
      <c r="J21" s="1286">
        <v>177.95472303833247</v>
      </c>
      <c r="K21" s="1286">
        <v>162.78461451394887</v>
      </c>
      <c r="L21" s="1418">
        <v>150.31944574000002</v>
      </c>
      <c r="M21" s="714"/>
      <c r="N21" s="747"/>
      <c r="O21" s="747"/>
      <c r="P21" s="747"/>
      <c r="Q21" s="748"/>
      <c r="R21" s="748"/>
    </row>
    <row r="22" spans="1:18" s="715" customFormat="1" ht="18" customHeight="1">
      <c r="A22" s="728"/>
      <c r="B22" s="738" t="s">
        <v>23</v>
      </c>
      <c r="C22" s="1286">
        <v>980.63974300719656</v>
      </c>
      <c r="D22" s="1286">
        <v>1054.8258724081425</v>
      </c>
      <c r="E22" s="1286">
        <v>958.30201238899372</v>
      </c>
      <c r="F22" s="1286">
        <v>956.57670005542116</v>
      </c>
      <c r="G22" s="1286">
        <v>1084.4742101815339</v>
      </c>
      <c r="H22" s="1286">
        <v>1034.5837392516451</v>
      </c>
      <c r="I22" s="1286">
        <v>298.93853927667601</v>
      </c>
      <c r="J22" s="1286">
        <v>275.00535389729907</v>
      </c>
      <c r="K22" s="1286">
        <v>383.72814321197046</v>
      </c>
      <c r="L22" s="1418">
        <v>3.5064866800000005</v>
      </c>
      <c r="M22" s="714"/>
      <c r="N22" s="747"/>
      <c r="O22" s="747"/>
      <c r="P22" s="747"/>
      <c r="Q22" s="748"/>
      <c r="R22" s="748"/>
    </row>
    <row r="23" spans="1:18" s="715" customFormat="1" ht="27.75" customHeight="1">
      <c r="A23" s="726" t="s">
        <v>27</v>
      </c>
      <c r="B23" s="738"/>
      <c r="C23" s="1394">
        <v>757.6418472688872</v>
      </c>
      <c r="D23" s="1394">
        <v>805.9937848559963</v>
      </c>
      <c r="E23" s="1394">
        <v>852.37356401729551</v>
      </c>
      <c r="F23" s="1394">
        <v>1117.2820146636527</v>
      </c>
      <c r="G23" s="1394">
        <v>1617.7891196279554</v>
      </c>
      <c r="H23" s="1394">
        <v>1807.5199371392343</v>
      </c>
      <c r="I23" s="1394">
        <v>1929.3519191217513</v>
      </c>
      <c r="J23" s="1394">
        <v>2057.582130677542</v>
      </c>
      <c r="K23" s="1394">
        <v>1967.2971990851111</v>
      </c>
      <c r="L23" s="1409">
        <v>1796.73388221</v>
      </c>
      <c r="M23" s="713"/>
      <c r="N23" s="746"/>
      <c r="O23" s="746"/>
      <c r="P23" s="746"/>
      <c r="Q23" s="748"/>
      <c r="R23" s="748"/>
    </row>
    <row r="24" spans="1:18" s="523" customFormat="1" ht="20.25" customHeight="1">
      <c r="A24" s="726"/>
      <c r="B24" s="734" t="s">
        <v>29</v>
      </c>
      <c r="C24" s="1286">
        <v>708.89126574446846</v>
      </c>
      <c r="D24" s="1286">
        <v>745.21578034538857</v>
      </c>
      <c r="E24" s="1286">
        <v>780.55628285861576</v>
      </c>
      <c r="F24" s="1286">
        <v>1044.3264276744812</v>
      </c>
      <c r="G24" s="1286">
        <v>1548.4129635432651</v>
      </c>
      <c r="H24" s="1286">
        <v>1740.353370808763</v>
      </c>
      <c r="I24" s="1286">
        <v>1861.098427702728</v>
      </c>
      <c r="J24" s="1286">
        <v>1987.7374680500604</v>
      </c>
      <c r="K24" s="1286">
        <v>1910.4617648155106</v>
      </c>
      <c r="L24" s="1418">
        <v>1733.7874844300004</v>
      </c>
      <c r="M24" s="714"/>
      <c r="N24" s="747"/>
      <c r="O24" s="747"/>
      <c r="P24" s="747"/>
      <c r="Q24" s="512"/>
      <c r="R24" s="512"/>
    </row>
    <row r="25" spans="1:18" s="523" customFormat="1" ht="20.25" customHeight="1">
      <c r="A25" s="728"/>
      <c r="B25" s="739" t="s">
        <v>148</v>
      </c>
      <c r="C25" s="1286">
        <v>48.750581524418692</v>
      </c>
      <c r="D25" s="1286">
        <v>60.778004510607722</v>
      </c>
      <c r="E25" s="1286">
        <v>71.817281158679734</v>
      </c>
      <c r="F25" s="1286">
        <v>72.95558698917138</v>
      </c>
      <c r="G25" s="1286">
        <v>69.376156084690351</v>
      </c>
      <c r="H25" s="1286">
        <v>67.166566330471511</v>
      </c>
      <c r="I25" s="1286">
        <v>68.253491419022879</v>
      </c>
      <c r="J25" s="1286">
        <v>69.844662627481796</v>
      </c>
      <c r="K25" s="1286">
        <v>56.835434269600306</v>
      </c>
      <c r="L25" s="1418">
        <v>62.946397779999977</v>
      </c>
      <c r="M25" s="714"/>
      <c r="N25" s="747"/>
      <c r="O25" s="747"/>
      <c r="P25" s="747"/>
      <c r="Q25" s="512"/>
      <c r="R25" s="512"/>
    </row>
    <row r="26" spans="1:18" s="523" customFormat="1" ht="20.25" customHeight="1">
      <c r="A26" s="729" t="s">
        <v>662</v>
      </c>
      <c r="B26" s="733"/>
      <c r="C26" s="1394">
        <v>114.37539127134195</v>
      </c>
      <c r="D26" s="1394">
        <v>202.51209797230803</v>
      </c>
      <c r="E26" s="1394">
        <v>147.79180910523709</v>
      </c>
      <c r="F26" s="1394">
        <v>153.9843506944091</v>
      </c>
      <c r="G26" s="1394">
        <v>156.63181254506478</v>
      </c>
      <c r="H26" s="1394">
        <v>1273.63823695989</v>
      </c>
      <c r="I26" s="1394">
        <v>128.18940854125015</v>
      </c>
      <c r="J26" s="1394">
        <v>138.78830373852492</v>
      </c>
      <c r="K26" s="1394">
        <v>106.81778943071562</v>
      </c>
      <c r="L26" s="1409">
        <v>4127.790182830001</v>
      </c>
      <c r="M26" s="713"/>
      <c r="N26" s="746"/>
      <c r="O26" s="746"/>
      <c r="P26" s="746"/>
      <c r="Q26" s="512"/>
      <c r="R26" s="512"/>
    </row>
    <row r="27" spans="1:18" s="523" customFormat="1" ht="21.75" customHeight="1">
      <c r="A27" s="524" t="s">
        <v>91</v>
      </c>
      <c r="B27" s="740"/>
      <c r="C27" s="1419">
        <v>3527.9882527619911</v>
      </c>
      <c r="D27" s="1419">
        <v>2756.4300810562786</v>
      </c>
      <c r="E27" s="1419">
        <v>2457.4718384667362</v>
      </c>
      <c r="F27" s="1419">
        <v>3021.8799688946528</v>
      </c>
      <c r="G27" s="1419">
        <v>3939.2219113280817</v>
      </c>
      <c r="H27" s="1419">
        <v>5145.4670033574484</v>
      </c>
      <c r="I27" s="1419">
        <v>3645.9775620792752</v>
      </c>
      <c r="J27" s="1419">
        <v>3884.0211463895203</v>
      </c>
      <c r="K27" s="1419">
        <v>3464.1081890486598</v>
      </c>
      <c r="L27" s="1420">
        <v>6836.0920843600015</v>
      </c>
      <c r="M27" s="713"/>
      <c r="N27" s="746"/>
      <c r="O27" s="746"/>
      <c r="P27" s="746"/>
      <c r="Q27" s="512"/>
      <c r="R27" s="512"/>
    </row>
    <row r="28" spans="1:18" s="600" customFormat="1" ht="15.75" customHeight="1">
      <c r="A28" s="161" t="s">
        <v>133</v>
      </c>
      <c r="B28" s="588"/>
      <c r="C28" s="718"/>
      <c r="D28" s="718"/>
      <c r="E28" s="718"/>
      <c r="F28" s="718"/>
      <c r="G28" s="718"/>
      <c r="H28" s="718"/>
      <c r="I28" s="718"/>
      <c r="J28" s="718"/>
      <c r="K28" s="718"/>
      <c r="L28" s="718"/>
      <c r="M28" s="718"/>
      <c r="N28" s="750"/>
      <c r="O28" s="750"/>
      <c r="P28" s="750"/>
      <c r="Q28" s="751"/>
      <c r="R28" s="751"/>
    </row>
    <row r="29" spans="1:18" s="600" customFormat="1" ht="37.5" customHeight="1">
      <c r="A29" s="1478" t="s">
        <v>165</v>
      </c>
      <c r="B29" s="1478"/>
      <c r="C29" s="1478"/>
      <c r="D29" s="1478"/>
      <c r="E29" s="1478"/>
      <c r="F29" s="1478"/>
      <c r="G29" s="1478"/>
      <c r="H29" s="1478"/>
      <c r="I29" s="1478"/>
      <c r="J29" s="1478"/>
      <c r="K29" s="1478"/>
      <c r="L29" s="1478"/>
      <c r="M29" s="1478"/>
      <c r="N29" s="750"/>
      <c r="O29" s="750"/>
      <c r="P29" s="750"/>
      <c r="Q29" s="751"/>
      <c r="R29" s="751"/>
    </row>
    <row r="30" spans="1:18" s="722" customFormat="1" ht="16.5" customHeight="1">
      <c r="A30" s="719" t="s">
        <v>174</v>
      </c>
      <c r="B30" s="588"/>
      <c r="C30" s="720"/>
      <c r="D30" s="720"/>
      <c r="E30" s="720"/>
      <c r="F30" s="721"/>
      <c r="G30" s="721"/>
      <c r="H30" s="721"/>
      <c r="I30" s="600"/>
      <c r="J30" s="600"/>
      <c r="K30" s="600"/>
      <c r="L30" s="600"/>
      <c r="M30" s="600"/>
      <c r="N30" s="752"/>
      <c r="O30" s="752"/>
      <c r="P30" s="752"/>
      <c r="Q30" s="752"/>
      <c r="R30" s="752"/>
    </row>
    <row r="31" spans="1:18" s="600" customFormat="1" ht="12.75" customHeight="1">
      <c r="A31" s="600" t="s">
        <v>488</v>
      </c>
      <c r="C31" s="666"/>
      <c r="D31" s="666"/>
      <c r="E31" s="666"/>
      <c r="F31" s="666"/>
      <c r="G31" s="666"/>
      <c r="H31" s="666"/>
      <c r="I31" s="666"/>
      <c r="J31" s="666"/>
      <c r="K31" s="666"/>
      <c r="L31" s="666"/>
      <c r="M31" s="666"/>
      <c r="N31" s="751"/>
      <c r="O31" s="751"/>
      <c r="P31" s="751"/>
      <c r="Q31" s="751"/>
      <c r="R31" s="751"/>
    </row>
  </sheetData>
  <mergeCells count="12">
    <mergeCell ref="A29:M29"/>
    <mergeCell ref="K7:K8"/>
    <mergeCell ref="N7:P7"/>
    <mergeCell ref="C7:C8"/>
    <mergeCell ref="D7:D8"/>
    <mergeCell ref="E7:E8"/>
    <mergeCell ref="F7:F8"/>
    <mergeCell ref="G7:G8"/>
    <mergeCell ref="H7:H8"/>
    <mergeCell ref="I7:I8"/>
    <mergeCell ref="J7:J8"/>
    <mergeCell ref="L7:L8"/>
  </mergeCells>
  <printOptions horizontalCentered="1" verticalCentered="1" gridLinesSet="0"/>
  <pageMargins left="0.31496062992125984" right="0.19685039370078741" top="0.51181102362204722" bottom="0.59055118110236227" header="0.51181102362204722" footer="0.51181102362204722"/>
  <pageSetup scale="98" firstPageNumber="25" orientation="landscape" r:id="rId1"/>
  <headerFooter alignWithMargins="0"/>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4:N31"/>
  <sheetViews>
    <sheetView showGridLines="0" zoomScale="90" zoomScaleNormal="90" zoomScaleSheetLayoutView="110" zoomScalePageLayoutView="69" workbookViewId="0">
      <selection activeCell="C9" sqref="C9:L27"/>
    </sheetView>
  </sheetViews>
  <sheetFormatPr baseColWidth="10" defaultColWidth="22.42578125" defaultRowHeight="18.75"/>
  <cols>
    <col min="1" max="1" width="8" style="630" customWidth="1"/>
    <col min="2" max="2" width="51.7109375" style="630" customWidth="1"/>
    <col min="3" max="12" width="15.7109375" style="630" customWidth="1"/>
    <col min="13" max="16384" width="22.42578125" style="630"/>
  </cols>
  <sheetData>
    <row r="4" spans="1:14" s="624" customFormat="1">
      <c r="A4" s="710"/>
      <c r="B4" s="711"/>
    </row>
    <row r="5" spans="1:14" s="512" customFormat="1" ht="13.5">
      <c r="A5" s="504" t="s">
        <v>600</v>
      </c>
      <c r="B5" s="505"/>
      <c r="C5" s="505"/>
      <c r="D5" s="505"/>
      <c r="E5" s="505"/>
      <c r="F5" s="505"/>
      <c r="G5" s="505"/>
      <c r="H5" s="505"/>
      <c r="I5" s="505"/>
      <c r="J5" s="505"/>
      <c r="K5" s="505"/>
      <c r="L5" s="511"/>
      <c r="N5" s="742"/>
    </row>
    <row r="6" spans="1:14" s="512" customFormat="1" ht="13.5">
      <c r="A6" s="461" t="s">
        <v>136</v>
      </c>
      <c r="B6" s="514"/>
      <c r="C6" s="514"/>
      <c r="D6" s="514"/>
      <c r="E6" s="514"/>
      <c r="F6" s="514"/>
      <c r="G6" s="514"/>
      <c r="H6" s="514"/>
      <c r="I6" s="514"/>
      <c r="J6" s="514"/>
      <c r="K6" s="514"/>
      <c r="L6" s="723"/>
      <c r="N6" s="742"/>
    </row>
    <row r="7" spans="1:14" s="523" customFormat="1" ht="32.25" customHeight="1">
      <c r="A7" s="521" t="s">
        <v>124</v>
      </c>
      <c r="B7" s="731"/>
      <c r="C7" s="1481">
        <v>2011</v>
      </c>
      <c r="D7" s="1481">
        <v>2012</v>
      </c>
      <c r="E7" s="1481">
        <v>2013</v>
      </c>
      <c r="F7" s="1481">
        <v>2014</v>
      </c>
      <c r="G7" s="1481">
        <v>2015</v>
      </c>
      <c r="H7" s="1481">
        <v>2016</v>
      </c>
      <c r="I7" s="1481">
        <v>2017</v>
      </c>
      <c r="J7" s="1481">
        <v>2018</v>
      </c>
      <c r="K7" s="1481">
        <v>2019</v>
      </c>
      <c r="L7" s="1479">
        <v>2020</v>
      </c>
      <c r="N7" s="1238"/>
    </row>
    <row r="8" spans="1:14" s="523" customFormat="1" ht="13.5">
      <c r="A8" s="724"/>
      <c r="B8" s="732" t="s">
        <v>28</v>
      </c>
      <c r="C8" s="1482"/>
      <c r="D8" s="1482"/>
      <c r="E8" s="1482"/>
      <c r="F8" s="1482"/>
      <c r="G8" s="1482"/>
      <c r="H8" s="1482"/>
      <c r="I8" s="1482"/>
      <c r="J8" s="1482"/>
      <c r="K8" s="1482"/>
      <c r="L8" s="1480"/>
      <c r="N8" s="1238"/>
    </row>
    <row r="9" spans="1:14" s="523" customFormat="1" ht="27.75" customHeight="1">
      <c r="A9" s="528" t="s">
        <v>25</v>
      </c>
      <c r="B9" s="733"/>
      <c r="C9" s="1394">
        <v>44.089403976172122</v>
      </c>
      <c r="D9" s="1394">
        <v>44.586389439717784</v>
      </c>
      <c r="E9" s="1394">
        <v>6.7333906009181712</v>
      </c>
      <c r="F9" s="1394">
        <v>14.903726586987379</v>
      </c>
      <c r="G9" s="1394">
        <v>7.3070038921928884</v>
      </c>
      <c r="H9" s="1394">
        <v>6.7553247230778792</v>
      </c>
      <c r="I9" s="1394">
        <v>6.5572276111072734</v>
      </c>
      <c r="J9" s="1394">
        <v>6.6771025117322189</v>
      </c>
      <c r="K9" s="1394">
        <v>10.915966569833925</v>
      </c>
      <c r="L9" s="1409">
        <v>11.515747004452589</v>
      </c>
      <c r="N9" s="1238"/>
    </row>
    <row r="10" spans="1:14" s="523" customFormat="1" ht="18.75" customHeight="1">
      <c r="A10" s="726"/>
      <c r="B10" s="734" t="s">
        <v>77</v>
      </c>
      <c r="C10" s="1286">
        <v>3.9242017517093877</v>
      </c>
      <c r="D10" s="1286">
        <v>5.3153364789068656</v>
      </c>
      <c r="E10" s="1286">
        <v>4.8340539426200309</v>
      </c>
      <c r="F10" s="1286">
        <v>13.168916087179824</v>
      </c>
      <c r="G10" s="1286">
        <v>5.6226507110978474</v>
      </c>
      <c r="H10" s="1286">
        <v>5.0990223665734069</v>
      </c>
      <c r="I10" s="1286">
        <v>4.9531883453603838</v>
      </c>
      <c r="J10" s="1286">
        <v>4.3129628587924032</v>
      </c>
      <c r="K10" s="1286">
        <v>3.2895037972731065</v>
      </c>
      <c r="L10" s="1418">
        <v>4.5773291884974423</v>
      </c>
    </row>
    <row r="11" spans="1:14" s="523" customFormat="1" ht="18" customHeight="1">
      <c r="A11" s="726"/>
      <c r="B11" s="735" t="s">
        <v>34</v>
      </c>
      <c r="C11" s="1286">
        <v>40.165202224462732</v>
      </c>
      <c r="D11" s="1286">
        <v>39.27105296081092</v>
      </c>
      <c r="E11" s="1286">
        <v>1.8993366582981401</v>
      </c>
      <c r="F11" s="1286">
        <v>1.7348104998075562</v>
      </c>
      <c r="G11" s="1286">
        <v>1.6843531810950414</v>
      </c>
      <c r="H11" s="1286">
        <v>1.6563023565044712</v>
      </c>
      <c r="I11" s="1286">
        <v>1.6040392657468892</v>
      </c>
      <c r="J11" s="1286">
        <v>2.3641396529398144</v>
      </c>
      <c r="K11" s="1286">
        <v>7.6264627725608189</v>
      </c>
      <c r="L11" s="1418">
        <v>6.9384178159551464</v>
      </c>
    </row>
    <row r="12" spans="1:14" s="523" customFormat="1" ht="18" customHeight="1">
      <c r="A12" s="726"/>
      <c r="B12" s="734" t="s">
        <v>23</v>
      </c>
      <c r="C12" s="1286">
        <v>0</v>
      </c>
      <c r="D12" s="1286">
        <v>0</v>
      </c>
      <c r="E12" s="1286">
        <v>0</v>
      </c>
      <c r="F12" s="1286">
        <v>0</v>
      </c>
      <c r="G12" s="1286">
        <v>0</v>
      </c>
      <c r="H12" s="1286">
        <v>0</v>
      </c>
      <c r="I12" s="1286">
        <v>0</v>
      </c>
      <c r="J12" s="1286">
        <v>0</v>
      </c>
      <c r="K12" s="1286">
        <v>0</v>
      </c>
      <c r="L12" s="1418">
        <v>0</v>
      </c>
    </row>
    <row r="13" spans="1:14" s="715" customFormat="1" ht="27.75" customHeight="1">
      <c r="A13" s="528" t="s">
        <v>36</v>
      </c>
      <c r="B13" s="734"/>
      <c r="C13" s="1394">
        <v>66.570286941255517</v>
      </c>
      <c r="D13" s="1394">
        <v>64.215375363026254</v>
      </c>
      <c r="E13" s="1394">
        <v>61.022443740967944</v>
      </c>
      <c r="F13" s="1394">
        <v>63.246392114313885</v>
      </c>
      <c r="G13" s="1394">
        <v>58.859526119632456</v>
      </c>
      <c r="H13" s="1394">
        <v>58.241510468791525</v>
      </c>
      <c r="I13" s="1394">
        <v>48.083007613191235</v>
      </c>
      <c r="J13" s="1394">
        <v>52.789954437549127</v>
      </c>
      <c r="K13" s="1394">
        <v>45.799113705996483</v>
      </c>
      <c r="L13" s="1409">
        <v>46.118055960160689</v>
      </c>
    </row>
    <row r="14" spans="1:14" s="523" customFormat="1" ht="18" customHeight="1">
      <c r="A14" s="728"/>
      <c r="B14" s="734" t="s">
        <v>74</v>
      </c>
      <c r="C14" s="1286">
        <v>44.924967292706306</v>
      </c>
      <c r="D14" s="1286">
        <v>41.833784437732348</v>
      </c>
      <c r="E14" s="1286">
        <v>36.983160245658055</v>
      </c>
      <c r="F14" s="1286">
        <v>38.43375484269265</v>
      </c>
      <c r="G14" s="1286">
        <v>36.535737431850904</v>
      </c>
      <c r="H14" s="1286">
        <v>35.715473659240935</v>
      </c>
      <c r="I14" s="1286">
        <v>26.72184519590024</v>
      </c>
      <c r="J14" s="1286">
        <v>31.319670233275055</v>
      </c>
      <c r="K14" s="1286">
        <v>26.47453075995077</v>
      </c>
      <c r="L14" s="1418">
        <v>27.473784425724325</v>
      </c>
    </row>
    <row r="15" spans="1:14" s="523" customFormat="1" ht="18" customHeight="1">
      <c r="A15" s="728"/>
      <c r="B15" s="736" t="s">
        <v>657</v>
      </c>
      <c r="C15" s="1286">
        <v>10.967047859625625</v>
      </c>
      <c r="D15" s="1286">
        <v>10.761376724382355</v>
      </c>
      <c r="E15" s="1286">
        <v>10.408392767733012</v>
      </c>
      <c r="F15" s="1286">
        <v>11.773755881899183</v>
      </c>
      <c r="G15" s="1286">
        <v>11.34196023162874</v>
      </c>
      <c r="H15" s="1286">
        <v>11.381100115876142</v>
      </c>
      <c r="I15" s="1286">
        <v>10.534639873313569</v>
      </c>
      <c r="J15" s="1286">
        <v>10.560187033234888</v>
      </c>
      <c r="K15" s="1286">
        <v>9.620989729874637</v>
      </c>
      <c r="L15" s="1418">
        <v>8.9339210877226432</v>
      </c>
    </row>
    <row r="16" spans="1:14" s="523" customFormat="1" ht="18" customHeight="1">
      <c r="A16" s="728"/>
      <c r="B16" s="734" t="s">
        <v>38</v>
      </c>
      <c r="C16" s="1286">
        <v>10.67827178892359</v>
      </c>
      <c r="D16" s="1286">
        <v>11.620214200911569</v>
      </c>
      <c r="E16" s="1286">
        <v>13.630890727576878</v>
      </c>
      <c r="F16" s="1286">
        <v>13.038881389722052</v>
      </c>
      <c r="G16" s="1286">
        <v>10.981828456152808</v>
      </c>
      <c r="H16" s="1286">
        <v>11.144936693674454</v>
      </c>
      <c r="I16" s="1286">
        <v>10.826522543977422</v>
      </c>
      <c r="J16" s="1286">
        <v>10.910097171039185</v>
      </c>
      <c r="K16" s="1286">
        <v>9.703593216171079</v>
      </c>
      <c r="L16" s="1418">
        <v>9.7103504467137238</v>
      </c>
    </row>
    <row r="17" spans="1:12" s="523" customFormat="1" ht="18" customHeight="1">
      <c r="A17" s="728"/>
      <c r="B17" s="734" t="s">
        <v>75</v>
      </c>
      <c r="C17" s="1286">
        <v>0</v>
      </c>
      <c r="D17" s="1286">
        <v>0</v>
      </c>
      <c r="E17" s="1286">
        <v>0</v>
      </c>
      <c r="F17" s="1286">
        <v>0</v>
      </c>
      <c r="G17" s="1286">
        <v>0</v>
      </c>
      <c r="H17" s="1286">
        <v>0</v>
      </c>
      <c r="I17" s="1286">
        <v>0</v>
      </c>
      <c r="J17" s="1286">
        <v>0</v>
      </c>
      <c r="K17" s="1286">
        <v>0</v>
      </c>
      <c r="L17" s="1418">
        <v>0</v>
      </c>
    </row>
    <row r="18" spans="1:12" s="715" customFormat="1" ht="30" customHeight="1">
      <c r="A18" s="528" t="s">
        <v>24</v>
      </c>
      <c r="B18" s="737"/>
      <c r="C18" s="1394">
        <v>1841.9734164627419</v>
      </c>
      <c r="D18" s="1394">
        <v>1176.2478989078945</v>
      </c>
      <c r="E18" s="1394">
        <v>1003.6356968883827</v>
      </c>
      <c r="F18" s="1394">
        <v>1208.8767585469291</v>
      </c>
      <c r="G18" s="1394">
        <v>1525.3651697517621</v>
      </c>
      <c r="H18" s="1394">
        <v>1452.6544276733221</v>
      </c>
      <c r="I18" s="1394">
        <v>1113.1560862247622</v>
      </c>
      <c r="J18" s="1394">
        <v>1181.2703743884874</v>
      </c>
      <c r="K18" s="1394">
        <v>965.18867087975798</v>
      </c>
      <c r="L18" s="1409">
        <v>612.5383806255569</v>
      </c>
    </row>
    <row r="19" spans="1:12" s="715" customFormat="1" ht="18" customHeight="1">
      <c r="A19" s="728"/>
      <c r="B19" s="734" t="s">
        <v>81</v>
      </c>
      <c r="C19" s="1286">
        <v>293.26806069423549</v>
      </c>
      <c r="D19" s="1286">
        <v>193.31053395817491</v>
      </c>
      <c r="E19" s="1286">
        <v>115.62032893225617</v>
      </c>
      <c r="F19" s="1286">
        <v>58.708558574213022</v>
      </c>
      <c r="G19" s="1286">
        <v>23.898009232262996</v>
      </c>
      <c r="H19" s="1286">
        <v>20.803766236487935</v>
      </c>
      <c r="I19" s="1286">
        <v>16.792094937006262</v>
      </c>
      <c r="J19" s="1286">
        <v>19.971612267754836</v>
      </c>
      <c r="K19" s="1286">
        <v>14.653089755026988</v>
      </c>
      <c r="L19" s="1418">
        <v>14.979497963963004</v>
      </c>
    </row>
    <row r="20" spans="1:12" s="715" customFormat="1" ht="18" customHeight="1">
      <c r="A20" s="728"/>
      <c r="B20" s="734" t="s">
        <v>79</v>
      </c>
      <c r="C20" s="1286">
        <v>341.04844430683363</v>
      </c>
      <c r="D20" s="1286">
        <v>88.899818869143431</v>
      </c>
      <c r="E20" s="1286">
        <v>48.470731636608619</v>
      </c>
      <c r="F20" s="1286">
        <v>320.29146601646545</v>
      </c>
      <c r="G20" s="1286">
        <v>539.77612863126956</v>
      </c>
      <c r="H20" s="1286">
        <v>537.0217210926628</v>
      </c>
      <c r="I20" s="1286">
        <v>769.96669375460294</v>
      </c>
      <c r="J20" s="1286">
        <v>828.28878655624271</v>
      </c>
      <c r="K20" s="1286">
        <v>548.74697024489637</v>
      </c>
      <c r="L20" s="1418">
        <v>484.46818746628963</v>
      </c>
    </row>
    <row r="21" spans="1:12" s="715" customFormat="1" ht="18" customHeight="1">
      <c r="A21" s="728"/>
      <c r="B21" s="734" t="s">
        <v>80</v>
      </c>
      <c r="C21" s="1286">
        <v>486.70415318403542</v>
      </c>
      <c r="D21" s="1286">
        <v>118.54417286361461</v>
      </c>
      <c r="E21" s="1286">
        <v>135.01426823939704</v>
      </c>
      <c r="F21" s="1286">
        <v>126.61479161009508</v>
      </c>
      <c r="G21" s="1286">
        <v>164.40061133712092</v>
      </c>
      <c r="H21" s="1286">
        <v>134.21730309259868</v>
      </c>
      <c r="I21" s="1286">
        <v>106.6218234267303</v>
      </c>
      <c r="J21" s="1286">
        <v>130.82984790070577</v>
      </c>
      <c r="K21" s="1286">
        <v>119.67699420288744</v>
      </c>
      <c r="L21" s="1418">
        <v>110.51277474914995</v>
      </c>
    </row>
    <row r="22" spans="1:12" s="715" customFormat="1" ht="18" customHeight="1">
      <c r="A22" s="728"/>
      <c r="B22" s="738" t="s">
        <v>23</v>
      </c>
      <c r="C22" s="1286">
        <v>720.95275827763714</v>
      </c>
      <c r="D22" s="1286">
        <v>775.49337321696146</v>
      </c>
      <c r="E22" s="1286">
        <v>704.53036808012087</v>
      </c>
      <c r="F22" s="1286">
        <v>703.26194234615537</v>
      </c>
      <c r="G22" s="1286">
        <v>797.29042055110858</v>
      </c>
      <c r="H22" s="1286">
        <v>760.61163725157269</v>
      </c>
      <c r="I22" s="1286">
        <v>219.77547410642285</v>
      </c>
      <c r="J22" s="1286">
        <v>202.18012766378416</v>
      </c>
      <c r="K22" s="1286">
        <v>282.11161667694716</v>
      </c>
      <c r="L22" s="1418">
        <v>2.5779204461543448</v>
      </c>
    </row>
    <row r="23" spans="1:12" s="715" customFormat="1" ht="27.75" customHeight="1">
      <c r="A23" s="726" t="s">
        <v>27</v>
      </c>
      <c r="B23" s="738"/>
      <c r="C23" s="1394">
        <v>557.00779360628042</v>
      </c>
      <c r="D23" s="1394">
        <v>592.55546849919847</v>
      </c>
      <c r="E23" s="1394">
        <v>626.65323982968482</v>
      </c>
      <c r="F23" s="1394">
        <v>821.41026405437481</v>
      </c>
      <c r="G23" s="1394">
        <v>1189.3761561515309</v>
      </c>
      <c r="H23" s="1394">
        <v>1328.8636256227981</v>
      </c>
      <c r="I23" s="1394">
        <v>1418.4328115374692</v>
      </c>
      <c r="J23" s="1394">
        <v>1512.7058872259727</v>
      </c>
      <c r="K23" s="1394">
        <v>1446.3296558661621</v>
      </c>
      <c r="L23" s="1409">
        <v>1320.9338674138157</v>
      </c>
    </row>
    <row r="24" spans="1:12" s="523" customFormat="1" ht="20.25" customHeight="1">
      <c r="A24" s="726"/>
      <c r="B24" s="734" t="s">
        <v>29</v>
      </c>
      <c r="C24" s="1286">
        <v>521.16704121143221</v>
      </c>
      <c r="D24" s="1286">
        <v>547.8723212914764</v>
      </c>
      <c r="E24" s="1286">
        <v>573.85416931213308</v>
      </c>
      <c r="F24" s="1286">
        <v>767.77432685452891</v>
      </c>
      <c r="G24" s="1286">
        <v>1138.3717669814803</v>
      </c>
      <c r="H24" s="1286">
        <v>1279.4836962396628</v>
      </c>
      <c r="I24" s="1286">
        <v>1368.2537898819471</v>
      </c>
      <c r="J24" s="1286">
        <v>1461.3570585339621</v>
      </c>
      <c r="K24" s="1286">
        <v>1404.5450316993697</v>
      </c>
      <c r="L24" s="1418">
        <v>1274.6565475042971</v>
      </c>
    </row>
    <row r="25" spans="1:12" s="523" customFormat="1" ht="20.25" customHeight="1">
      <c r="A25" s="728"/>
      <c r="B25" s="739" t="s">
        <v>148</v>
      </c>
      <c r="C25" s="1286">
        <v>35.840752394848167</v>
      </c>
      <c r="D25" s="1286">
        <v>44.683147207722072</v>
      </c>
      <c r="E25" s="1286">
        <v>52.799070517551684</v>
      </c>
      <c r="F25" s="1286">
        <v>53.635937199846083</v>
      </c>
      <c r="G25" s="1286">
        <v>51.004389170050523</v>
      </c>
      <c r="H25" s="1286">
        <v>49.379929383135291</v>
      </c>
      <c r="I25" s="1286">
        <v>50.179021655521936</v>
      </c>
      <c r="J25" s="1286">
        <v>51.348828692010748</v>
      </c>
      <c r="K25" s="1286">
        <v>41.78462416679249</v>
      </c>
      <c r="L25" s="1418">
        <v>46.277319909518766</v>
      </c>
    </row>
    <row r="26" spans="1:12" s="523" customFormat="1" ht="14.45" customHeight="1">
      <c r="A26" s="729" t="s">
        <v>662</v>
      </c>
      <c r="B26" s="733"/>
      <c r="C26" s="1394">
        <v>84.087203689390762</v>
      </c>
      <c r="D26" s="1394">
        <v>148.88408985954703</v>
      </c>
      <c r="E26" s="1394">
        <v>108.65449130025802</v>
      </c>
      <c r="F26" s="1394">
        <v>113.2071621167311</v>
      </c>
      <c r="G26" s="1394">
        <v>115.15353940490003</v>
      </c>
      <c r="H26" s="1394">
        <v>936.36119332495866</v>
      </c>
      <c r="I26" s="1394">
        <v>94.243077877290304</v>
      </c>
      <c r="J26" s="1394">
        <v>102.03523884329222</v>
      </c>
      <c r="K26" s="1394">
        <v>78.530959480630699</v>
      </c>
      <c r="L26" s="1409">
        <v>3034.694177065187</v>
      </c>
    </row>
    <row r="27" spans="1:12" s="523" customFormat="1" ht="14.45" customHeight="1">
      <c r="A27" s="524" t="s">
        <v>91</v>
      </c>
      <c r="B27" s="740"/>
      <c r="C27" s="1419">
        <v>2593.7281046758403</v>
      </c>
      <c r="D27" s="1419">
        <v>2026.4892220693841</v>
      </c>
      <c r="E27" s="1419">
        <v>1806.6992623602114</v>
      </c>
      <c r="F27" s="1419">
        <v>2221.6443034193362</v>
      </c>
      <c r="G27" s="1419">
        <v>2896.0613953200186</v>
      </c>
      <c r="H27" s="1419">
        <v>3782.8760818129481</v>
      </c>
      <c r="I27" s="1419">
        <v>2680.4722108638202</v>
      </c>
      <c r="J27" s="1419">
        <v>2855.4785574070343</v>
      </c>
      <c r="K27" s="1419">
        <v>2546.7643665023816</v>
      </c>
      <c r="L27" s="1420">
        <v>5025.8002280691726</v>
      </c>
    </row>
    <row r="28" spans="1:12" s="600" customFormat="1" ht="14.45" customHeight="1">
      <c r="A28" s="161" t="s">
        <v>133</v>
      </c>
      <c r="B28" s="588"/>
      <c r="C28" s="718"/>
      <c r="D28" s="718"/>
      <c r="E28" s="718"/>
      <c r="F28" s="718"/>
      <c r="G28" s="718"/>
      <c r="H28" s="718"/>
      <c r="I28" s="718"/>
    </row>
    <row r="29" spans="1:12" s="600" customFormat="1" ht="24.75" customHeight="1">
      <c r="A29" s="1478" t="s">
        <v>165</v>
      </c>
      <c r="B29" s="1478"/>
      <c r="C29" s="1478"/>
      <c r="D29" s="1478"/>
      <c r="E29" s="1478"/>
      <c r="F29" s="1478"/>
      <c r="G29" s="1478"/>
      <c r="H29" s="1478"/>
      <c r="I29" s="1478"/>
      <c r="J29" s="1478"/>
      <c r="K29" s="1478"/>
      <c r="L29" s="1478"/>
    </row>
    <row r="30" spans="1:12" s="722" customFormat="1" ht="16.5" customHeight="1">
      <c r="A30" s="719" t="s">
        <v>174</v>
      </c>
      <c r="B30" s="588"/>
      <c r="C30" s="720"/>
      <c r="D30" s="720"/>
      <c r="E30" s="720"/>
      <c r="F30" s="721"/>
      <c r="G30" s="721"/>
      <c r="H30" s="721"/>
      <c r="I30" s="600"/>
      <c r="J30" s="600"/>
      <c r="K30" s="600"/>
      <c r="L30" s="600"/>
    </row>
    <row r="31" spans="1:12" s="600" customFormat="1" ht="12.75" customHeight="1">
      <c r="A31" s="600" t="s">
        <v>488</v>
      </c>
      <c r="C31" s="165"/>
      <c r="D31" s="662"/>
      <c r="E31" s="662"/>
      <c r="F31" s="662"/>
      <c r="G31" s="662"/>
      <c r="H31" s="662"/>
      <c r="I31" s="662"/>
      <c r="J31" s="662"/>
    </row>
  </sheetData>
  <mergeCells count="11">
    <mergeCell ref="A29:L29"/>
    <mergeCell ref="L7:L8"/>
    <mergeCell ref="K7:K8"/>
    <mergeCell ref="J7:J8"/>
    <mergeCell ref="I7:I8"/>
    <mergeCell ref="H7:H8"/>
    <mergeCell ref="G7:G8"/>
    <mergeCell ref="C7:C8"/>
    <mergeCell ref="D7:D8"/>
    <mergeCell ref="E7:E8"/>
    <mergeCell ref="F7:F8"/>
  </mergeCells>
  <printOptions horizontalCentered="1" verticalCentered="1" gridLinesSet="0"/>
  <pageMargins left="0.31496062992125984" right="0.19685039370078741" top="0.51181102362204722" bottom="0.59055118110236227" header="0.51181102362204722" footer="0.51181102362204722"/>
  <pageSetup firstPageNumber="25" orientation="landscape" r:id="rId1"/>
  <headerFooter alignWithMargins="0"/>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5:N23"/>
  <sheetViews>
    <sheetView showGridLines="0" zoomScale="90" zoomScaleNormal="90" zoomScaleSheetLayoutView="100" zoomScalePageLayoutView="76" workbookViewId="0">
      <selection activeCell="B8" sqref="B8:K21"/>
    </sheetView>
  </sheetViews>
  <sheetFormatPr baseColWidth="10" defaultColWidth="10.85546875" defaultRowHeight="18.75"/>
  <cols>
    <col min="1" max="1" width="66.140625" style="618" customWidth="1"/>
    <col min="2" max="6" width="15.7109375" style="618" customWidth="1"/>
    <col min="7" max="7" width="15.7109375" style="704" customWidth="1"/>
    <col min="8" max="11" width="15.7109375" style="618" customWidth="1"/>
    <col min="12" max="12" width="10.85546875" style="604"/>
    <col min="13" max="140" width="8.7109375" style="618" customWidth="1"/>
    <col min="141" max="16384" width="10.85546875" style="618"/>
  </cols>
  <sheetData>
    <row r="5" spans="1:14" s="608" customFormat="1" ht="13.5">
      <c r="A5" s="605" t="s">
        <v>599</v>
      </c>
      <c r="B5" s="606"/>
      <c r="C5" s="606"/>
      <c r="D5" s="606"/>
      <c r="E5" s="606"/>
      <c r="F5" s="606"/>
      <c r="G5" s="706"/>
      <c r="H5" s="706"/>
      <c r="I5" s="706"/>
      <c r="J5" s="706"/>
      <c r="K5" s="707"/>
      <c r="L5" s="41"/>
      <c r="N5" s="694"/>
    </row>
    <row r="6" spans="1:14" s="608" customFormat="1" ht="17.25" customHeight="1">
      <c r="A6" s="609" t="s">
        <v>0</v>
      </c>
      <c r="B6" s="610"/>
      <c r="C6" s="610"/>
      <c r="D6" s="610"/>
      <c r="E6" s="610"/>
      <c r="F6" s="610"/>
      <c r="G6" s="708"/>
      <c r="H6" s="708"/>
      <c r="I6" s="708"/>
      <c r="J6" s="708"/>
      <c r="K6" s="709"/>
      <c r="L6" s="41"/>
      <c r="N6" s="694"/>
    </row>
    <row r="7" spans="1:14" s="608" customFormat="1" ht="24" customHeight="1">
      <c r="A7" s="612" t="s">
        <v>48</v>
      </c>
      <c r="B7" s="169">
        <v>2011</v>
      </c>
      <c r="C7" s="169">
        <v>2012</v>
      </c>
      <c r="D7" s="169">
        <v>2013</v>
      </c>
      <c r="E7" s="169">
        <v>2014</v>
      </c>
      <c r="F7" s="169">
        <v>2015</v>
      </c>
      <c r="G7" s="169">
        <v>2016</v>
      </c>
      <c r="H7" s="169">
        <v>2017</v>
      </c>
      <c r="I7" s="169">
        <v>2018</v>
      </c>
      <c r="J7" s="169">
        <v>2019</v>
      </c>
      <c r="K7" s="170">
        <v>2020</v>
      </c>
      <c r="L7" s="41"/>
      <c r="N7" s="694"/>
    </row>
    <row r="8" spans="1:14" s="608" customFormat="1" ht="24" customHeight="1">
      <c r="A8" s="656" t="s">
        <v>49</v>
      </c>
      <c r="B8" s="1286">
        <v>2315.276241</v>
      </c>
      <c r="C8" s="1286">
        <v>2731.9590032300002</v>
      </c>
      <c r="D8" s="1286">
        <v>2968.5949494900001</v>
      </c>
      <c r="E8" s="1286">
        <v>3097.5655271000001</v>
      </c>
      <c r="F8" s="1286">
        <v>2672.0330062200001</v>
      </c>
      <c r="G8" s="1286">
        <v>2728.7945403300005</v>
      </c>
      <c r="H8" s="1286">
        <v>2599.8053547599998</v>
      </c>
      <c r="I8" s="1286">
        <v>2489.4536113099998</v>
      </c>
      <c r="J8" s="1286">
        <v>2420.4535668399999</v>
      </c>
      <c r="K8" s="1418">
        <v>2387.7953977699999</v>
      </c>
      <c r="L8" s="41"/>
      <c r="N8" s="694"/>
    </row>
    <row r="9" spans="1:14" s="608" customFormat="1" ht="24" customHeight="1">
      <c r="A9" s="658" t="s">
        <v>125</v>
      </c>
      <c r="B9" s="1286">
        <v>603.069839</v>
      </c>
      <c r="C9" s="1286">
        <v>744.71454445000006</v>
      </c>
      <c r="D9" s="1286">
        <v>589.46739300000002</v>
      </c>
      <c r="E9" s="1286">
        <v>626.12755890999995</v>
      </c>
      <c r="F9" s="1286">
        <v>666.39435719999994</v>
      </c>
      <c r="G9" s="1286">
        <v>663.57778443000007</v>
      </c>
      <c r="H9" s="1286">
        <v>692.90932859000009</v>
      </c>
      <c r="I9" s="1286">
        <v>678.91676793999989</v>
      </c>
      <c r="J9" s="1286">
        <v>553.00785030999998</v>
      </c>
      <c r="K9" s="1418">
        <v>589.61277466999991</v>
      </c>
      <c r="L9" s="41"/>
      <c r="N9" s="694"/>
    </row>
    <row r="10" spans="1:14" s="608" customFormat="1" ht="24" customHeight="1">
      <c r="A10" s="656" t="s">
        <v>121</v>
      </c>
      <c r="B10" s="1286">
        <v>0</v>
      </c>
      <c r="C10" s="1286">
        <v>0</v>
      </c>
      <c r="D10" s="1286">
        <v>60.853513999999997</v>
      </c>
      <c r="E10" s="1286">
        <v>104.67671136</v>
      </c>
      <c r="F10" s="1286">
        <v>107.26257099999999</v>
      </c>
      <c r="G10" s="1286">
        <v>92.992651340000009</v>
      </c>
      <c r="H10" s="1286">
        <v>93.784837370000005</v>
      </c>
      <c r="I10" s="1286">
        <v>81.248611439999991</v>
      </c>
      <c r="J10" s="1286">
        <v>111.62715300000001</v>
      </c>
      <c r="K10" s="1418">
        <v>52.651245029999998</v>
      </c>
      <c r="L10" s="41"/>
    </row>
    <row r="11" spans="1:14" s="608" customFormat="1" ht="24" customHeight="1">
      <c r="A11" s="658" t="s">
        <v>130</v>
      </c>
      <c r="B11" s="1286">
        <v>176.97663900000001</v>
      </c>
      <c r="C11" s="1286">
        <v>188.60462257</v>
      </c>
      <c r="D11" s="1286">
        <v>170.60944699999999</v>
      </c>
      <c r="E11" s="1286">
        <v>211.66709317999997</v>
      </c>
      <c r="F11" s="1286">
        <v>215.57181553000001</v>
      </c>
      <c r="G11" s="1286">
        <v>234.60953017999998</v>
      </c>
      <c r="H11" s="1286">
        <v>224.54949474</v>
      </c>
      <c r="I11" s="1286">
        <v>200.9858026</v>
      </c>
      <c r="J11" s="1286">
        <v>161.101088</v>
      </c>
      <c r="K11" s="1418">
        <v>152.87213680000002</v>
      </c>
      <c r="L11" s="41"/>
    </row>
    <row r="12" spans="1:14" s="608" customFormat="1" ht="24" customHeight="1">
      <c r="A12" s="658" t="s">
        <v>36</v>
      </c>
      <c r="B12" s="1286">
        <v>10695.638031</v>
      </c>
      <c r="C12" s="1286">
        <v>10862.86793744</v>
      </c>
      <c r="D12" s="1286">
        <v>10641.185647369999</v>
      </c>
      <c r="E12" s="1286">
        <v>12693.084964200001</v>
      </c>
      <c r="F12" s="1286">
        <v>11165.042299999999</v>
      </c>
      <c r="G12" s="1286">
        <v>9151.9613117099998</v>
      </c>
      <c r="H12" s="1286">
        <v>7851.7547441699999</v>
      </c>
      <c r="I12" s="1286">
        <v>8046.5983707200003</v>
      </c>
      <c r="J12" s="1286">
        <v>8421.2594638400005</v>
      </c>
      <c r="K12" s="1418">
        <v>11420.294814430001</v>
      </c>
      <c r="L12" s="41"/>
    </row>
    <row r="13" spans="1:14" s="608" customFormat="1" ht="24" customHeight="1">
      <c r="A13" s="656" t="s">
        <v>50</v>
      </c>
      <c r="B13" s="1286">
        <v>5090.6172897799997</v>
      </c>
      <c r="C13" s="1286">
        <v>5201.8159516599999</v>
      </c>
      <c r="D13" s="1286">
        <v>5137.4931481399999</v>
      </c>
      <c r="E13" s="1286">
        <v>6106.1361744500009</v>
      </c>
      <c r="F13" s="1286">
        <v>6220.2648288700002</v>
      </c>
      <c r="G13" s="1286">
        <v>5957.5676799599996</v>
      </c>
      <c r="H13" s="1286">
        <v>5069.1089996972451</v>
      </c>
      <c r="I13" s="1286">
        <v>5096.8412276999998</v>
      </c>
      <c r="J13" s="1286">
        <v>4269.8309316799996</v>
      </c>
      <c r="K13" s="1418">
        <v>5001.5307738500005</v>
      </c>
      <c r="L13" s="41"/>
    </row>
    <row r="14" spans="1:14" s="608" customFormat="1" ht="24" customHeight="1">
      <c r="A14" s="658" t="s">
        <v>126</v>
      </c>
      <c r="B14" s="1286">
        <v>5213.7985054199999</v>
      </c>
      <c r="C14" s="1286">
        <v>4421.0416520300014</v>
      </c>
      <c r="D14" s="1286">
        <v>5887.1516019599994</v>
      </c>
      <c r="E14" s="1286">
        <v>6070.6305086600005</v>
      </c>
      <c r="F14" s="1286">
        <v>6426.5802124500005</v>
      </c>
      <c r="G14" s="1286">
        <v>6879.5808633999986</v>
      </c>
      <c r="H14" s="1286">
        <v>6734.9614972000008</v>
      </c>
      <c r="I14" s="1286">
        <v>7289.6358071699997</v>
      </c>
      <c r="J14" s="1286">
        <v>7153.1987489599996</v>
      </c>
      <c r="K14" s="1418">
        <v>7755.2960370299998</v>
      </c>
      <c r="L14" s="41"/>
    </row>
    <row r="15" spans="1:14" s="608" customFormat="1" ht="24" customHeight="1">
      <c r="A15" s="656" t="s">
        <v>127</v>
      </c>
      <c r="B15" s="1286">
        <v>1531.5782499499999</v>
      </c>
      <c r="C15" s="1286">
        <v>1915.1876250700002</v>
      </c>
      <c r="D15" s="1286">
        <v>2032.4390696199998</v>
      </c>
      <c r="E15" s="1286">
        <v>5358.5678944300007</v>
      </c>
      <c r="F15" s="1286">
        <v>5984.3790731900008</v>
      </c>
      <c r="G15" s="1286">
        <v>4730.2415376200006</v>
      </c>
      <c r="H15" s="1286">
        <v>4943.6174432799999</v>
      </c>
      <c r="I15" s="1286">
        <v>4648.4284179799997</v>
      </c>
      <c r="J15" s="1286">
        <v>2560.1484139999998</v>
      </c>
      <c r="K15" s="1418">
        <v>1922.7367045899998</v>
      </c>
      <c r="L15" s="41"/>
    </row>
    <row r="16" spans="1:14" s="608" customFormat="1" ht="24" customHeight="1">
      <c r="A16" s="658" t="s">
        <v>128</v>
      </c>
      <c r="B16" s="1286">
        <v>250.77330000000001</v>
      </c>
      <c r="C16" s="1286">
        <v>213.45350872999998</v>
      </c>
      <c r="D16" s="1286">
        <v>213.31255999999999</v>
      </c>
      <c r="E16" s="1286">
        <v>243.14718877000001</v>
      </c>
      <c r="F16" s="1286">
        <v>266.709678</v>
      </c>
      <c r="G16" s="1286">
        <v>228.67806253000001</v>
      </c>
      <c r="H16" s="1286">
        <v>126.32330075</v>
      </c>
      <c r="I16" s="1286">
        <v>163.87708646999999</v>
      </c>
      <c r="J16" s="1286">
        <v>152.87312768000001</v>
      </c>
      <c r="K16" s="1418">
        <v>128.30660743000001</v>
      </c>
      <c r="L16" s="41"/>
    </row>
    <row r="17" spans="1:12" s="608" customFormat="1" ht="24" customHeight="1">
      <c r="A17" s="658" t="s">
        <v>129</v>
      </c>
      <c r="B17" s="1286">
        <v>1443.6458668099999</v>
      </c>
      <c r="C17" s="1286">
        <v>1632.8615947799999</v>
      </c>
      <c r="D17" s="1286">
        <v>1729.9511305899998</v>
      </c>
      <c r="E17" s="1286">
        <v>1928.1601501199998</v>
      </c>
      <c r="F17" s="1286">
        <v>2132.76360841</v>
      </c>
      <c r="G17" s="1286">
        <v>2207.7844859899997</v>
      </c>
      <c r="H17" s="1286">
        <v>1796.84976347</v>
      </c>
      <c r="I17" s="1286">
        <v>1920.4479230499999</v>
      </c>
      <c r="J17" s="1286">
        <v>1818.6375361099999</v>
      </c>
      <c r="K17" s="1418">
        <v>1767.33763505</v>
      </c>
      <c r="L17" s="41"/>
    </row>
    <row r="18" spans="1:12" s="608" customFormat="1" ht="24" customHeight="1">
      <c r="A18" s="658" t="s">
        <v>139</v>
      </c>
      <c r="B18" s="1286">
        <v>18318.240751919999</v>
      </c>
      <c r="C18" s="1286">
        <v>20575.510697509999</v>
      </c>
      <c r="D18" s="1286">
        <v>20359.935787279999</v>
      </c>
      <c r="E18" s="1286">
        <v>23109.791592919999</v>
      </c>
      <c r="F18" s="1286">
        <v>24093.448828520006</v>
      </c>
      <c r="G18" s="1286">
        <v>26045.382128489993</v>
      </c>
      <c r="H18" s="1286">
        <v>34602.321593908877</v>
      </c>
      <c r="I18" s="1286">
        <v>36312.021042985441</v>
      </c>
      <c r="J18" s="1286">
        <v>41380.588830498586</v>
      </c>
      <c r="K18" s="1418">
        <v>47016.972408711699</v>
      </c>
      <c r="L18" s="41"/>
    </row>
    <row r="19" spans="1:12" s="608" customFormat="1" ht="24" customHeight="1">
      <c r="A19" s="658" t="s">
        <v>140</v>
      </c>
      <c r="B19" s="1286">
        <v>13170.269348</v>
      </c>
      <c r="C19" s="1286">
        <v>14114.06405614</v>
      </c>
      <c r="D19" s="1286">
        <v>18421.322767519996</v>
      </c>
      <c r="E19" s="1286">
        <v>23903.461595509998</v>
      </c>
      <c r="F19" s="1286">
        <v>25109.257735479998</v>
      </c>
      <c r="G19" s="1286">
        <v>25180.467434309998</v>
      </c>
      <c r="H19" s="1286">
        <v>21398.6254744</v>
      </c>
      <c r="I19" s="1286">
        <v>21384.760209990003</v>
      </c>
      <c r="J19" s="1286">
        <v>19582.823754659999</v>
      </c>
      <c r="K19" s="1418">
        <v>19847.482493470001</v>
      </c>
      <c r="L19" s="41"/>
    </row>
    <row r="20" spans="1:12" s="608" customFormat="1" ht="24" customHeight="1">
      <c r="A20" s="658" t="s">
        <v>122</v>
      </c>
      <c r="B20" s="1286">
        <v>0</v>
      </c>
      <c r="C20" s="1286">
        <v>69.003525749999994</v>
      </c>
      <c r="D20" s="1286">
        <v>104.200999</v>
      </c>
      <c r="E20" s="1286">
        <v>97.500458530000003</v>
      </c>
      <c r="F20" s="1286">
        <v>96.28797551000001</v>
      </c>
      <c r="G20" s="1286">
        <v>82.654548050000002</v>
      </c>
      <c r="H20" s="1286">
        <v>79.416664349999991</v>
      </c>
      <c r="I20" s="1286">
        <v>75.795919150000003</v>
      </c>
      <c r="J20" s="1286">
        <v>102.72026099999999</v>
      </c>
      <c r="K20" s="1418">
        <v>104.69472062999999</v>
      </c>
      <c r="L20" s="41"/>
    </row>
    <row r="21" spans="1:12" s="608" customFormat="1" ht="13.5">
      <c r="A21" s="672" t="s">
        <v>91</v>
      </c>
      <c r="B21" s="1286">
        <v>58809.884061880002</v>
      </c>
      <c r="C21" s="1286">
        <v>62671.084719359998</v>
      </c>
      <c r="D21" s="1286">
        <v>68316.518014969974</v>
      </c>
      <c r="E21" s="1286">
        <v>83550.517418140007</v>
      </c>
      <c r="F21" s="1286">
        <v>85155.995990380005</v>
      </c>
      <c r="G21" s="1286">
        <v>84184.292558339992</v>
      </c>
      <c r="H21" s="1286">
        <v>86214.028496686136</v>
      </c>
      <c r="I21" s="1286">
        <v>88389.010798505449</v>
      </c>
      <c r="J21" s="1286">
        <v>88688.270726578587</v>
      </c>
      <c r="K21" s="1418">
        <v>98147.583749461701</v>
      </c>
      <c r="L21" s="41"/>
    </row>
    <row r="22" spans="1:12" s="617" customFormat="1" ht="24" customHeight="1">
      <c r="A22" s="1497" t="s">
        <v>118</v>
      </c>
      <c r="B22" s="1497"/>
      <c r="C22" s="1497"/>
      <c r="D22" s="1497"/>
      <c r="E22" s="1497"/>
      <c r="F22" s="1497"/>
      <c r="G22" s="1497"/>
      <c r="H22" s="1497"/>
      <c r="I22" s="1497"/>
      <c r="J22" s="1497"/>
      <c r="K22" s="1497"/>
      <c r="L22" s="187"/>
    </row>
    <row r="23" spans="1:12" s="617" customFormat="1" ht="12.75">
      <c r="A23" s="161" t="s">
        <v>173</v>
      </c>
      <c r="G23" s="705"/>
      <c r="L23" s="187"/>
    </row>
  </sheetData>
  <mergeCells count="1">
    <mergeCell ref="A22:K22"/>
  </mergeCells>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5:XDV24"/>
  <sheetViews>
    <sheetView showGridLines="0" zoomScale="86" zoomScaleNormal="86" zoomScaleSheetLayoutView="110" zoomScalePageLayoutView="76" workbookViewId="0">
      <selection activeCell="F16" sqref="F16"/>
    </sheetView>
  </sheetViews>
  <sheetFormatPr baseColWidth="10" defaultColWidth="10.85546875" defaultRowHeight="18.75"/>
  <cols>
    <col min="1" max="1" width="66.42578125" style="618" customWidth="1"/>
    <col min="2" max="11" width="15.7109375" style="618" customWidth="1"/>
    <col min="12" max="188" width="8.7109375" style="618" customWidth="1"/>
    <col min="189" max="16384" width="10.85546875" style="618"/>
  </cols>
  <sheetData>
    <row r="5" spans="1:16350" s="655" customFormat="1" ht="16.350000000000001" customHeight="1">
      <c r="A5" s="605" t="s">
        <v>598</v>
      </c>
      <c r="B5" s="606"/>
      <c r="C5" s="606"/>
      <c r="D5" s="606"/>
      <c r="E5" s="606"/>
      <c r="F5" s="606"/>
      <c r="G5" s="606"/>
      <c r="H5" s="606"/>
      <c r="I5" s="606"/>
      <c r="J5" s="606"/>
      <c r="K5" s="607"/>
      <c r="N5" s="663"/>
    </row>
    <row r="6" spans="1:16350" s="608" customFormat="1" ht="17.25" customHeight="1">
      <c r="A6" s="461" t="s">
        <v>161</v>
      </c>
      <c r="B6" s="610"/>
      <c r="C6" s="610"/>
      <c r="D6" s="610"/>
      <c r="E6" s="610"/>
      <c r="F6" s="610"/>
      <c r="G6" s="610"/>
      <c r="H6" s="610"/>
      <c r="I6" s="610"/>
      <c r="J6" s="610"/>
      <c r="K6" s="611"/>
      <c r="L6" s="655"/>
      <c r="M6" s="655"/>
      <c r="N6" s="663"/>
      <c r="O6" s="655"/>
      <c r="P6" s="655"/>
    </row>
    <row r="7" spans="1:16350" s="608" customFormat="1" ht="24.75" customHeight="1">
      <c r="A7" s="667" t="s">
        <v>48</v>
      </c>
      <c r="B7" s="169">
        <v>2011</v>
      </c>
      <c r="C7" s="169">
        <v>2012</v>
      </c>
      <c r="D7" s="169">
        <v>2013</v>
      </c>
      <c r="E7" s="169">
        <v>2014</v>
      </c>
      <c r="F7" s="169">
        <v>2015</v>
      </c>
      <c r="G7" s="169">
        <v>2016</v>
      </c>
      <c r="H7" s="169">
        <v>2017</v>
      </c>
      <c r="I7" s="169">
        <v>2018</v>
      </c>
      <c r="J7" s="169">
        <v>2019</v>
      </c>
      <c r="K7" s="170">
        <v>2020</v>
      </c>
      <c r="L7" s="655"/>
      <c r="M7" s="655"/>
      <c r="N7" s="663"/>
      <c r="O7" s="655"/>
      <c r="P7" s="655"/>
    </row>
    <row r="8" spans="1:16350" s="608" customFormat="1" ht="24.75" customHeight="1">
      <c r="A8" s="668" t="s">
        <v>49</v>
      </c>
      <c r="B8" s="1424">
        <v>3328.9575803434154</v>
      </c>
      <c r="C8" s="1425">
        <v>3772.7679554278475</v>
      </c>
      <c r="D8" s="1425">
        <v>4037.9195725985669</v>
      </c>
      <c r="E8" s="1425">
        <v>4034.6174901896375</v>
      </c>
      <c r="F8" s="1425">
        <v>3384.5190035120672</v>
      </c>
      <c r="G8" s="1425">
        <v>3273.8830544007433</v>
      </c>
      <c r="H8" s="1425">
        <v>2921.9951630495234</v>
      </c>
      <c r="I8" s="1425">
        <v>2666.1723381134552</v>
      </c>
      <c r="J8" s="1425">
        <v>2489.0216230878727</v>
      </c>
      <c r="K8" s="1426">
        <v>2387.7953977699999</v>
      </c>
      <c r="L8" s="655"/>
      <c r="M8" s="655"/>
      <c r="N8" s="663"/>
      <c r="O8" s="655"/>
      <c r="P8" s="655"/>
    </row>
    <row r="9" spans="1:16350" s="608" customFormat="1" ht="24.75" customHeight="1">
      <c r="A9" s="669" t="s">
        <v>125</v>
      </c>
      <c r="B9" s="1410">
        <v>867.10772410830134</v>
      </c>
      <c r="C9" s="1286">
        <v>1028.4324054351368</v>
      </c>
      <c r="D9" s="1286">
        <v>801.80083982567896</v>
      </c>
      <c r="E9" s="1286">
        <v>815.53890568800705</v>
      </c>
      <c r="F9" s="1286">
        <v>844.08551860190209</v>
      </c>
      <c r="G9" s="1286">
        <v>796.13031747690445</v>
      </c>
      <c r="H9" s="1286">
        <v>778.78049711101573</v>
      </c>
      <c r="I9" s="1286">
        <v>727.11100071895066</v>
      </c>
      <c r="J9" s="1286">
        <v>568.67378743230381</v>
      </c>
      <c r="K9" s="1418">
        <v>589.61277466999991</v>
      </c>
      <c r="L9" s="655"/>
      <c r="M9" s="655"/>
      <c r="N9" s="663"/>
      <c r="O9" s="655"/>
      <c r="P9" s="655"/>
    </row>
    <row r="10" spans="1:16350" s="608" customFormat="1" ht="24.75" customHeight="1">
      <c r="A10" s="668" t="s">
        <v>121</v>
      </c>
      <c r="B10" s="1410">
        <v>0</v>
      </c>
      <c r="C10" s="1286">
        <v>0</v>
      </c>
      <c r="D10" s="1286">
        <v>82.773702516813714</v>
      </c>
      <c r="E10" s="1286">
        <v>136.34271390667956</v>
      </c>
      <c r="F10" s="1286">
        <v>135.86366974883558</v>
      </c>
      <c r="G10" s="1286">
        <v>111.56833572710281</v>
      </c>
      <c r="H10" s="1286">
        <v>105.40744546924898</v>
      </c>
      <c r="I10" s="1286">
        <v>87.016202811453553</v>
      </c>
      <c r="J10" s="1286">
        <v>114.78939375130126</v>
      </c>
      <c r="K10" s="1418">
        <v>52.651245029999991</v>
      </c>
      <c r="L10" s="655"/>
      <c r="M10" s="655"/>
      <c r="N10" s="655"/>
      <c r="O10" s="655"/>
      <c r="P10" s="655"/>
    </row>
    <row r="11" spans="1:16350" s="608" customFormat="1" ht="28.5" customHeight="1">
      <c r="A11" s="669" t="s">
        <v>130</v>
      </c>
      <c r="B11" s="1410">
        <v>254.4610934582428</v>
      </c>
      <c r="C11" s="1286">
        <v>260.45832878032917</v>
      </c>
      <c r="D11" s="1286">
        <v>232.06508029324476</v>
      </c>
      <c r="E11" s="1286">
        <v>275.69901226307707</v>
      </c>
      <c r="F11" s="1286">
        <v>273.05310397906482</v>
      </c>
      <c r="G11" s="1286">
        <v>281.47379874350503</v>
      </c>
      <c r="H11" s="1286">
        <v>252.37756214871135</v>
      </c>
      <c r="I11" s="1286">
        <v>215.25317234719216</v>
      </c>
      <c r="J11" s="1286">
        <v>165.6648559709754</v>
      </c>
      <c r="K11" s="1418">
        <v>152.87213680000002</v>
      </c>
      <c r="L11" s="655"/>
      <c r="M11" s="655"/>
      <c r="N11" s="655"/>
      <c r="O11" s="655"/>
      <c r="P11" s="655"/>
    </row>
    <row r="12" spans="1:16350" s="608" customFormat="1" ht="24.75" customHeight="1">
      <c r="A12" s="669" t="s">
        <v>36</v>
      </c>
      <c r="B12" s="1410">
        <v>15378.435052107792</v>
      </c>
      <c r="C12" s="1286">
        <v>15001.35251296372</v>
      </c>
      <c r="D12" s="1286">
        <v>14474.272351824942</v>
      </c>
      <c r="E12" s="1286">
        <v>16532.900483616191</v>
      </c>
      <c r="F12" s="1286">
        <v>14142.152342954558</v>
      </c>
      <c r="G12" s="1286">
        <v>10980.105174688282</v>
      </c>
      <c r="H12" s="1286">
        <v>8824.8104197146113</v>
      </c>
      <c r="I12" s="1286">
        <v>8617.8018720473938</v>
      </c>
      <c r="J12" s="1286">
        <v>8659.8219384543645</v>
      </c>
      <c r="K12" s="1418">
        <v>11420.294814430001</v>
      </c>
      <c r="L12" s="655"/>
      <c r="M12" s="655"/>
      <c r="N12" s="655"/>
      <c r="O12" s="655"/>
      <c r="P12" s="655"/>
    </row>
    <row r="13" spans="1:16350" s="608" customFormat="1" ht="24.75" customHeight="1">
      <c r="A13" s="668" t="s">
        <v>50</v>
      </c>
      <c r="B13" s="1410">
        <v>7319.4069525461782</v>
      </c>
      <c r="C13" s="1286">
        <v>7183.579442170726</v>
      </c>
      <c r="D13" s="1286">
        <v>6988.0817322448966</v>
      </c>
      <c r="E13" s="1286">
        <v>7953.3180465048117</v>
      </c>
      <c r="F13" s="1286">
        <v>7878.8714327935595</v>
      </c>
      <c r="G13" s="1286">
        <v>7147.6175961961135</v>
      </c>
      <c r="H13" s="1286">
        <v>5697.3157436447837</v>
      </c>
      <c r="I13" s="1286">
        <v>5458.6504569969184</v>
      </c>
      <c r="J13" s="1286">
        <v>4390.789255980585</v>
      </c>
      <c r="K13" s="1418">
        <v>5001.5307738500005</v>
      </c>
      <c r="L13" s="655"/>
      <c r="M13" s="655"/>
      <c r="N13" s="655"/>
      <c r="O13" s="655"/>
      <c r="P13" s="655"/>
    </row>
    <row r="14" spans="1:16350" s="703" customFormat="1" ht="24.75" customHeight="1">
      <c r="A14" s="669" t="s">
        <v>126</v>
      </c>
      <c r="B14" s="1410">
        <v>7496.5197455248617</v>
      </c>
      <c r="C14" s="1286">
        <v>6105.3494048301236</v>
      </c>
      <c r="D14" s="1286">
        <v>8007.7764346036001</v>
      </c>
      <c r="E14" s="1286">
        <v>7907.0714767570917</v>
      </c>
      <c r="F14" s="1286">
        <v>8140.1999174409912</v>
      </c>
      <c r="G14" s="1286">
        <v>8253.8069016149275</v>
      </c>
      <c r="H14" s="1286">
        <v>7569.6147336998965</v>
      </c>
      <c r="I14" s="1286">
        <v>7807.1048424841674</v>
      </c>
      <c r="J14" s="1286">
        <v>7355.8388412511522</v>
      </c>
      <c r="K14" s="1418">
        <v>7755.2960370299998</v>
      </c>
      <c r="L14" s="702"/>
      <c r="M14" s="702"/>
      <c r="N14" s="702"/>
      <c r="O14" s="702"/>
      <c r="P14" s="702"/>
      <c r="Q14" s="702"/>
      <c r="R14" s="702"/>
      <c r="S14" s="702"/>
      <c r="T14" s="702"/>
      <c r="U14" s="702"/>
      <c r="V14" s="702"/>
      <c r="W14" s="702"/>
      <c r="X14" s="702"/>
      <c r="Y14" s="702"/>
      <c r="Z14" s="702"/>
      <c r="AA14" s="702"/>
      <c r="AB14" s="702"/>
      <c r="AC14" s="702"/>
      <c r="AD14" s="702"/>
      <c r="AE14" s="702"/>
      <c r="AF14" s="702"/>
      <c r="AG14" s="702"/>
      <c r="AH14" s="702"/>
      <c r="AI14" s="702"/>
      <c r="AJ14" s="702"/>
      <c r="AK14" s="702"/>
      <c r="AL14" s="702"/>
      <c r="AM14" s="702"/>
      <c r="AN14" s="702"/>
      <c r="AO14" s="702"/>
      <c r="AP14" s="702"/>
      <c r="AQ14" s="702"/>
      <c r="AR14" s="702"/>
      <c r="AS14" s="702"/>
      <c r="AT14" s="702"/>
      <c r="AU14" s="702"/>
      <c r="AV14" s="702"/>
      <c r="AW14" s="702"/>
      <c r="AX14" s="702"/>
      <c r="AY14" s="702"/>
      <c r="AZ14" s="702"/>
      <c r="BA14" s="702"/>
      <c r="BB14" s="702"/>
      <c r="BC14" s="702"/>
      <c r="BD14" s="702"/>
      <c r="BE14" s="702"/>
      <c r="BF14" s="702"/>
      <c r="BG14" s="702"/>
      <c r="BH14" s="702"/>
      <c r="BI14" s="702"/>
      <c r="BJ14" s="702"/>
      <c r="BK14" s="702"/>
      <c r="BL14" s="702"/>
      <c r="BM14" s="702"/>
      <c r="BN14" s="702"/>
      <c r="BO14" s="702"/>
      <c r="BP14" s="702"/>
      <c r="BQ14" s="702"/>
      <c r="BR14" s="702"/>
      <c r="BS14" s="702"/>
      <c r="BT14" s="702"/>
      <c r="BU14" s="702"/>
      <c r="BV14" s="702"/>
      <c r="BW14" s="702"/>
      <c r="BX14" s="702"/>
      <c r="BY14" s="702"/>
      <c r="BZ14" s="702"/>
      <c r="CA14" s="702"/>
      <c r="CB14" s="702"/>
      <c r="CC14" s="702"/>
      <c r="CD14" s="702"/>
      <c r="CE14" s="702"/>
      <c r="CF14" s="702"/>
      <c r="CG14" s="702"/>
      <c r="CH14" s="702"/>
      <c r="CI14" s="702"/>
      <c r="CJ14" s="702"/>
      <c r="CK14" s="702"/>
      <c r="CL14" s="702"/>
      <c r="CM14" s="702"/>
      <c r="CN14" s="702"/>
      <c r="CO14" s="702"/>
      <c r="CP14" s="702"/>
      <c r="CQ14" s="702"/>
      <c r="CR14" s="702"/>
      <c r="CS14" s="702"/>
      <c r="CT14" s="702"/>
      <c r="CU14" s="702"/>
      <c r="CV14" s="702"/>
      <c r="CW14" s="702"/>
      <c r="CX14" s="702"/>
      <c r="CY14" s="702"/>
      <c r="CZ14" s="702"/>
      <c r="DA14" s="702"/>
      <c r="DB14" s="702"/>
      <c r="DC14" s="702"/>
      <c r="DD14" s="702"/>
      <c r="DE14" s="702"/>
      <c r="DF14" s="702"/>
      <c r="DG14" s="702"/>
      <c r="DH14" s="702"/>
      <c r="DI14" s="702"/>
      <c r="DJ14" s="702"/>
      <c r="DK14" s="702"/>
      <c r="DL14" s="702"/>
      <c r="DM14" s="702"/>
      <c r="DN14" s="702"/>
      <c r="DO14" s="702"/>
      <c r="DP14" s="702"/>
      <c r="DQ14" s="702"/>
      <c r="DR14" s="702"/>
      <c r="DS14" s="702"/>
      <c r="DT14" s="702"/>
      <c r="DU14" s="702"/>
      <c r="DV14" s="702"/>
      <c r="DW14" s="702"/>
      <c r="DX14" s="702"/>
      <c r="DY14" s="702"/>
      <c r="DZ14" s="702"/>
      <c r="EA14" s="702"/>
      <c r="EB14" s="702"/>
      <c r="EC14" s="702"/>
      <c r="ED14" s="702"/>
      <c r="EE14" s="702"/>
      <c r="EF14" s="702"/>
      <c r="EG14" s="702"/>
      <c r="EH14" s="702"/>
      <c r="EI14" s="702"/>
      <c r="EJ14" s="702"/>
      <c r="EK14" s="702"/>
      <c r="EL14" s="702"/>
      <c r="EM14" s="702"/>
      <c r="EN14" s="702"/>
      <c r="EO14" s="702"/>
      <c r="EP14" s="702"/>
      <c r="EQ14" s="702"/>
      <c r="ER14" s="702"/>
      <c r="ES14" s="702"/>
      <c r="ET14" s="702"/>
      <c r="EU14" s="702"/>
      <c r="EV14" s="702"/>
      <c r="EW14" s="702"/>
      <c r="EX14" s="702"/>
      <c r="EY14" s="702"/>
      <c r="EZ14" s="702"/>
      <c r="FA14" s="702"/>
      <c r="FB14" s="702"/>
      <c r="FC14" s="702"/>
      <c r="FD14" s="702"/>
      <c r="FE14" s="702"/>
      <c r="FF14" s="702"/>
      <c r="FG14" s="702"/>
      <c r="FH14" s="702"/>
      <c r="FI14" s="702"/>
      <c r="FJ14" s="702"/>
      <c r="FK14" s="702"/>
      <c r="FL14" s="702"/>
      <c r="FM14" s="702"/>
      <c r="FN14" s="702"/>
      <c r="FO14" s="702"/>
      <c r="FP14" s="702"/>
      <c r="FQ14" s="702"/>
      <c r="FR14" s="702"/>
      <c r="FS14" s="702"/>
      <c r="FT14" s="702"/>
      <c r="FU14" s="702"/>
      <c r="FV14" s="702"/>
      <c r="FW14" s="702"/>
      <c r="FX14" s="702"/>
      <c r="FY14" s="702"/>
      <c r="FZ14" s="702"/>
      <c r="GA14" s="702"/>
      <c r="GB14" s="702"/>
      <c r="GC14" s="702"/>
      <c r="GD14" s="702"/>
      <c r="GE14" s="702"/>
      <c r="GF14" s="702"/>
      <c r="GG14" s="702"/>
      <c r="GH14" s="702"/>
      <c r="GI14" s="702"/>
      <c r="GJ14" s="702"/>
      <c r="GK14" s="702"/>
      <c r="GL14" s="702"/>
      <c r="GM14" s="702"/>
      <c r="GN14" s="702"/>
      <c r="GO14" s="702"/>
      <c r="GP14" s="702"/>
      <c r="GQ14" s="702"/>
      <c r="GR14" s="702"/>
      <c r="GS14" s="702"/>
      <c r="GT14" s="702"/>
      <c r="GU14" s="702"/>
      <c r="GV14" s="702"/>
      <c r="GW14" s="702"/>
      <c r="GX14" s="702"/>
      <c r="GY14" s="702"/>
      <c r="GZ14" s="702"/>
      <c r="HA14" s="702"/>
      <c r="HB14" s="702"/>
      <c r="HC14" s="702"/>
      <c r="HD14" s="702"/>
      <c r="HE14" s="702"/>
      <c r="HF14" s="702"/>
      <c r="HG14" s="702"/>
      <c r="HH14" s="702"/>
      <c r="HI14" s="702"/>
      <c r="HJ14" s="702"/>
      <c r="HK14" s="702"/>
      <c r="HL14" s="702"/>
      <c r="HM14" s="702"/>
      <c r="HN14" s="702"/>
      <c r="HO14" s="702"/>
      <c r="HP14" s="702"/>
      <c r="HQ14" s="702"/>
      <c r="HR14" s="702"/>
      <c r="HS14" s="702"/>
      <c r="HT14" s="702"/>
      <c r="HU14" s="702"/>
      <c r="HV14" s="702"/>
      <c r="HW14" s="702"/>
      <c r="HX14" s="702"/>
      <c r="HY14" s="702"/>
      <c r="HZ14" s="702"/>
      <c r="IA14" s="702"/>
      <c r="IB14" s="702"/>
      <c r="IC14" s="702"/>
      <c r="ID14" s="702"/>
      <c r="IE14" s="702"/>
      <c r="IF14" s="702"/>
      <c r="IG14" s="702"/>
      <c r="IH14" s="702"/>
      <c r="II14" s="702"/>
      <c r="IJ14" s="702"/>
      <c r="IK14" s="702"/>
      <c r="IL14" s="702"/>
      <c r="IM14" s="702"/>
      <c r="IN14" s="702"/>
      <c r="IO14" s="702"/>
      <c r="IP14" s="702"/>
      <c r="IQ14" s="702"/>
      <c r="IR14" s="702"/>
      <c r="IS14" s="702"/>
      <c r="IT14" s="702"/>
      <c r="IU14" s="702"/>
      <c r="IV14" s="702"/>
      <c r="IW14" s="702"/>
      <c r="IX14" s="702"/>
      <c r="IY14" s="702"/>
      <c r="IZ14" s="702"/>
      <c r="JA14" s="702"/>
      <c r="JB14" s="702"/>
      <c r="JC14" s="702"/>
      <c r="JD14" s="702"/>
      <c r="JE14" s="702"/>
      <c r="JF14" s="702"/>
      <c r="JG14" s="702"/>
      <c r="JH14" s="702"/>
      <c r="JI14" s="702"/>
      <c r="JJ14" s="702"/>
      <c r="JK14" s="702"/>
      <c r="JL14" s="702"/>
      <c r="JM14" s="702"/>
      <c r="JN14" s="702"/>
      <c r="JO14" s="702"/>
      <c r="JP14" s="702"/>
      <c r="JQ14" s="702"/>
      <c r="JR14" s="702"/>
      <c r="JS14" s="702"/>
      <c r="JT14" s="702"/>
      <c r="JU14" s="702"/>
      <c r="JV14" s="702"/>
      <c r="JW14" s="702"/>
      <c r="JX14" s="702"/>
      <c r="JY14" s="702"/>
      <c r="JZ14" s="702"/>
      <c r="KA14" s="702"/>
      <c r="KB14" s="702"/>
      <c r="KC14" s="702"/>
      <c r="KD14" s="702"/>
      <c r="KE14" s="702"/>
      <c r="KF14" s="702"/>
      <c r="KG14" s="702"/>
      <c r="KH14" s="702"/>
      <c r="KI14" s="702"/>
      <c r="KJ14" s="702"/>
      <c r="KK14" s="702"/>
      <c r="KL14" s="702"/>
      <c r="KM14" s="702"/>
      <c r="KN14" s="702"/>
      <c r="KO14" s="702"/>
      <c r="KP14" s="702"/>
      <c r="KQ14" s="702"/>
      <c r="KR14" s="702"/>
      <c r="KS14" s="702"/>
      <c r="KT14" s="702"/>
      <c r="KU14" s="702"/>
      <c r="KV14" s="702"/>
      <c r="KW14" s="702"/>
      <c r="KX14" s="702"/>
      <c r="KY14" s="702"/>
      <c r="KZ14" s="702"/>
      <c r="LA14" s="702"/>
      <c r="LB14" s="702"/>
      <c r="LC14" s="702"/>
      <c r="LD14" s="702"/>
      <c r="LE14" s="702"/>
      <c r="LF14" s="702"/>
      <c r="LG14" s="702"/>
      <c r="LH14" s="702"/>
      <c r="LI14" s="702"/>
      <c r="LJ14" s="702"/>
      <c r="LK14" s="702"/>
      <c r="LL14" s="702"/>
      <c r="LM14" s="702"/>
      <c r="LN14" s="702"/>
      <c r="LO14" s="702"/>
      <c r="LP14" s="702"/>
      <c r="LQ14" s="702"/>
      <c r="LR14" s="702"/>
      <c r="LS14" s="702"/>
      <c r="LT14" s="702"/>
      <c r="LU14" s="702"/>
      <c r="LV14" s="702"/>
      <c r="LW14" s="702"/>
      <c r="LX14" s="702"/>
      <c r="LY14" s="702"/>
      <c r="LZ14" s="702"/>
      <c r="MA14" s="702"/>
      <c r="MB14" s="702"/>
      <c r="MC14" s="702"/>
      <c r="MD14" s="702"/>
      <c r="ME14" s="702"/>
      <c r="MF14" s="702"/>
      <c r="MG14" s="702"/>
      <c r="MH14" s="702"/>
      <c r="MI14" s="702"/>
      <c r="MJ14" s="702"/>
      <c r="MK14" s="702"/>
      <c r="ML14" s="702"/>
      <c r="MM14" s="702"/>
      <c r="MN14" s="702"/>
      <c r="MO14" s="702"/>
      <c r="MP14" s="702"/>
      <c r="MQ14" s="702"/>
      <c r="MR14" s="702"/>
      <c r="MS14" s="702"/>
      <c r="MT14" s="702"/>
      <c r="MU14" s="702"/>
      <c r="MV14" s="702"/>
      <c r="MW14" s="702"/>
      <c r="MX14" s="702"/>
      <c r="MY14" s="702"/>
      <c r="MZ14" s="702"/>
      <c r="NA14" s="702"/>
      <c r="NB14" s="702"/>
      <c r="NC14" s="702"/>
      <c r="ND14" s="702"/>
      <c r="NE14" s="702"/>
      <c r="NF14" s="702"/>
      <c r="NG14" s="702"/>
      <c r="NH14" s="702"/>
      <c r="NI14" s="702"/>
      <c r="NJ14" s="702"/>
      <c r="NK14" s="702"/>
      <c r="NL14" s="702"/>
      <c r="NM14" s="702"/>
      <c r="NN14" s="702"/>
      <c r="NO14" s="702"/>
      <c r="NP14" s="702"/>
      <c r="NQ14" s="702"/>
      <c r="NR14" s="702"/>
      <c r="NS14" s="702"/>
      <c r="NT14" s="702"/>
      <c r="NU14" s="702"/>
      <c r="NV14" s="702"/>
      <c r="NW14" s="702"/>
      <c r="NX14" s="702"/>
      <c r="NY14" s="702"/>
      <c r="NZ14" s="702"/>
      <c r="OA14" s="702"/>
      <c r="OB14" s="702"/>
      <c r="OC14" s="702"/>
      <c r="OD14" s="702"/>
      <c r="OE14" s="702"/>
      <c r="OF14" s="702"/>
      <c r="OG14" s="702"/>
      <c r="OH14" s="702"/>
      <c r="OI14" s="702"/>
      <c r="OJ14" s="702"/>
      <c r="OK14" s="702"/>
      <c r="OL14" s="702"/>
      <c r="OM14" s="702"/>
      <c r="ON14" s="702"/>
      <c r="OO14" s="702"/>
      <c r="OP14" s="702"/>
      <c r="OQ14" s="702"/>
      <c r="OR14" s="702"/>
      <c r="OS14" s="702"/>
      <c r="OT14" s="702"/>
      <c r="OU14" s="702"/>
      <c r="OV14" s="702"/>
      <c r="OW14" s="702"/>
      <c r="OX14" s="702"/>
      <c r="OY14" s="702"/>
      <c r="OZ14" s="702"/>
      <c r="PA14" s="702"/>
      <c r="PB14" s="702"/>
      <c r="PC14" s="702"/>
      <c r="PD14" s="702"/>
      <c r="PE14" s="702"/>
      <c r="PF14" s="702"/>
      <c r="PG14" s="702"/>
      <c r="PH14" s="702"/>
      <c r="PI14" s="702"/>
      <c r="PJ14" s="702"/>
      <c r="PK14" s="702"/>
      <c r="PL14" s="702"/>
      <c r="PM14" s="702"/>
      <c r="PN14" s="702"/>
      <c r="PO14" s="702"/>
      <c r="PP14" s="702"/>
      <c r="PQ14" s="702"/>
      <c r="PR14" s="702"/>
      <c r="PS14" s="702"/>
      <c r="PT14" s="702"/>
      <c r="PU14" s="702"/>
      <c r="PV14" s="702"/>
      <c r="PW14" s="702"/>
      <c r="PX14" s="702"/>
      <c r="PY14" s="702"/>
      <c r="PZ14" s="702"/>
      <c r="QA14" s="702"/>
      <c r="QB14" s="702"/>
      <c r="QC14" s="702"/>
      <c r="QD14" s="702"/>
      <c r="QE14" s="702"/>
      <c r="QF14" s="702"/>
      <c r="QG14" s="702"/>
      <c r="QH14" s="702"/>
      <c r="QI14" s="702"/>
      <c r="QJ14" s="702"/>
      <c r="QK14" s="702"/>
      <c r="QL14" s="702"/>
      <c r="QM14" s="702"/>
      <c r="QN14" s="702"/>
      <c r="QO14" s="702"/>
      <c r="QP14" s="702"/>
      <c r="QQ14" s="702"/>
      <c r="QR14" s="702"/>
      <c r="QS14" s="702"/>
      <c r="QT14" s="702"/>
      <c r="QU14" s="702"/>
      <c r="QV14" s="702"/>
      <c r="QW14" s="702"/>
      <c r="QX14" s="702"/>
      <c r="QY14" s="702"/>
      <c r="QZ14" s="702"/>
      <c r="RA14" s="702"/>
      <c r="RB14" s="702"/>
      <c r="RC14" s="702"/>
      <c r="RD14" s="702"/>
      <c r="RE14" s="702"/>
      <c r="RF14" s="702"/>
      <c r="RG14" s="702"/>
      <c r="RH14" s="702"/>
      <c r="RI14" s="702"/>
      <c r="RJ14" s="702"/>
      <c r="RK14" s="702"/>
      <c r="RL14" s="702"/>
      <c r="RM14" s="702"/>
      <c r="RN14" s="702"/>
      <c r="RO14" s="702"/>
      <c r="RP14" s="702"/>
      <c r="RQ14" s="702"/>
      <c r="RR14" s="702"/>
      <c r="RS14" s="702"/>
      <c r="RT14" s="702"/>
      <c r="RU14" s="702"/>
      <c r="RV14" s="702"/>
      <c r="RW14" s="702"/>
      <c r="RX14" s="702"/>
      <c r="RY14" s="702"/>
      <c r="RZ14" s="702"/>
      <c r="SA14" s="702"/>
      <c r="SB14" s="702"/>
      <c r="SC14" s="702"/>
      <c r="SD14" s="702"/>
      <c r="SE14" s="702"/>
      <c r="SF14" s="702"/>
      <c r="SG14" s="702"/>
      <c r="SH14" s="702"/>
      <c r="SI14" s="702"/>
      <c r="SJ14" s="702"/>
      <c r="SK14" s="702"/>
      <c r="SL14" s="702"/>
      <c r="SM14" s="702"/>
      <c r="SN14" s="702"/>
      <c r="SO14" s="702"/>
      <c r="SP14" s="702"/>
      <c r="SQ14" s="702"/>
      <c r="SR14" s="702"/>
      <c r="SS14" s="702"/>
      <c r="ST14" s="702"/>
      <c r="SU14" s="702"/>
      <c r="SV14" s="702"/>
      <c r="SW14" s="702"/>
      <c r="SX14" s="702"/>
      <c r="SY14" s="702"/>
      <c r="SZ14" s="702"/>
      <c r="TA14" s="702"/>
      <c r="TB14" s="702"/>
      <c r="TC14" s="702"/>
      <c r="TD14" s="702"/>
      <c r="TE14" s="702"/>
      <c r="TF14" s="702"/>
      <c r="TG14" s="702"/>
      <c r="TH14" s="702"/>
      <c r="TI14" s="702"/>
      <c r="TJ14" s="702"/>
      <c r="TK14" s="702"/>
      <c r="TL14" s="702"/>
      <c r="TM14" s="702"/>
      <c r="TN14" s="702"/>
      <c r="TO14" s="702"/>
      <c r="TP14" s="702"/>
      <c r="TQ14" s="702"/>
      <c r="TR14" s="702"/>
      <c r="TS14" s="702"/>
      <c r="TT14" s="702"/>
      <c r="TU14" s="702"/>
      <c r="TV14" s="702"/>
      <c r="TW14" s="702"/>
      <c r="TX14" s="702"/>
      <c r="TY14" s="702"/>
      <c r="TZ14" s="702"/>
      <c r="UA14" s="702"/>
      <c r="UB14" s="702"/>
      <c r="UC14" s="702"/>
      <c r="UD14" s="702"/>
      <c r="UE14" s="702"/>
      <c r="UF14" s="702"/>
      <c r="UG14" s="702"/>
      <c r="UH14" s="702"/>
      <c r="UI14" s="702"/>
      <c r="UJ14" s="702"/>
      <c r="UK14" s="702"/>
      <c r="UL14" s="702"/>
      <c r="UM14" s="702"/>
      <c r="UN14" s="702"/>
      <c r="UO14" s="702"/>
      <c r="UP14" s="702"/>
      <c r="UQ14" s="702"/>
      <c r="UR14" s="702"/>
      <c r="US14" s="702"/>
      <c r="UT14" s="702"/>
      <c r="UU14" s="702"/>
      <c r="UV14" s="702"/>
      <c r="UW14" s="702"/>
      <c r="UX14" s="702"/>
      <c r="UY14" s="702"/>
      <c r="UZ14" s="702"/>
      <c r="VA14" s="702"/>
      <c r="VB14" s="702"/>
      <c r="VC14" s="702"/>
      <c r="VD14" s="702"/>
      <c r="VE14" s="702"/>
      <c r="VF14" s="702"/>
      <c r="VG14" s="702"/>
      <c r="VH14" s="702"/>
      <c r="VI14" s="702"/>
      <c r="VJ14" s="702"/>
      <c r="VK14" s="702"/>
      <c r="VL14" s="702"/>
      <c r="VM14" s="702"/>
      <c r="VN14" s="702"/>
      <c r="VO14" s="702"/>
      <c r="VP14" s="702"/>
      <c r="VQ14" s="702"/>
      <c r="VR14" s="702"/>
      <c r="VS14" s="702"/>
      <c r="VT14" s="702"/>
      <c r="VU14" s="702"/>
      <c r="VV14" s="702"/>
      <c r="VW14" s="702"/>
      <c r="VX14" s="702"/>
      <c r="VY14" s="702"/>
      <c r="VZ14" s="702"/>
      <c r="WA14" s="702"/>
      <c r="WB14" s="702"/>
      <c r="WC14" s="702"/>
      <c r="WD14" s="702"/>
      <c r="WE14" s="702"/>
      <c r="WF14" s="702"/>
      <c r="WG14" s="702"/>
      <c r="WH14" s="702"/>
      <c r="WI14" s="702"/>
      <c r="WJ14" s="702"/>
      <c r="WK14" s="702"/>
      <c r="WL14" s="702"/>
      <c r="WM14" s="702"/>
      <c r="WN14" s="702"/>
      <c r="WO14" s="702"/>
      <c r="WP14" s="702"/>
      <c r="WQ14" s="702"/>
      <c r="WR14" s="702"/>
      <c r="WS14" s="702"/>
      <c r="WT14" s="702"/>
      <c r="WU14" s="702"/>
      <c r="WV14" s="702"/>
      <c r="WW14" s="702"/>
      <c r="WX14" s="702"/>
      <c r="WY14" s="702"/>
      <c r="WZ14" s="702"/>
      <c r="XA14" s="702"/>
      <c r="XB14" s="702"/>
      <c r="XC14" s="702"/>
      <c r="XD14" s="702"/>
      <c r="XE14" s="702"/>
      <c r="XF14" s="702"/>
      <c r="XG14" s="702"/>
      <c r="XH14" s="702"/>
      <c r="XI14" s="702"/>
      <c r="XJ14" s="702"/>
      <c r="XK14" s="702"/>
      <c r="XL14" s="702"/>
      <c r="XM14" s="702"/>
      <c r="XN14" s="702"/>
      <c r="XO14" s="702"/>
      <c r="XP14" s="702"/>
      <c r="XQ14" s="702"/>
      <c r="XR14" s="702"/>
      <c r="XS14" s="702"/>
      <c r="XT14" s="702"/>
      <c r="XU14" s="702"/>
      <c r="XV14" s="702"/>
      <c r="XW14" s="702"/>
      <c r="XX14" s="702"/>
      <c r="XY14" s="702"/>
      <c r="XZ14" s="702"/>
      <c r="YA14" s="702"/>
      <c r="YB14" s="702"/>
      <c r="YC14" s="702"/>
      <c r="YD14" s="702"/>
      <c r="YE14" s="702"/>
      <c r="YF14" s="702"/>
      <c r="YG14" s="702"/>
      <c r="YH14" s="702"/>
      <c r="YI14" s="702"/>
      <c r="YJ14" s="702"/>
      <c r="YK14" s="702"/>
      <c r="YL14" s="702"/>
      <c r="YM14" s="702"/>
      <c r="YN14" s="702"/>
      <c r="YO14" s="702"/>
      <c r="YP14" s="702"/>
      <c r="YQ14" s="702"/>
      <c r="YR14" s="702"/>
      <c r="YS14" s="702"/>
      <c r="YT14" s="702"/>
      <c r="YU14" s="702"/>
      <c r="YV14" s="702"/>
      <c r="YW14" s="702"/>
      <c r="YX14" s="702"/>
      <c r="YY14" s="702"/>
      <c r="YZ14" s="702"/>
      <c r="ZA14" s="702"/>
      <c r="ZB14" s="702"/>
      <c r="ZC14" s="702"/>
      <c r="ZD14" s="702"/>
      <c r="ZE14" s="702"/>
      <c r="ZF14" s="702"/>
      <c r="ZG14" s="702"/>
      <c r="ZH14" s="702"/>
      <c r="ZI14" s="702"/>
      <c r="ZJ14" s="702"/>
      <c r="ZK14" s="702"/>
      <c r="ZL14" s="702"/>
      <c r="ZM14" s="702"/>
      <c r="ZN14" s="702"/>
      <c r="ZO14" s="702"/>
      <c r="ZP14" s="702"/>
      <c r="ZQ14" s="702"/>
      <c r="ZR14" s="702"/>
      <c r="ZS14" s="702"/>
      <c r="ZT14" s="702"/>
      <c r="ZU14" s="702"/>
      <c r="ZV14" s="702"/>
      <c r="ZW14" s="702"/>
      <c r="ZX14" s="702"/>
      <c r="ZY14" s="702"/>
      <c r="ZZ14" s="702"/>
      <c r="AAA14" s="702"/>
      <c r="AAB14" s="702"/>
      <c r="AAC14" s="702"/>
      <c r="AAD14" s="702"/>
      <c r="AAE14" s="702"/>
      <c r="AAF14" s="702"/>
      <c r="AAG14" s="702"/>
      <c r="AAH14" s="702"/>
      <c r="AAI14" s="702"/>
      <c r="AAJ14" s="702"/>
      <c r="AAK14" s="702"/>
      <c r="AAL14" s="702"/>
      <c r="AAM14" s="702"/>
      <c r="AAN14" s="702"/>
      <c r="AAO14" s="702"/>
      <c r="AAP14" s="702"/>
      <c r="AAQ14" s="702"/>
      <c r="AAR14" s="702"/>
      <c r="AAS14" s="702"/>
      <c r="AAT14" s="702"/>
      <c r="AAU14" s="702"/>
      <c r="AAV14" s="702"/>
      <c r="AAW14" s="702"/>
      <c r="AAX14" s="702"/>
      <c r="AAY14" s="702"/>
      <c r="AAZ14" s="702"/>
      <c r="ABA14" s="702"/>
      <c r="ABB14" s="702"/>
      <c r="ABC14" s="702"/>
      <c r="ABD14" s="702"/>
      <c r="ABE14" s="702"/>
      <c r="ABF14" s="702"/>
      <c r="ABG14" s="702"/>
      <c r="ABH14" s="702"/>
      <c r="ABI14" s="702"/>
      <c r="ABJ14" s="702"/>
      <c r="ABK14" s="702"/>
      <c r="ABL14" s="702"/>
      <c r="ABM14" s="702"/>
      <c r="ABN14" s="702"/>
      <c r="ABO14" s="702"/>
      <c r="ABP14" s="702"/>
      <c r="ABQ14" s="702"/>
      <c r="ABR14" s="702"/>
      <c r="ABS14" s="702"/>
      <c r="ABT14" s="702"/>
      <c r="ABU14" s="702"/>
      <c r="ABV14" s="702"/>
      <c r="ABW14" s="702"/>
      <c r="ABX14" s="702"/>
      <c r="ABY14" s="702"/>
      <c r="ABZ14" s="702"/>
      <c r="ACA14" s="702"/>
      <c r="ACB14" s="702"/>
      <c r="ACC14" s="702"/>
      <c r="ACD14" s="702"/>
      <c r="ACE14" s="702"/>
      <c r="ACF14" s="702"/>
      <c r="ACG14" s="702"/>
      <c r="ACH14" s="702"/>
      <c r="ACI14" s="702"/>
      <c r="ACJ14" s="702"/>
      <c r="ACK14" s="702"/>
      <c r="ACL14" s="702"/>
      <c r="ACM14" s="702"/>
      <c r="ACN14" s="702"/>
      <c r="ACO14" s="702"/>
      <c r="ACP14" s="702"/>
      <c r="ACQ14" s="702"/>
      <c r="ACR14" s="702"/>
      <c r="ACS14" s="702"/>
      <c r="ACT14" s="702"/>
      <c r="ACU14" s="702"/>
      <c r="ACV14" s="702"/>
      <c r="ACW14" s="702"/>
      <c r="ACX14" s="702"/>
      <c r="ACY14" s="702"/>
      <c r="ACZ14" s="702"/>
      <c r="ADA14" s="702"/>
      <c r="ADB14" s="702"/>
      <c r="ADC14" s="702"/>
      <c r="ADD14" s="702"/>
      <c r="ADE14" s="702"/>
      <c r="ADF14" s="702"/>
      <c r="ADG14" s="702"/>
      <c r="ADH14" s="702"/>
      <c r="ADI14" s="702"/>
      <c r="ADJ14" s="702"/>
      <c r="ADK14" s="702"/>
      <c r="ADL14" s="702"/>
      <c r="ADM14" s="702"/>
      <c r="ADN14" s="702"/>
      <c r="ADO14" s="702"/>
      <c r="ADP14" s="702"/>
      <c r="ADQ14" s="702"/>
      <c r="ADR14" s="702"/>
      <c r="ADS14" s="702"/>
      <c r="ADT14" s="702"/>
      <c r="ADU14" s="702"/>
      <c r="ADV14" s="702"/>
      <c r="ADW14" s="702"/>
      <c r="ADX14" s="702"/>
      <c r="ADY14" s="702"/>
      <c r="ADZ14" s="702"/>
      <c r="AEA14" s="702"/>
      <c r="AEB14" s="702"/>
      <c r="AEC14" s="702"/>
      <c r="AED14" s="702"/>
      <c r="AEE14" s="702"/>
      <c r="AEF14" s="702"/>
      <c r="AEG14" s="702"/>
      <c r="AEH14" s="702"/>
      <c r="AEI14" s="702"/>
      <c r="AEJ14" s="702"/>
      <c r="AEK14" s="702"/>
      <c r="AEL14" s="702"/>
      <c r="AEM14" s="702"/>
      <c r="AEN14" s="702"/>
      <c r="AEO14" s="702"/>
      <c r="AEP14" s="702"/>
      <c r="AEQ14" s="702"/>
      <c r="AER14" s="702"/>
      <c r="AES14" s="702"/>
      <c r="AET14" s="702"/>
      <c r="AEU14" s="702"/>
      <c r="AEV14" s="702"/>
      <c r="AEW14" s="702"/>
      <c r="AEX14" s="702"/>
      <c r="AEY14" s="702"/>
      <c r="AEZ14" s="702"/>
      <c r="AFA14" s="702"/>
      <c r="AFB14" s="702"/>
      <c r="AFC14" s="702"/>
      <c r="AFD14" s="702"/>
      <c r="AFE14" s="702"/>
      <c r="AFF14" s="702"/>
      <c r="AFG14" s="702"/>
      <c r="AFH14" s="702"/>
      <c r="AFI14" s="702"/>
      <c r="AFJ14" s="702"/>
      <c r="AFK14" s="702"/>
      <c r="AFL14" s="702"/>
      <c r="AFM14" s="702"/>
      <c r="AFN14" s="702"/>
      <c r="AFO14" s="702"/>
      <c r="AFP14" s="702"/>
      <c r="AFQ14" s="702"/>
      <c r="AFR14" s="702"/>
      <c r="AFS14" s="702"/>
      <c r="AFT14" s="702"/>
      <c r="AFU14" s="702"/>
      <c r="AFV14" s="702"/>
      <c r="AFW14" s="702"/>
      <c r="AFX14" s="702"/>
      <c r="AFY14" s="702"/>
      <c r="AFZ14" s="702"/>
      <c r="AGA14" s="702"/>
      <c r="AGB14" s="702"/>
      <c r="AGC14" s="702"/>
      <c r="AGD14" s="702"/>
      <c r="AGE14" s="702"/>
      <c r="AGF14" s="702"/>
      <c r="AGG14" s="702"/>
      <c r="AGH14" s="702"/>
      <c r="AGI14" s="702"/>
      <c r="AGJ14" s="702"/>
      <c r="AGK14" s="702"/>
      <c r="AGL14" s="702"/>
      <c r="AGM14" s="702"/>
      <c r="AGN14" s="702"/>
      <c r="AGO14" s="702"/>
      <c r="AGP14" s="702"/>
      <c r="AGQ14" s="702"/>
      <c r="AGR14" s="702"/>
      <c r="AGS14" s="702"/>
      <c r="AGT14" s="702"/>
      <c r="AGU14" s="702"/>
      <c r="AGV14" s="702"/>
      <c r="AGW14" s="702"/>
      <c r="AGX14" s="702"/>
      <c r="AGY14" s="702"/>
      <c r="AGZ14" s="702"/>
      <c r="AHA14" s="702"/>
      <c r="AHB14" s="702"/>
      <c r="AHC14" s="702"/>
      <c r="AHD14" s="702"/>
      <c r="AHE14" s="702"/>
      <c r="AHF14" s="702"/>
      <c r="AHG14" s="702"/>
      <c r="AHH14" s="702"/>
      <c r="AHI14" s="702"/>
      <c r="AHJ14" s="702"/>
      <c r="AHK14" s="702"/>
      <c r="AHL14" s="702"/>
      <c r="AHM14" s="702"/>
      <c r="AHN14" s="702"/>
      <c r="AHO14" s="702"/>
      <c r="AHP14" s="702"/>
      <c r="AHQ14" s="702"/>
      <c r="AHR14" s="702"/>
      <c r="AHS14" s="702"/>
      <c r="AHT14" s="702"/>
      <c r="AHU14" s="702"/>
      <c r="AHV14" s="702"/>
      <c r="AHW14" s="702"/>
      <c r="AHX14" s="702"/>
      <c r="AHY14" s="702"/>
      <c r="AHZ14" s="702"/>
      <c r="AIA14" s="702"/>
      <c r="AIB14" s="702"/>
      <c r="AIC14" s="702"/>
      <c r="AID14" s="702"/>
      <c r="AIE14" s="702"/>
      <c r="AIF14" s="702"/>
      <c r="AIG14" s="702"/>
      <c r="AIH14" s="702"/>
      <c r="AII14" s="702"/>
      <c r="AIJ14" s="702"/>
      <c r="AIK14" s="702"/>
      <c r="AIL14" s="702"/>
      <c r="AIM14" s="702"/>
      <c r="AIN14" s="702"/>
      <c r="AIO14" s="702"/>
      <c r="AIP14" s="702"/>
      <c r="AIQ14" s="702"/>
      <c r="AIR14" s="702"/>
      <c r="AIS14" s="702"/>
      <c r="AIT14" s="702"/>
      <c r="AIU14" s="702"/>
      <c r="AIV14" s="702"/>
      <c r="AIW14" s="702"/>
      <c r="AIX14" s="702"/>
      <c r="AIY14" s="702"/>
      <c r="AIZ14" s="702"/>
      <c r="AJA14" s="702"/>
      <c r="AJB14" s="702"/>
      <c r="AJC14" s="702"/>
      <c r="AJD14" s="702"/>
      <c r="AJE14" s="702"/>
      <c r="AJF14" s="702"/>
      <c r="AJG14" s="702"/>
      <c r="AJH14" s="702"/>
      <c r="AJI14" s="702"/>
      <c r="AJJ14" s="702"/>
      <c r="AJK14" s="702"/>
      <c r="AJL14" s="702"/>
      <c r="AJM14" s="702"/>
      <c r="AJN14" s="702"/>
      <c r="AJO14" s="702"/>
      <c r="AJP14" s="702"/>
      <c r="AJQ14" s="702"/>
      <c r="AJR14" s="702"/>
      <c r="AJS14" s="702"/>
      <c r="AJT14" s="702"/>
      <c r="AJU14" s="702"/>
      <c r="AJV14" s="702"/>
      <c r="AJW14" s="702"/>
      <c r="AJX14" s="702"/>
      <c r="AJY14" s="702"/>
      <c r="AJZ14" s="702"/>
      <c r="AKA14" s="702"/>
      <c r="AKB14" s="702"/>
      <c r="AKC14" s="702"/>
      <c r="AKD14" s="702"/>
      <c r="AKE14" s="702"/>
      <c r="AKF14" s="702"/>
      <c r="AKG14" s="702"/>
      <c r="AKH14" s="702"/>
      <c r="AKI14" s="702"/>
      <c r="AKJ14" s="702"/>
      <c r="AKK14" s="702"/>
      <c r="AKL14" s="702"/>
      <c r="AKM14" s="702"/>
      <c r="AKN14" s="702"/>
      <c r="AKO14" s="702"/>
      <c r="AKP14" s="702"/>
      <c r="AKQ14" s="702"/>
      <c r="AKR14" s="702"/>
      <c r="AKS14" s="702"/>
      <c r="AKT14" s="702"/>
      <c r="AKU14" s="702"/>
      <c r="AKV14" s="702"/>
      <c r="AKW14" s="702"/>
      <c r="AKX14" s="702"/>
      <c r="AKY14" s="702"/>
      <c r="AKZ14" s="702"/>
      <c r="ALA14" s="702"/>
      <c r="ALB14" s="702"/>
      <c r="ALC14" s="702"/>
      <c r="ALD14" s="702"/>
      <c r="ALE14" s="702"/>
      <c r="ALF14" s="702"/>
      <c r="ALG14" s="702"/>
      <c r="ALH14" s="702"/>
      <c r="ALI14" s="702"/>
      <c r="ALJ14" s="702"/>
      <c r="ALK14" s="702"/>
      <c r="ALL14" s="702"/>
      <c r="ALM14" s="702"/>
      <c r="ALN14" s="702"/>
      <c r="ALO14" s="702"/>
      <c r="ALP14" s="702"/>
      <c r="ALQ14" s="702"/>
      <c r="ALR14" s="702"/>
      <c r="ALS14" s="702"/>
      <c r="ALT14" s="702"/>
      <c r="ALU14" s="702"/>
      <c r="ALV14" s="702"/>
      <c r="ALW14" s="702"/>
      <c r="ALX14" s="702"/>
      <c r="ALY14" s="702"/>
      <c r="ALZ14" s="702"/>
      <c r="AMA14" s="702"/>
      <c r="AMB14" s="702"/>
      <c r="AMC14" s="702"/>
      <c r="AMD14" s="702"/>
      <c r="AME14" s="702"/>
      <c r="AMF14" s="702"/>
      <c r="AMG14" s="702"/>
      <c r="AMH14" s="702"/>
      <c r="AMI14" s="702"/>
      <c r="AMJ14" s="702"/>
      <c r="AMK14" s="702"/>
      <c r="AML14" s="702"/>
      <c r="AMM14" s="702"/>
      <c r="AMN14" s="702"/>
      <c r="AMO14" s="702"/>
      <c r="AMP14" s="702"/>
      <c r="AMQ14" s="702"/>
      <c r="AMR14" s="702"/>
      <c r="AMS14" s="702"/>
      <c r="AMT14" s="702"/>
      <c r="AMU14" s="702"/>
      <c r="AMV14" s="702"/>
      <c r="AMW14" s="702"/>
      <c r="AMX14" s="702"/>
      <c r="AMY14" s="702"/>
      <c r="AMZ14" s="702"/>
      <c r="ANA14" s="702"/>
      <c r="ANB14" s="702"/>
      <c r="ANC14" s="702"/>
      <c r="AND14" s="702"/>
      <c r="ANE14" s="702"/>
      <c r="ANF14" s="702"/>
      <c r="ANG14" s="702"/>
      <c r="ANH14" s="702"/>
      <c r="ANI14" s="702"/>
      <c r="ANJ14" s="702"/>
      <c r="ANK14" s="702"/>
      <c r="ANL14" s="702"/>
      <c r="ANM14" s="702"/>
      <c r="ANN14" s="702"/>
      <c r="ANO14" s="702"/>
      <c r="ANP14" s="702"/>
      <c r="ANQ14" s="702"/>
      <c r="ANR14" s="702"/>
      <c r="ANS14" s="702"/>
      <c r="ANT14" s="702"/>
      <c r="ANU14" s="702"/>
      <c r="ANV14" s="702"/>
      <c r="ANW14" s="702"/>
      <c r="ANX14" s="702"/>
      <c r="ANY14" s="702"/>
      <c r="ANZ14" s="702"/>
      <c r="AOA14" s="702"/>
      <c r="AOB14" s="702"/>
      <c r="AOC14" s="702"/>
      <c r="AOD14" s="702"/>
      <c r="AOE14" s="702"/>
      <c r="AOF14" s="702"/>
      <c r="AOG14" s="702"/>
      <c r="AOH14" s="702"/>
      <c r="AOI14" s="702"/>
      <c r="AOJ14" s="702"/>
      <c r="AOK14" s="702"/>
      <c r="AOL14" s="702"/>
      <c r="AOM14" s="702"/>
      <c r="AON14" s="702"/>
      <c r="AOO14" s="702"/>
      <c r="AOP14" s="702"/>
      <c r="AOQ14" s="702"/>
      <c r="AOR14" s="702"/>
      <c r="AOS14" s="702"/>
      <c r="AOT14" s="702"/>
      <c r="AOU14" s="702"/>
      <c r="AOV14" s="702"/>
      <c r="AOW14" s="702"/>
      <c r="AOX14" s="702"/>
      <c r="AOY14" s="702"/>
      <c r="AOZ14" s="702"/>
      <c r="APA14" s="702"/>
      <c r="APB14" s="702"/>
      <c r="APC14" s="702"/>
      <c r="APD14" s="702"/>
      <c r="APE14" s="702"/>
      <c r="APF14" s="702"/>
      <c r="APG14" s="702"/>
      <c r="APH14" s="702"/>
      <c r="API14" s="702"/>
      <c r="APJ14" s="702"/>
      <c r="APK14" s="702"/>
      <c r="APL14" s="702"/>
      <c r="APM14" s="702"/>
      <c r="APN14" s="702"/>
      <c r="APO14" s="702"/>
      <c r="APP14" s="702"/>
      <c r="APQ14" s="702"/>
      <c r="APR14" s="702"/>
      <c r="APS14" s="702"/>
      <c r="APT14" s="702"/>
      <c r="APU14" s="702"/>
      <c r="APV14" s="702"/>
      <c r="APW14" s="702"/>
      <c r="APX14" s="702"/>
      <c r="APY14" s="702"/>
      <c r="APZ14" s="702"/>
      <c r="AQA14" s="702"/>
      <c r="AQB14" s="702"/>
      <c r="AQC14" s="702"/>
      <c r="AQD14" s="702"/>
      <c r="AQE14" s="702"/>
      <c r="AQF14" s="702"/>
      <c r="AQG14" s="702"/>
      <c r="AQH14" s="702"/>
      <c r="AQI14" s="702"/>
      <c r="AQJ14" s="702"/>
      <c r="AQK14" s="702"/>
      <c r="AQL14" s="702"/>
      <c r="AQM14" s="702"/>
      <c r="AQN14" s="702"/>
      <c r="AQO14" s="702"/>
      <c r="AQP14" s="702"/>
      <c r="AQQ14" s="702"/>
      <c r="AQR14" s="702"/>
      <c r="AQS14" s="702"/>
      <c r="AQT14" s="702"/>
      <c r="AQU14" s="702"/>
      <c r="AQV14" s="702"/>
      <c r="AQW14" s="702"/>
      <c r="AQX14" s="702"/>
      <c r="AQY14" s="702"/>
      <c r="AQZ14" s="702"/>
      <c r="ARA14" s="702"/>
      <c r="ARB14" s="702"/>
      <c r="ARC14" s="702"/>
      <c r="ARD14" s="702"/>
      <c r="ARE14" s="702"/>
      <c r="ARF14" s="702"/>
      <c r="ARG14" s="702"/>
      <c r="ARH14" s="702"/>
      <c r="ARI14" s="702"/>
      <c r="ARJ14" s="702"/>
      <c r="ARK14" s="702"/>
      <c r="ARL14" s="702"/>
      <c r="ARM14" s="702"/>
      <c r="ARN14" s="702"/>
      <c r="ARO14" s="702"/>
      <c r="ARP14" s="702"/>
      <c r="ARQ14" s="702"/>
      <c r="ARR14" s="702"/>
      <c r="ARS14" s="702"/>
      <c r="ART14" s="702"/>
      <c r="ARU14" s="702"/>
      <c r="ARV14" s="702"/>
      <c r="ARW14" s="702"/>
      <c r="ARX14" s="702"/>
      <c r="ARY14" s="702"/>
      <c r="ARZ14" s="702"/>
      <c r="ASA14" s="702"/>
      <c r="ASB14" s="702"/>
      <c r="ASC14" s="702"/>
      <c r="ASD14" s="702"/>
      <c r="ASE14" s="702"/>
      <c r="ASF14" s="702"/>
      <c r="ASG14" s="702"/>
      <c r="ASH14" s="702"/>
      <c r="ASI14" s="702"/>
      <c r="ASJ14" s="702"/>
      <c r="ASK14" s="702"/>
      <c r="ASL14" s="702"/>
      <c r="ASM14" s="702"/>
      <c r="ASN14" s="702"/>
      <c r="ASO14" s="702"/>
      <c r="ASP14" s="702"/>
      <c r="ASQ14" s="702"/>
      <c r="ASR14" s="702"/>
      <c r="ASS14" s="702"/>
      <c r="AST14" s="702"/>
      <c r="ASU14" s="702"/>
      <c r="ASV14" s="702"/>
      <c r="ASW14" s="702"/>
      <c r="ASX14" s="702"/>
      <c r="ASY14" s="702"/>
      <c r="ASZ14" s="702"/>
      <c r="ATA14" s="702"/>
      <c r="ATB14" s="702"/>
      <c r="ATC14" s="702"/>
      <c r="ATD14" s="702"/>
      <c r="ATE14" s="702"/>
      <c r="ATF14" s="702"/>
      <c r="ATG14" s="702"/>
      <c r="ATH14" s="702"/>
      <c r="ATI14" s="702"/>
      <c r="ATJ14" s="702"/>
      <c r="ATK14" s="702"/>
      <c r="ATL14" s="702"/>
      <c r="ATM14" s="702"/>
      <c r="ATN14" s="702"/>
      <c r="ATO14" s="702"/>
      <c r="ATP14" s="702"/>
      <c r="ATQ14" s="702"/>
      <c r="ATR14" s="702"/>
      <c r="ATS14" s="702"/>
      <c r="ATT14" s="702"/>
      <c r="ATU14" s="702"/>
      <c r="ATV14" s="702"/>
      <c r="ATW14" s="702"/>
      <c r="ATX14" s="702"/>
      <c r="ATY14" s="702"/>
      <c r="ATZ14" s="702"/>
      <c r="AUA14" s="702"/>
      <c r="AUB14" s="702"/>
      <c r="AUC14" s="702"/>
      <c r="AUD14" s="702"/>
      <c r="AUE14" s="702"/>
      <c r="AUF14" s="702"/>
      <c r="AUG14" s="702"/>
      <c r="AUH14" s="702"/>
      <c r="AUI14" s="702"/>
      <c r="AUJ14" s="702"/>
      <c r="AUK14" s="702"/>
      <c r="AUL14" s="702"/>
      <c r="AUM14" s="702"/>
      <c r="AUN14" s="702"/>
      <c r="AUO14" s="702"/>
      <c r="AUP14" s="702"/>
      <c r="AUQ14" s="702"/>
      <c r="AUR14" s="702"/>
      <c r="AUS14" s="702"/>
      <c r="AUT14" s="702"/>
      <c r="AUU14" s="702"/>
      <c r="AUV14" s="702"/>
      <c r="AUW14" s="702"/>
      <c r="AUX14" s="702"/>
      <c r="AUY14" s="702"/>
      <c r="AUZ14" s="702"/>
      <c r="AVA14" s="702"/>
      <c r="AVB14" s="702"/>
      <c r="AVC14" s="702"/>
      <c r="AVD14" s="702"/>
      <c r="AVE14" s="702"/>
      <c r="AVF14" s="702"/>
      <c r="AVG14" s="702"/>
      <c r="AVH14" s="702"/>
      <c r="AVI14" s="702"/>
      <c r="AVJ14" s="702"/>
      <c r="AVK14" s="702"/>
      <c r="AVL14" s="702"/>
      <c r="AVM14" s="702"/>
      <c r="AVN14" s="702"/>
      <c r="AVO14" s="702"/>
      <c r="AVP14" s="702"/>
      <c r="AVQ14" s="702"/>
      <c r="AVR14" s="702"/>
      <c r="AVS14" s="702"/>
      <c r="AVT14" s="702"/>
      <c r="AVU14" s="702"/>
      <c r="AVV14" s="702"/>
      <c r="AVW14" s="702"/>
      <c r="AVX14" s="702"/>
      <c r="AVY14" s="702"/>
      <c r="AVZ14" s="702"/>
      <c r="AWA14" s="702"/>
      <c r="AWB14" s="702"/>
      <c r="AWC14" s="702"/>
      <c r="AWD14" s="702"/>
      <c r="AWE14" s="702"/>
      <c r="AWF14" s="702"/>
      <c r="AWG14" s="702"/>
      <c r="AWH14" s="702"/>
      <c r="AWI14" s="702"/>
      <c r="AWJ14" s="702"/>
      <c r="AWK14" s="702"/>
      <c r="AWL14" s="702"/>
      <c r="AWM14" s="702"/>
      <c r="AWN14" s="702"/>
      <c r="AWO14" s="702"/>
      <c r="AWP14" s="702"/>
      <c r="AWQ14" s="702"/>
      <c r="AWR14" s="702"/>
      <c r="AWS14" s="702"/>
      <c r="AWT14" s="702"/>
      <c r="AWU14" s="702"/>
      <c r="AWV14" s="702"/>
      <c r="AWW14" s="702"/>
      <c r="AWX14" s="702"/>
      <c r="AWY14" s="702"/>
      <c r="AWZ14" s="702"/>
      <c r="AXA14" s="702"/>
      <c r="AXB14" s="702"/>
      <c r="AXC14" s="702"/>
      <c r="AXD14" s="702"/>
      <c r="AXE14" s="702"/>
      <c r="AXF14" s="702"/>
      <c r="AXG14" s="702"/>
      <c r="AXH14" s="702"/>
      <c r="AXI14" s="702"/>
      <c r="AXJ14" s="702"/>
      <c r="AXK14" s="702"/>
      <c r="AXL14" s="702"/>
      <c r="AXM14" s="702"/>
      <c r="AXN14" s="702"/>
      <c r="AXO14" s="702"/>
      <c r="AXP14" s="702"/>
      <c r="AXQ14" s="702"/>
      <c r="AXR14" s="702"/>
      <c r="AXS14" s="702"/>
      <c r="AXT14" s="702"/>
      <c r="AXU14" s="702"/>
      <c r="AXV14" s="702"/>
      <c r="AXW14" s="702"/>
      <c r="AXX14" s="702"/>
      <c r="AXY14" s="702"/>
      <c r="AXZ14" s="702"/>
      <c r="AYA14" s="702"/>
      <c r="AYB14" s="702"/>
      <c r="AYC14" s="702"/>
      <c r="AYD14" s="702"/>
      <c r="AYE14" s="702"/>
      <c r="AYF14" s="702"/>
      <c r="AYG14" s="702"/>
      <c r="AYH14" s="702"/>
      <c r="AYI14" s="702"/>
      <c r="AYJ14" s="702"/>
      <c r="AYK14" s="702"/>
      <c r="AYL14" s="702"/>
      <c r="AYM14" s="702"/>
      <c r="AYN14" s="702"/>
      <c r="AYO14" s="702"/>
      <c r="AYP14" s="702"/>
      <c r="AYQ14" s="702"/>
      <c r="AYR14" s="702"/>
      <c r="AYS14" s="702"/>
      <c r="AYT14" s="702"/>
      <c r="AYU14" s="702"/>
      <c r="AYV14" s="702"/>
      <c r="AYW14" s="702"/>
      <c r="AYX14" s="702"/>
      <c r="AYY14" s="702"/>
      <c r="AYZ14" s="702"/>
      <c r="AZA14" s="702"/>
      <c r="AZB14" s="702"/>
      <c r="AZC14" s="702"/>
      <c r="AZD14" s="702"/>
      <c r="AZE14" s="702"/>
      <c r="AZF14" s="702"/>
      <c r="AZG14" s="702"/>
      <c r="AZH14" s="702"/>
      <c r="AZI14" s="702"/>
      <c r="AZJ14" s="702"/>
      <c r="AZK14" s="702"/>
      <c r="AZL14" s="702"/>
      <c r="AZM14" s="702"/>
      <c r="AZN14" s="702"/>
      <c r="AZO14" s="702"/>
      <c r="AZP14" s="702"/>
      <c r="AZQ14" s="702"/>
      <c r="AZR14" s="702"/>
      <c r="AZS14" s="702"/>
      <c r="AZT14" s="702"/>
      <c r="AZU14" s="702"/>
      <c r="AZV14" s="702"/>
      <c r="AZW14" s="702"/>
      <c r="AZX14" s="702"/>
      <c r="AZY14" s="702"/>
      <c r="AZZ14" s="702"/>
      <c r="BAA14" s="702"/>
      <c r="BAB14" s="702"/>
      <c r="BAC14" s="702"/>
      <c r="BAD14" s="702"/>
      <c r="BAE14" s="702"/>
      <c r="BAF14" s="702"/>
      <c r="BAG14" s="702"/>
      <c r="BAH14" s="702"/>
      <c r="BAI14" s="702"/>
      <c r="BAJ14" s="702"/>
      <c r="BAK14" s="702"/>
      <c r="BAL14" s="702"/>
      <c r="BAM14" s="702"/>
      <c r="BAN14" s="702"/>
      <c r="BAO14" s="702"/>
      <c r="BAP14" s="702"/>
      <c r="BAQ14" s="702"/>
      <c r="BAR14" s="702"/>
      <c r="BAS14" s="702"/>
      <c r="BAT14" s="702"/>
      <c r="BAU14" s="702"/>
      <c r="BAV14" s="702"/>
      <c r="BAW14" s="702"/>
      <c r="BAX14" s="702"/>
      <c r="BAY14" s="702"/>
      <c r="BAZ14" s="702"/>
      <c r="BBA14" s="702"/>
      <c r="BBB14" s="702"/>
      <c r="BBC14" s="702"/>
      <c r="BBD14" s="702"/>
      <c r="BBE14" s="702"/>
      <c r="BBF14" s="702"/>
      <c r="BBG14" s="702"/>
      <c r="BBH14" s="702"/>
      <c r="BBI14" s="702"/>
      <c r="BBJ14" s="702"/>
      <c r="BBK14" s="702"/>
      <c r="BBL14" s="702"/>
      <c r="BBM14" s="702"/>
      <c r="BBN14" s="702"/>
      <c r="BBO14" s="702"/>
      <c r="BBP14" s="702"/>
      <c r="BBQ14" s="702"/>
      <c r="BBR14" s="702"/>
      <c r="BBS14" s="702"/>
      <c r="BBT14" s="702"/>
      <c r="BBU14" s="702"/>
      <c r="BBV14" s="702"/>
      <c r="BBW14" s="702"/>
      <c r="BBX14" s="702"/>
      <c r="BBY14" s="702"/>
      <c r="BBZ14" s="702"/>
      <c r="BCA14" s="702"/>
      <c r="BCB14" s="702"/>
      <c r="BCC14" s="702"/>
      <c r="BCD14" s="702"/>
      <c r="BCE14" s="702"/>
      <c r="BCF14" s="702"/>
      <c r="BCG14" s="702"/>
      <c r="BCH14" s="702"/>
      <c r="BCI14" s="702"/>
      <c r="BCJ14" s="702"/>
      <c r="BCK14" s="702"/>
      <c r="BCL14" s="702"/>
      <c r="BCM14" s="702"/>
      <c r="BCN14" s="702"/>
      <c r="BCO14" s="702"/>
      <c r="BCP14" s="702"/>
      <c r="BCQ14" s="702"/>
      <c r="BCR14" s="702"/>
      <c r="BCS14" s="702"/>
      <c r="BCT14" s="702"/>
      <c r="BCU14" s="702"/>
      <c r="BCV14" s="702"/>
      <c r="BCW14" s="702"/>
      <c r="BCX14" s="702"/>
      <c r="BCY14" s="702"/>
      <c r="BCZ14" s="702"/>
      <c r="BDA14" s="702"/>
      <c r="BDB14" s="702"/>
      <c r="BDC14" s="702"/>
      <c r="BDD14" s="702"/>
      <c r="BDE14" s="702"/>
      <c r="BDF14" s="702"/>
      <c r="BDG14" s="702"/>
      <c r="BDH14" s="702"/>
      <c r="BDI14" s="702"/>
      <c r="BDJ14" s="702"/>
      <c r="BDK14" s="702"/>
      <c r="BDL14" s="702"/>
      <c r="BDM14" s="702"/>
      <c r="BDN14" s="702"/>
      <c r="BDO14" s="702"/>
      <c r="BDP14" s="702"/>
      <c r="BDQ14" s="702"/>
      <c r="BDR14" s="702"/>
      <c r="BDS14" s="702"/>
      <c r="BDT14" s="702"/>
      <c r="BDU14" s="702"/>
      <c r="BDV14" s="702"/>
      <c r="BDW14" s="702"/>
      <c r="BDX14" s="702"/>
      <c r="BDY14" s="702"/>
      <c r="BDZ14" s="702"/>
      <c r="BEA14" s="702"/>
      <c r="BEB14" s="702"/>
      <c r="BEC14" s="702"/>
      <c r="BED14" s="702"/>
      <c r="BEE14" s="702"/>
      <c r="BEF14" s="702"/>
      <c r="BEG14" s="702"/>
      <c r="BEH14" s="702"/>
      <c r="BEI14" s="702"/>
      <c r="BEJ14" s="702"/>
      <c r="BEK14" s="702"/>
      <c r="BEL14" s="702"/>
      <c r="BEM14" s="702"/>
      <c r="BEN14" s="702"/>
      <c r="BEO14" s="702"/>
      <c r="BEP14" s="702"/>
      <c r="BEQ14" s="702"/>
      <c r="BER14" s="702"/>
      <c r="BES14" s="702"/>
      <c r="BET14" s="702"/>
      <c r="BEU14" s="702"/>
      <c r="BEV14" s="702"/>
      <c r="BEW14" s="702"/>
      <c r="BEX14" s="702"/>
      <c r="BEY14" s="702"/>
      <c r="BEZ14" s="702"/>
      <c r="BFA14" s="702"/>
      <c r="BFB14" s="702"/>
      <c r="BFC14" s="702"/>
      <c r="BFD14" s="702"/>
      <c r="BFE14" s="702"/>
      <c r="BFF14" s="702"/>
      <c r="BFG14" s="702"/>
      <c r="BFH14" s="702"/>
      <c r="BFI14" s="702"/>
      <c r="BFJ14" s="702"/>
      <c r="BFK14" s="702"/>
      <c r="BFL14" s="702"/>
      <c r="BFM14" s="702"/>
      <c r="BFN14" s="702"/>
      <c r="BFO14" s="702"/>
      <c r="BFP14" s="702"/>
      <c r="BFQ14" s="702"/>
      <c r="BFR14" s="702"/>
      <c r="BFS14" s="702"/>
      <c r="BFT14" s="702"/>
      <c r="BFU14" s="702"/>
      <c r="BFV14" s="702"/>
      <c r="BFW14" s="702"/>
      <c r="BFX14" s="702"/>
      <c r="BFY14" s="702"/>
      <c r="BFZ14" s="702"/>
      <c r="BGA14" s="702"/>
      <c r="BGB14" s="702"/>
      <c r="BGC14" s="702"/>
      <c r="BGD14" s="702"/>
      <c r="BGE14" s="702"/>
      <c r="BGF14" s="702"/>
      <c r="BGG14" s="702"/>
      <c r="BGH14" s="702"/>
      <c r="BGI14" s="702"/>
      <c r="BGJ14" s="702"/>
      <c r="BGK14" s="702"/>
      <c r="BGL14" s="702"/>
      <c r="BGM14" s="702"/>
      <c r="BGN14" s="702"/>
      <c r="BGO14" s="702"/>
      <c r="BGP14" s="702"/>
      <c r="BGQ14" s="702"/>
      <c r="BGR14" s="702"/>
      <c r="BGS14" s="702"/>
      <c r="BGT14" s="702"/>
      <c r="BGU14" s="702"/>
      <c r="BGV14" s="702"/>
      <c r="BGW14" s="702"/>
      <c r="BGX14" s="702"/>
      <c r="BGY14" s="702"/>
      <c r="BGZ14" s="702"/>
      <c r="BHA14" s="702"/>
      <c r="BHB14" s="702"/>
      <c r="BHC14" s="702"/>
      <c r="BHD14" s="702"/>
      <c r="BHE14" s="702"/>
      <c r="BHF14" s="702"/>
      <c r="BHG14" s="702"/>
      <c r="BHH14" s="702"/>
      <c r="BHI14" s="702"/>
      <c r="BHJ14" s="702"/>
      <c r="BHK14" s="702"/>
      <c r="BHL14" s="702"/>
      <c r="BHM14" s="702"/>
      <c r="BHN14" s="702"/>
      <c r="BHO14" s="702"/>
      <c r="BHP14" s="702"/>
      <c r="BHQ14" s="702"/>
      <c r="BHR14" s="702"/>
      <c r="BHS14" s="702"/>
      <c r="BHT14" s="702"/>
      <c r="BHU14" s="702"/>
      <c r="BHV14" s="702"/>
      <c r="BHW14" s="702"/>
      <c r="BHX14" s="702"/>
      <c r="BHY14" s="702"/>
      <c r="BHZ14" s="702"/>
      <c r="BIA14" s="702"/>
      <c r="BIB14" s="702"/>
      <c r="BIC14" s="702"/>
      <c r="BID14" s="702"/>
      <c r="BIE14" s="702"/>
      <c r="BIF14" s="702"/>
      <c r="BIG14" s="702"/>
      <c r="BIH14" s="702"/>
      <c r="BII14" s="702"/>
      <c r="BIJ14" s="702"/>
      <c r="BIK14" s="702"/>
      <c r="BIL14" s="702"/>
      <c r="BIM14" s="702"/>
      <c r="BIN14" s="702"/>
      <c r="BIO14" s="702"/>
      <c r="BIP14" s="702"/>
      <c r="BIQ14" s="702"/>
      <c r="BIR14" s="702"/>
      <c r="BIS14" s="702"/>
      <c r="BIT14" s="702"/>
      <c r="BIU14" s="702"/>
      <c r="BIV14" s="702"/>
      <c r="BIW14" s="702"/>
      <c r="BIX14" s="702"/>
      <c r="BIY14" s="702"/>
      <c r="BIZ14" s="702"/>
      <c r="BJA14" s="702"/>
      <c r="BJB14" s="702"/>
      <c r="BJC14" s="702"/>
      <c r="BJD14" s="702"/>
      <c r="BJE14" s="702"/>
      <c r="BJF14" s="702"/>
      <c r="BJG14" s="702"/>
      <c r="BJH14" s="702"/>
      <c r="BJI14" s="702"/>
      <c r="BJJ14" s="702"/>
      <c r="BJK14" s="702"/>
      <c r="BJL14" s="702"/>
      <c r="BJM14" s="702"/>
      <c r="BJN14" s="702"/>
      <c r="BJO14" s="702"/>
      <c r="BJP14" s="702"/>
      <c r="BJQ14" s="702"/>
      <c r="BJR14" s="702"/>
      <c r="BJS14" s="702"/>
      <c r="BJT14" s="702"/>
      <c r="BJU14" s="702"/>
      <c r="BJV14" s="702"/>
      <c r="BJW14" s="702"/>
      <c r="BJX14" s="702"/>
      <c r="BJY14" s="702"/>
      <c r="BJZ14" s="702"/>
      <c r="BKA14" s="702"/>
      <c r="BKB14" s="702"/>
      <c r="BKC14" s="702"/>
      <c r="BKD14" s="702"/>
      <c r="BKE14" s="702"/>
      <c r="BKF14" s="702"/>
      <c r="BKG14" s="702"/>
      <c r="BKH14" s="702"/>
      <c r="BKI14" s="702"/>
      <c r="BKJ14" s="702"/>
      <c r="BKK14" s="702"/>
      <c r="BKL14" s="702"/>
      <c r="BKM14" s="702"/>
      <c r="BKN14" s="702"/>
      <c r="BKO14" s="702"/>
      <c r="BKP14" s="702"/>
      <c r="BKQ14" s="702"/>
      <c r="BKR14" s="702"/>
      <c r="BKS14" s="702"/>
      <c r="BKT14" s="702"/>
      <c r="BKU14" s="702"/>
      <c r="BKV14" s="702"/>
      <c r="BKW14" s="702"/>
      <c r="BKX14" s="702"/>
      <c r="BKY14" s="702"/>
      <c r="BKZ14" s="702"/>
      <c r="BLA14" s="702"/>
      <c r="BLB14" s="702"/>
      <c r="BLC14" s="702"/>
      <c r="BLD14" s="702"/>
      <c r="BLE14" s="702"/>
      <c r="BLF14" s="702"/>
      <c r="BLG14" s="702"/>
      <c r="BLH14" s="702"/>
      <c r="BLI14" s="702"/>
      <c r="BLJ14" s="702"/>
      <c r="BLK14" s="702"/>
      <c r="BLL14" s="702"/>
      <c r="BLM14" s="702"/>
      <c r="BLN14" s="702"/>
      <c r="BLO14" s="702"/>
      <c r="BLP14" s="702"/>
      <c r="BLQ14" s="702"/>
      <c r="BLR14" s="702"/>
      <c r="BLS14" s="702"/>
      <c r="BLT14" s="702"/>
      <c r="BLU14" s="702"/>
      <c r="BLV14" s="702"/>
      <c r="BLW14" s="702"/>
      <c r="BLX14" s="702"/>
      <c r="BLY14" s="702"/>
      <c r="BLZ14" s="702"/>
      <c r="BMA14" s="702"/>
      <c r="BMB14" s="702"/>
      <c r="BMC14" s="702"/>
      <c r="BMD14" s="702"/>
      <c r="BME14" s="702"/>
      <c r="BMF14" s="702"/>
      <c r="BMG14" s="702"/>
      <c r="BMH14" s="702"/>
      <c r="BMI14" s="702"/>
      <c r="BMJ14" s="702"/>
      <c r="BMK14" s="702"/>
      <c r="BML14" s="702"/>
      <c r="BMM14" s="702"/>
      <c r="BMN14" s="702"/>
      <c r="BMO14" s="702"/>
      <c r="BMP14" s="702"/>
      <c r="BMQ14" s="702"/>
      <c r="BMR14" s="702"/>
      <c r="BMS14" s="702"/>
      <c r="BMT14" s="702"/>
      <c r="BMU14" s="702"/>
      <c r="BMV14" s="702"/>
      <c r="BMW14" s="702"/>
      <c r="BMX14" s="702"/>
      <c r="BMY14" s="702"/>
      <c r="BMZ14" s="702"/>
      <c r="BNA14" s="702"/>
      <c r="BNB14" s="702"/>
      <c r="BNC14" s="702"/>
      <c r="BND14" s="702"/>
      <c r="BNE14" s="702"/>
      <c r="BNF14" s="702"/>
      <c r="BNG14" s="702"/>
      <c r="BNH14" s="702"/>
      <c r="BNI14" s="702"/>
      <c r="BNJ14" s="702"/>
      <c r="BNK14" s="702"/>
      <c r="BNL14" s="702"/>
      <c r="BNM14" s="702"/>
      <c r="BNN14" s="702"/>
      <c r="BNO14" s="702"/>
      <c r="BNP14" s="702"/>
      <c r="BNQ14" s="702"/>
      <c r="BNR14" s="702"/>
      <c r="BNS14" s="702"/>
      <c r="BNT14" s="702"/>
      <c r="BNU14" s="702"/>
      <c r="BNV14" s="702"/>
      <c r="BNW14" s="702"/>
      <c r="BNX14" s="702"/>
      <c r="BNY14" s="702"/>
      <c r="BNZ14" s="702"/>
      <c r="BOA14" s="702"/>
      <c r="BOB14" s="702"/>
      <c r="BOC14" s="702"/>
      <c r="BOD14" s="702"/>
      <c r="BOE14" s="702"/>
      <c r="BOF14" s="702"/>
      <c r="BOG14" s="702"/>
      <c r="BOH14" s="702"/>
      <c r="BOI14" s="702"/>
      <c r="BOJ14" s="702"/>
      <c r="BOK14" s="702"/>
      <c r="BOL14" s="702"/>
      <c r="BOM14" s="702"/>
      <c r="BON14" s="702"/>
      <c r="BOO14" s="702"/>
      <c r="BOP14" s="702"/>
      <c r="BOQ14" s="702"/>
      <c r="BOR14" s="702"/>
      <c r="BOS14" s="702"/>
      <c r="BOT14" s="702"/>
      <c r="BOU14" s="702"/>
      <c r="BOV14" s="702"/>
      <c r="BOW14" s="702"/>
      <c r="BOX14" s="702"/>
      <c r="BOY14" s="702"/>
      <c r="BOZ14" s="702"/>
      <c r="BPA14" s="702"/>
      <c r="BPB14" s="702"/>
      <c r="BPC14" s="702"/>
      <c r="BPD14" s="702"/>
      <c r="BPE14" s="702"/>
      <c r="BPF14" s="702"/>
      <c r="BPG14" s="702"/>
      <c r="BPH14" s="702"/>
      <c r="BPI14" s="702"/>
      <c r="BPJ14" s="702"/>
      <c r="BPK14" s="702"/>
      <c r="BPL14" s="702"/>
      <c r="BPM14" s="702"/>
      <c r="BPN14" s="702"/>
      <c r="BPO14" s="702"/>
      <c r="BPP14" s="702"/>
      <c r="BPQ14" s="702"/>
      <c r="BPR14" s="702"/>
      <c r="BPS14" s="702"/>
      <c r="BPT14" s="702"/>
      <c r="BPU14" s="702"/>
      <c r="BPV14" s="702"/>
      <c r="BPW14" s="702"/>
      <c r="BPX14" s="702"/>
      <c r="BPY14" s="702"/>
      <c r="BPZ14" s="702"/>
      <c r="BQA14" s="702"/>
      <c r="BQB14" s="702"/>
      <c r="BQC14" s="702"/>
      <c r="BQD14" s="702"/>
      <c r="BQE14" s="702"/>
      <c r="BQF14" s="702"/>
      <c r="BQG14" s="702"/>
      <c r="BQH14" s="702"/>
      <c r="BQI14" s="702"/>
      <c r="BQJ14" s="702"/>
      <c r="BQK14" s="702"/>
      <c r="BQL14" s="702"/>
      <c r="BQM14" s="702"/>
      <c r="BQN14" s="702"/>
      <c r="BQO14" s="702"/>
      <c r="BQP14" s="702"/>
      <c r="BQQ14" s="702"/>
      <c r="BQR14" s="702"/>
      <c r="BQS14" s="702"/>
      <c r="BQT14" s="702"/>
      <c r="BQU14" s="702"/>
      <c r="BQV14" s="702"/>
      <c r="BQW14" s="702"/>
      <c r="BQX14" s="702"/>
      <c r="BQY14" s="702"/>
      <c r="BQZ14" s="702"/>
      <c r="BRA14" s="702"/>
      <c r="BRB14" s="702"/>
      <c r="BRC14" s="702"/>
      <c r="BRD14" s="702"/>
      <c r="BRE14" s="702"/>
      <c r="BRF14" s="702"/>
      <c r="BRG14" s="702"/>
      <c r="BRH14" s="702"/>
      <c r="BRI14" s="702"/>
      <c r="BRJ14" s="702"/>
      <c r="BRK14" s="702"/>
      <c r="BRL14" s="702"/>
      <c r="BRM14" s="702"/>
      <c r="BRN14" s="702"/>
      <c r="BRO14" s="702"/>
      <c r="BRP14" s="702"/>
      <c r="BRQ14" s="702"/>
      <c r="BRR14" s="702"/>
      <c r="BRS14" s="702"/>
      <c r="BRT14" s="702"/>
      <c r="BRU14" s="702"/>
      <c r="BRV14" s="702"/>
      <c r="BRW14" s="702"/>
      <c r="BRX14" s="702"/>
      <c r="BRY14" s="702"/>
      <c r="BRZ14" s="702"/>
      <c r="BSA14" s="702"/>
      <c r="BSB14" s="702"/>
      <c r="BSC14" s="702"/>
      <c r="BSD14" s="702"/>
      <c r="BSE14" s="702"/>
      <c r="BSF14" s="702"/>
      <c r="BSG14" s="702"/>
      <c r="BSH14" s="702"/>
      <c r="BSI14" s="702"/>
      <c r="BSJ14" s="702"/>
      <c r="BSK14" s="702"/>
      <c r="BSL14" s="702"/>
      <c r="BSM14" s="702"/>
      <c r="BSN14" s="702"/>
      <c r="BSO14" s="702"/>
      <c r="BSP14" s="702"/>
      <c r="BSQ14" s="702"/>
      <c r="BSR14" s="702"/>
      <c r="BSS14" s="702"/>
      <c r="BST14" s="702"/>
      <c r="BSU14" s="702"/>
      <c r="BSV14" s="702"/>
      <c r="BSW14" s="702"/>
      <c r="BSX14" s="702"/>
      <c r="BSY14" s="702"/>
      <c r="BSZ14" s="702"/>
      <c r="BTA14" s="702"/>
      <c r="BTB14" s="702"/>
      <c r="BTC14" s="702"/>
      <c r="BTD14" s="702"/>
      <c r="BTE14" s="702"/>
      <c r="BTF14" s="702"/>
      <c r="BTG14" s="702"/>
      <c r="BTH14" s="702"/>
      <c r="BTI14" s="702"/>
      <c r="BTJ14" s="702"/>
      <c r="BTK14" s="702"/>
      <c r="BTL14" s="702"/>
      <c r="BTM14" s="702"/>
      <c r="BTN14" s="702"/>
      <c r="BTO14" s="702"/>
      <c r="BTP14" s="702"/>
      <c r="BTQ14" s="702"/>
      <c r="BTR14" s="702"/>
      <c r="BTS14" s="702"/>
      <c r="BTT14" s="702"/>
      <c r="BTU14" s="702"/>
      <c r="BTV14" s="702"/>
      <c r="BTW14" s="702"/>
      <c r="BTX14" s="702"/>
      <c r="BTY14" s="702"/>
      <c r="BTZ14" s="702"/>
      <c r="BUA14" s="702"/>
      <c r="BUB14" s="702"/>
      <c r="BUC14" s="702"/>
      <c r="BUD14" s="702"/>
      <c r="BUE14" s="702"/>
      <c r="BUF14" s="702"/>
      <c r="BUG14" s="702"/>
      <c r="BUH14" s="702"/>
      <c r="BUI14" s="702"/>
      <c r="BUJ14" s="702"/>
      <c r="BUK14" s="702"/>
      <c r="BUL14" s="702"/>
      <c r="BUM14" s="702"/>
      <c r="BUN14" s="702"/>
      <c r="BUO14" s="702"/>
      <c r="BUP14" s="702"/>
      <c r="BUQ14" s="702"/>
      <c r="BUR14" s="702"/>
      <c r="BUS14" s="702"/>
      <c r="BUT14" s="702"/>
      <c r="BUU14" s="702"/>
      <c r="BUV14" s="702"/>
      <c r="BUW14" s="702"/>
      <c r="BUX14" s="702"/>
      <c r="BUY14" s="702"/>
      <c r="BUZ14" s="702"/>
      <c r="BVA14" s="702"/>
      <c r="BVB14" s="702"/>
      <c r="BVC14" s="702"/>
      <c r="BVD14" s="702"/>
      <c r="BVE14" s="702"/>
      <c r="BVF14" s="702"/>
      <c r="BVG14" s="702"/>
      <c r="BVH14" s="702"/>
      <c r="BVI14" s="702"/>
      <c r="BVJ14" s="702"/>
      <c r="BVK14" s="702"/>
      <c r="BVL14" s="702"/>
      <c r="BVM14" s="702"/>
      <c r="BVN14" s="702"/>
      <c r="BVO14" s="702"/>
      <c r="BVP14" s="702"/>
      <c r="BVQ14" s="702"/>
      <c r="BVR14" s="702"/>
      <c r="BVS14" s="702"/>
      <c r="BVT14" s="702"/>
      <c r="BVU14" s="702"/>
      <c r="BVV14" s="702"/>
      <c r="BVW14" s="702"/>
      <c r="BVX14" s="702"/>
      <c r="BVY14" s="702"/>
      <c r="BVZ14" s="702"/>
      <c r="BWA14" s="702"/>
      <c r="BWB14" s="702"/>
      <c r="BWC14" s="702"/>
      <c r="BWD14" s="702"/>
      <c r="BWE14" s="702"/>
      <c r="BWF14" s="702"/>
      <c r="BWG14" s="702"/>
      <c r="BWH14" s="702"/>
      <c r="BWI14" s="702"/>
      <c r="BWJ14" s="702"/>
      <c r="BWK14" s="702"/>
      <c r="BWL14" s="702"/>
      <c r="BWM14" s="702"/>
      <c r="BWN14" s="702"/>
      <c r="BWO14" s="702"/>
      <c r="BWP14" s="702"/>
      <c r="BWQ14" s="702"/>
      <c r="BWR14" s="702"/>
      <c r="BWS14" s="702"/>
      <c r="BWT14" s="702"/>
      <c r="BWU14" s="702"/>
      <c r="BWV14" s="702"/>
      <c r="BWW14" s="702"/>
      <c r="BWX14" s="702"/>
      <c r="BWY14" s="702"/>
      <c r="BWZ14" s="702"/>
      <c r="BXA14" s="702"/>
      <c r="BXB14" s="702"/>
      <c r="BXC14" s="702"/>
      <c r="BXD14" s="702"/>
      <c r="BXE14" s="702"/>
      <c r="BXF14" s="702"/>
      <c r="BXG14" s="702"/>
      <c r="BXH14" s="702"/>
      <c r="BXI14" s="702"/>
      <c r="BXJ14" s="702"/>
      <c r="BXK14" s="702"/>
      <c r="BXL14" s="702"/>
      <c r="BXM14" s="702"/>
      <c r="BXN14" s="702"/>
      <c r="BXO14" s="702"/>
      <c r="BXP14" s="702"/>
      <c r="BXQ14" s="702"/>
      <c r="BXR14" s="702"/>
      <c r="BXS14" s="702"/>
      <c r="BXT14" s="702"/>
      <c r="BXU14" s="702"/>
      <c r="BXV14" s="702"/>
      <c r="BXW14" s="702"/>
      <c r="BXX14" s="702"/>
      <c r="BXY14" s="702"/>
      <c r="BXZ14" s="702"/>
      <c r="BYA14" s="702"/>
      <c r="BYB14" s="702"/>
      <c r="BYC14" s="702"/>
      <c r="BYD14" s="702"/>
      <c r="BYE14" s="702"/>
      <c r="BYF14" s="702"/>
      <c r="BYG14" s="702"/>
      <c r="BYH14" s="702"/>
      <c r="BYI14" s="702"/>
      <c r="BYJ14" s="702"/>
      <c r="BYK14" s="702"/>
      <c r="BYL14" s="702"/>
      <c r="BYM14" s="702"/>
      <c r="BYN14" s="702"/>
      <c r="BYO14" s="702"/>
      <c r="BYP14" s="702"/>
      <c r="BYQ14" s="702"/>
      <c r="BYR14" s="702"/>
      <c r="BYS14" s="702"/>
      <c r="BYT14" s="702"/>
      <c r="BYU14" s="702"/>
      <c r="BYV14" s="702"/>
      <c r="BYW14" s="702"/>
      <c r="BYX14" s="702"/>
      <c r="BYY14" s="702"/>
      <c r="BYZ14" s="702"/>
      <c r="BZA14" s="702"/>
      <c r="BZB14" s="702"/>
      <c r="BZC14" s="702"/>
      <c r="BZD14" s="702"/>
      <c r="BZE14" s="702"/>
      <c r="BZF14" s="702"/>
      <c r="BZG14" s="702"/>
      <c r="BZH14" s="702"/>
      <c r="BZI14" s="702"/>
      <c r="BZJ14" s="702"/>
      <c r="BZK14" s="702"/>
      <c r="BZL14" s="702"/>
      <c r="BZM14" s="702"/>
      <c r="BZN14" s="702"/>
      <c r="BZO14" s="702"/>
      <c r="BZP14" s="702"/>
      <c r="BZQ14" s="702"/>
      <c r="BZR14" s="702"/>
      <c r="BZS14" s="702"/>
      <c r="BZT14" s="702"/>
      <c r="BZU14" s="702"/>
      <c r="BZV14" s="702"/>
      <c r="BZW14" s="702"/>
      <c r="BZX14" s="702"/>
      <c r="BZY14" s="702"/>
      <c r="BZZ14" s="702"/>
      <c r="CAA14" s="702"/>
      <c r="CAB14" s="702"/>
      <c r="CAC14" s="702"/>
      <c r="CAD14" s="702"/>
      <c r="CAE14" s="702"/>
      <c r="CAF14" s="702"/>
      <c r="CAG14" s="702"/>
      <c r="CAH14" s="702"/>
      <c r="CAI14" s="702"/>
      <c r="CAJ14" s="702"/>
      <c r="CAK14" s="702"/>
      <c r="CAL14" s="702"/>
      <c r="CAM14" s="702"/>
      <c r="CAN14" s="702"/>
      <c r="CAO14" s="702"/>
      <c r="CAP14" s="702"/>
      <c r="CAQ14" s="702"/>
      <c r="CAR14" s="702"/>
      <c r="CAS14" s="702"/>
      <c r="CAT14" s="702"/>
      <c r="CAU14" s="702"/>
      <c r="CAV14" s="702"/>
      <c r="CAW14" s="702"/>
      <c r="CAX14" s="702"/>
      <c r="CAY14" s="702"/>
      <c r="CAZ14" s="702"/>
      <c r="CBA14" s="702"/>
      <c r="CBB14" s="702"/>
      <c r="CBC14" s="702"/>
      <c r="CBD14" s="702"/>
      <c r="CBE14" s="702"/>
      <c r="CBF14" s="702"/>
      <c r="CBG14" s="702"/>
      <c r="CBH14" s="702"/>
      <c r="CBI14" s="702"/>
      <c r="CBJ14" s="702"/>
      <c r="CBK14" s="702"/>
      <c r="CBL14" s="702"/>
      <c r="CBM14" s="702"/>
      <c r="CBN14" s="702"/>
      <c r="CBO14" s="702"/>
      <c r="CBP14" s="702"/>
      <c r="CBQ14" s="702"/>
      <c r="CBR14" s="702"/>
      <c r="CBS14" s="702"/>
      <c r="CBT14" s="702"/>
      <c r="CBU14" s="702"/>
      <c r="CBV14" s="702"/>
      <c r="CBW14" s="702"/>
      <c r="CBX14" s="702"/>
      <c r="CBY14" s="702"/>
      <c r="CBZ14" s="702"/>
      <c r="CCA14" s="702"/>
      <c r="CCB14" s="702"/>
      <c r="CCC14" s="702"/>
      <c r="CCD14" s="702"/>
      <c r="CCE14" s="702"/>
      <c r="CCF14" s="702"/>
      <c r="CCG14" s="702"/>
      <c r="CCH14" s="702"/>
      <c r="CCI14" s="702"/>
      <c r="CCJ14" s="702"/>
      <c r="CCK14" s="702"/>
      <c r="CCL14" s="702"/>
      <c r="CCM14" s="702"/>
      <c r="CCN14" s="702"/>
      <c r="CCO14" s="702"/>
      <c r="CCP14" s="702"/>
      <c r="CCQ14" s="702"/>
      <c r="CCR14" s="702"/>
      <c r="CCS14" s="702"/>
      <c r="CCT14" s="702"/>
      <c r="CCU14" s="702"/>
      <c r="CCV14" s="702"/>
      <c r="CCW14" s="702"/>
      <c r="CCX14" s="702"/>
      <c r="CCY14" s="702"/>
      <c r="CCZ14" s="702"/>
      <c r="CDA14" s="702"/>
      <c r="CDB14" s="702"/>
      <c r="CDC14" s="702"/>
      <c r="CDD14" s="702"/>
      <c r="CDE14" s="702"/>
      <c r="CDF14" s="702"/>
      <c r="CDG14" s="702"/>
      <c r="CDH14" s="702"/>
      <c r="CDI14" s="702"/>
      <c r="CDJ14" s="702"/>
      <c r="CDK14" s="702"/>
      <c r="CDL14" s="702"/>
      <c r="CDM14" s="702"/>
      <c r="CDN14" s="702"/>
      <c r="CDO14" s="702"/>
      <c r="CDP14" s="702"/>
      <c r="CDQ14" s="702"/>
      <c r="CDR14" s="702"/>
      <c r="CDS14" s="702"/>
      <c r="CDT14" s="702"/>
      <c r="CDU14" s="702"/>
      <c r="CDV14" s="702"/>
      <c r="CDW14" s="702"/>
      <c r="CDX14" s="702"/>
      <c r="CDY14" s="702"/>
      <c r="CDZ14" s="702"/>
      <c r="CEA14" s="702"/>
      <c r="CEB14" s="702"/>
      <c r="CEC14" s="702"/>
      <c r="CED14" s="702"/>
      <c r="CEE14" s="702"/>
      <c r="CEF14" s="702"/>
      <c r="CEG14" s="702"/>
      <c r="CEH14" s="702"/>
      <c r="CEI14" s="702"/>
      <c r="CEJ14" s="702"/>
      <c r="CEK14" s="702"/>
      <c r="CEL14" s="702"/>
      <c r="CEM14" s="702"/>
      <c r="CEN14" s="702"/>
      <c r="CEO14" s="702"/>
      <c r="CEP14" s="702"/>
      <c r="CEQ14" s="702"/>
      <c r="CER14" s="702"/>
      <c r="CES14" s="702"/>
      <c r="CET14" s="702"/>
      <c r="CEU14" s="702"/>
      <c r="CEV14" s="702"/>
      <c r="CEW14" s="702"/>
      <c r="CEX14" s="702"/>
      <c r="CEY14" s="702"/>
      <c r="CEZ14" s="702"/>
      <c r="CFA14" s="702"/>
      <c r="CFB14" s="702"/>
      <c r="CFC14" s="702"/>
      <c r="CFD14" s="702"/>
      <c r="CFE14" s="702"/>
      <c r="CFF14" s="702"/>
      <c r="CFG14" s="702"/>
      <c r="CFH14" s="702"/>
      <c r="CFI14" s="702"/>
      <c r="CFJ14" s="702"/>
      <c r="CFK14" s="702"/>
      <c r="CFL14" s="702"/>
      <c r="CFM14" s="702"/>
      <c r="CFN14" s="702"/>
      <c r="CFO14" s="702"/>
      <c r="CFP14" s="702"/>
      <c r="CFQ14" s="702"/>
      <c r="CFR14" s="702"/>
      <c r="CFS14" s="702"/>
      <c r="CFT14" s="702"/>
      <c r="CFU14" s="702"/>
      <c r="CFV14" s="702"/>
      <c r="CFW14" s="702"/>
      <c r="CFX14" s="702"/>
      <c r="CFY14" s="702"/>
      <c r="CFZ14" s="702"/>
      <c r="CGA14" s="702"/>
      <c r="CGB14" s="702"/>
      <c r="CGC14" s="702"/>
      <c r="CGD14" s="702"/>
      <c r="CGE14" s="702"/>
      <c r="CGF14" s="702"/>
      <c r="CGG14" s="702"/>
      <c r="CGH14" s="702"/>
      <c r="CGI14" s="702"/>
      <c r="CGJ14" s="702"/>
      <c r="CGK14" s="702"/>
      <c r="CGL14" s="702"/>
      <c r="CGM14" s="702"/>
      <c r="CGN14" s="702"/>
      <c r="CGO14" s="702"/>
      <c r="CGP14" s="702"/>
      <c r="CGQ14" s="702"/>
      <c r="CGR14" s="702"/>
      <c r="CGS14" s="702"/>
      <c r="CGT14" s="702"/>
      <c r="CGU14" s="702"/>
      <c r="CGV14" s="702"/>
      <c r="CGW14" s="702"/>
      <c r="CGX14" s="702"/>
      <c r="CGY14" s="702"/>
      <c r="CGZ14" s="702"/>
      <c r="CHA14" s="702"/>
      <c r="CHB14" s="702"/>
      <c r="CHC14" s="702"/>
      <c r="CHD14" s="702"/>
      <c r="CHE14" s="702"/>
      <c r="CHF14" s="702"/>
      <c r="CHG14" s="702"/>
      <c r="CHH14" s="702"/>
      <c r="CHI14" s="702"/>
      <c r="CHJ14" s="702"/>
      <c r="CHK14" s="702"/>
      <c r="CHL14" s="702"/>
      <c r="CHM14" s="702"/>
      <c r="CHN14" s="702"/>
      <c r="CHO14" s="702"/>
      <c r="CHP14" s="702"/>
      <c r="CHQ14" s="702"/>
      <c r="CHR14" s="702"/>
      <c r="CHS14" s="702"/>
      <c r="CHT14" s="702"/>
      <c r="CHU14" s="702"/>
      <c r="CHV14" s="702"/>
      <c r="CHW14" s="702"/>
      <c r="CHX14" s="702"/>
      <c r="CHY14" s="702"/>
      <c r="CHZ14" s="702"/>
      <c r="CIA14" s="702"/>
      <c r="CIB14" s="702"/>
      <c r="CIC14" s="702"/>
      <c r="CID14" s="702"/>
      <c r="CIE14" s="702"/>
      <c r="CIF14" s="702"/>
      <c r="CIG14" s="702"/>
      <c r="CIH14" s="702"/>
      <c r="CII14" s="702"/>
      <c r="CIJ14" s="702"/>
      <c r="CIK14" s="702"/>
      <c r="CIL14" s="702"/>
      <c r="CIM14" s="702"/>
      <c r="CIN14" s="702"/>
      <c r="CIO14" s="702"/>
      <c r="CIP14" s="702"/>
      <c r="CIQ14" s="702"/>
      <c r="CIR14" s="702"/>
      <c r="CIS14" s="702"/>
      <c r="CIT14" s="702"/>
      <c r="CIU14" s="702"/>
      <c r="CIV14" s="702"/>
      <c r="CIW14" s="702"/>
      <c r="CIX14" s="702"/>
      <c r="CIY14" s="702"/>
      <c r="CIZ14" s="702"/>
      <c r="CJA14" s="702"/>
      <c r="CJB14" s="702"/>
      <c r="CJC14" s="702"/>
      <c r="CJD14" s="702"/>
      <c r="CJE14" s="702"/>
      <c r="CJF14" s="702"/>
      <c r="CJG14" s="702"/>
      <c r="CJH14" s="702"/>
      <c r="CJI14" s="702"/>
      <c r="CJJ14" s="702"/>
      <c r="CJK14" s="702"/>
      <c r="CJL14" s="702"/>
      <c r="CJM14" s="702"/>
      <c r="CJN14" s="702"/>
      <c r="CJO14" s="702"/>
      <c r="CJP14" s="702"/>
      <c r="CJQ14" s="702"/>
      <c r="CJR14" s="702"/>
      <c r="CJS14" s="702"/>
      <c r="CJT14" s="702"/>
      <c r="CJU14" s="702"/>
      <c r="CJV14" s="702"/>
      <c r="CJW14" s="702"/>
      <c r="CJX14" s="702"/>
      <c r="CJY14" s="702"/>
      <c r="CJZ14" s="702"/>
      <c r="CKA14" s="702"/>
      <c r="CKB14" s="702"/>
      <c r="CKC14" s="702"/>
      <c r="CKD14" s="702"/>
      <c r="CKE14" s="702"/>
      <c r="CKF14" s="702"/>
      <c r="CKG14" s="702"/>
      <c r="CKH14" s="702"/>
      <c r="CKI14" s="702"/>
      <c r="CKJ14" s="702"/>
      <c r="CKK14" s="702"/>
      <c r="CKL14" s="702"/>
      <c r="CKM14" s="702"/>
      <c r="CKN14" s="702"/>
      <c r="CKO14" s="702"/>
      <c r="CKP14" s="702"/>
      <c r="CKQ14" s="702"/>
      <c r="CKR14" s="702"/>
      <c r="CKS14" s="702"/>
      <c r="CKT14" s="702"/>
      <c r="CKU14" s="702"/>
      <c r="CKV14" s="702"/>
      <c r="CKW14" s="702"/>
      <c r="CKX14" s="702"/>
      <c r="CKY14" s="702"/>
      <c r="CKZ14" s="702"/>
      <c r="CLA14" s="702"/>
      <c r="CLB14" s="702"/>
      <c r="CLC14" s="702"/>
      <c r="CLD14" s="702"/>
      <c r="CLE14" s="702"/>
      <c r="CLF14" s="702"/>
      <c r="CLG14" s="702"/>
      <c r="CLH14" s="702"/>
      <c r="CLI14" s="702"/>
      <c r="CLJ14" s="702"/>
      <c r="CLK14" s="702"/>
      <c r="CLL14" s="702"/>
      <c r="CLM14" s="702"/>
      <c r="CLN14" s="702"/>
      <c r="CLO14" s="702"/>
      <c r="CLP14" s="702"/>
      <c r="CLQ14" s="702"/>
      <c r="CLR14" s="702"/>
      <c r="CLS14" s="702"/>
      <c r="CLT14" s="702"/>
      <c r="CLU14" s="702"/>
      <c r="CLV14" s="702"/>
      <c r="CLW14" s="702"/>
      <c r="CLX14" s="702"/>
      <c r="CLY14" s="702"/>
      <c r="CLZ14" s="702"/>
      <c r="CMA14" s="702"/>
      <c r="CMB14" s="702"/>
      <c r="CMC14" s="702"/>
      <c r="CMD14" s="702"/>
      <c r="CME14" s="702"/>
      <c r="CMF14" s="702"/>
      <c r="CMG14" s="702"/>
      <c r="CMH14" s="702"/>
      <c r="CMI14" s="702"/>
      <c r="CMJ14" s="702"/>
      <c r="CMK14" s="702"/>
      <c r="CML14" s="702"/>
      <c r="CMM14" s="702"/>
      <c r="CMN14" s="702"/>
      <c r="CMO14" s="702"/>
      <c r="CMP14" s="702"/>
      <c r="CMQ14" s="702"/>
      <c r="CMR14" s="702"/>
      <c r="CMS14" s="702"/>
      <c r="CMT14" s="702"/>
      <c r="CMU14" s="702"/>
      <c r="CMV14" s="702"/>
      <c r="CMW14" s="702"/>
      <c r="CMX14" s="702"/>
      <c r="CMY14" s="702"/>
      <c r="CMZ14" s="702"/>
      <c r="CNA14" s="702"/>
      <c r="CNB14" s="702"/>
      <c r="CNC14" s="702"/>
      <c r="CND14" s="702"/>
      <c r="CNE14" s="702"/>
      <c r="CNF14" s="702"/>
      <c r="CNG14" s="702"/>
      <c r="CNH14" s="702"/>
      <c r="CNI14" s="702"/>
      <c r="CNJ14" s="702"/>
      <c r="CNK14" s="702"/>
      <c r="CNL14" s="702"/>
      <c r="CNM14" s="702"/>
      <c r="CNN14" s="702"/>
      <c r="CNO14" s="702"/>
      <c r="CNP14" s="702"/>
      <c r="CNQ14" s="702"/>
      <c r="CNR14" s="702"/>
      <c r="CNS14" s="702"/>
      <c r="CNT14" s="702"/>
      <c r="CNU14" s="702"/>
      <c r="CNV14" s="702"/>
      <c r="CNW14" s="702"/>
      <c r="CNX14" s="702"/>
      <c r="CNY14" s="702"/>
      <c r="CNZ14" s="702"/>
      <c r="COA14" s="702"/>
      <c r="COB14" s="702"/>
      <c r="COC14" s="702"/>
      <c r="COD14" s="702"/>
      <c r="COE14" s="702"/>
      <c r="COF14" s="702"/>
      <c r="COG14" s="702"/>
      <c r="COH14" s="702"/>
      <c r="COI14" s="702"/>
      <c r="COJ14" s="702"/>
      <c r="COK14" s="702"/>
      <c r="COL14" s="702"/>
      <c r="COM14" s="702"/>
      <c r="CON14" s="702"/>
      <c r="COO14" s="702"/>
      <c r="COP14" s="702"/>
      <c r="COQ14" s="702"/>
      <c r="COR14" s="702"/>
      <c r="COS14" s="702"/>
      <c r="COT14" s="702"/>
      <c r="COU14" s="702"/>
      <c r="COV14" s="702"/>
      <c r="COW14" s="702"/>
      <c r="COX14" s="702"/>
      <c r="COY14" s="702"/>
      <c r="COZ14" s="702"/>
      <c r="CPA14" s="702"/>
      <c r="CPB14" s="702"/>
      <c r="CPC14" s="702"/>
      <c r="CPD14" s="702"/>
      <c r="CPE14" s="702"/>
      <c r="CPF14" s="702"/>
      <c r="CPG14" s="702"/>
      <c r="CPH14" s="702"/>
      <c r="CPI14" s="702"/>
      <c r="CPJ14" s="702"/>
      <c r="CPK14" s="702"/>
      <c r="CPL14" s="702"/>
      <c r="CPM14" s="702"/>
      <c r="CPN14" s="702"/>
      <c r="CPO14" s="702"/>
      <c r="CPP14" s="702"/>
      <c r="CPQ14" s="702"/>
      <c r="CPR14" s="702"/>
      <c r="CPS14" s="702"/>
      <c r="CPT14" s="702"/>
      <c r="CPU14" s="702"/>
      <c r="CPV14" s="702"/>
      <c r="CPW14" s="702"/>
      <c r="CPX14" s="702"/>
      <c r="CPY14" s="702"/>
      <c r="CPZ14" s="702"/>
      <c r="CQA14" s="702"/>
      <c r="CQB14" s="702"/>
      <c r="CQC14" s="702"/>
      <c r="CQD14" s="702"/>
      <c r="CQE14" s="702"/>
      <c r="CQF14" s="702"/>
      <c r="CQG14" s="702"/>
      <c r="CQH14" s="702"/>
      <c r="CQI14" s="702"/>
      <c r="CQJ14" s="702"/>
      <c r="CQK14" s="702"/>
      <c r="CQL14" s="702"/>
      <c r="CQM14" s="702"/>
      <c r="CQN14" s="702"/>
      <c r="CQO14" s="702"/>
      <c r="CQP14" s="702"/>
      <c r="CQQ14" s="702"/>
      <c r="CQR14" s="702"/>
      <c r="CQS14" s="702"/>
      <c r="CQT14" s="702"/>
      <c r="CQU14" s="702"/>
      <c r="CQV14" s="702"/>
      <c r="CQW14" s="702"/>
      <c r="CQX14" s="702"/>
      <c r="CQY14" s="702"/>
      <c r="CQZ14" s="702"/>
      <c r="CRA14" s="702"/>
      <c r="CRB14" s="702"/>
      <c r="CRC14" s="702"/>
      <c r="CRD14" s="702"/>
      <c r="CRE14" s="702"/>
      <c r="CRF14" s="702"/>
      <c r="CRG14" s="702"/>
      <c r="CRH14" s="702"/>
      <c r="CRI14" s="702"/>
      <c r="CRJ14" s="702"/>
      <c r="CRK14" s="702"/>
      <c r="CRL14" s="702"/>
      <c r="CRM14" s="702"/>
      <c r="CRN14" s="702"/>
      <c r="CRO14" s="702"/>
      <c r="CRP14" s="702"/>
      <c r="CRQ14" s="702"/>
      <c r="CRR14" s="702"/>
      <c r="CRS14" s="702"/>
      <c r="CRT14" s="702"/>
      <c r="CRU14" s="702"/>
      <c r="CRV14" s="702"/>
      <c r="CRW14" s="702"/>
      <c r="CRX14" s="702"/>
      <c r="CRY14" s="702"/>
      <c r="CRZ14" s="702"/>
      <c r="CSA14" s="702"/>
      <c r="CSB14" s="702"/>
      <c r="CSC14" s="702"/>
      <c r="CSD14" s="702"/>
      <c r="CSE14" s="702"/>
      <c r="CSF14" s="702"/>
      <c r="CSG14" s="702"/>
      <c r="CSH14" s="702"/>
      <c r="CSI14" s="702"/>
      <c r="CSJ14" s="702"/>
      <c r="CSK14" s="702"/>
      <c r="CSL14" s="702"/>
      <c r="CSM14" s="702"/>
      <c r="CSN14" s="702"/>
      <c r="CSO14" s="702"/>
      <c r="CSP14" s="702"/>
      <c r="CSQ14" s="702"/>
      <c r="CSR14" s="702"/>
      <c r="CSS14" s="702"/>
      <c r="CST14" s="702"/>
      <c r="CSU14" s="702"/>
      <c r="CSV14" s="702"/>
      <c r="CSW14" s="702"/>
      <c r="CSX14" s="702"/>
      <c r="CSY14" s="702"/>
      <c r="CSZ14" s="702"/>
      <c r="CTA14" s="702"/>
      <c r="CTB14" s="702"/>
      <c r="CTC14" s="702"/>
      <c r="CTD14" s="702"/>
      <c r="CTE14" s="702"/>
      <c r="CTF14" s="702"/>
      <c r="CTG14" s="702"/>
      <c r="CTH14" s="702"/>
      <c r="CTI14" s="702"/>
      <c r="CTJ14" s="702"/>
      <c r="CTK14" s="702"/>
      <c r="CTL14" s="702"/>
      <c r="CTM14" s="702"/>
      <c r="CTN14" s="702"/>
      <c r="CTO14" s="702"/>
      <c r="CTP14" s="702"/>
      <c r="CTQ14" s="702"/>
      <c r="CTR14" s="702"/>
      <c r="CTS14" s="702"/>
      <c r="CTT14" s="702"/>
      <c r="CTU14" s="702"/>
      <c r="CTV14" s="702"/>
      <c r="CTW14" s="702"/>
      <c r="CTX14" s="702"/>
      <c r="CTY14" s="702"/>
      <c r="CTZ14" s="702"/>
      <c r="CUA14" s="702"/>
      <c r="CUB14" s="702"/>
      <c r="CUC14" s="702"/>
      <c r="CUD14" s="702"/>
      <c r="CUE14" s="702"/>
      <c r="CUF14" s="702"/>
      <c r="CUG14" s="702"/>
      <c r="CUH14" s="702"/>
      <c r="CUI14" s="702"/>
      <c r="CUJ14" s="702"/>
      <c r="CUK14" s="702"/>
      <c r="CUL14" s="702"/>
      <c r="CUM14" s="702"/>
      <c r="CUN14" s="702"/>
      <c r="CUO14" s="702"/>
      <c r="CUP14" s="702"/>
      <c r="CUQ14" s="702"/>
      <c r="CUR14" s="702"/>
      <c r="CUS14" s="702"/>
      <c r="CUT14" s="702"/>
      <c r="CUU14" s="702"/>
      <c r="CUV14" s="702"/>
      <c r="CUW14" s="702"/>
      <c r="CUX14" s="702"/>
      <c r="CUY14" s="702"/>
      <c r="CUZ14" s="702"/>
      <c r="CVA14" s="702"/>
      <c r="CVB14" s="702"/>
      <c r="CVC14" s="702"/>
      <c r="CVD14" s="702"/>
      <c r="CVE14" s="702"/>
      <c r="CVF14" s="702"/>
      <c r="CVG14" s="702"/>
      <c r="CVH14" s="702"/>
      <c r="CVI14" s="702"/>
      <c r="CVJ14" s="702"/>
      <c r="CVK14" s="702"/>
      <c r="CVL14" s="702"/>
      <c r="CVM14" s="702"/>
      <c r="CVN14" s="702"/>
      <c r="CVO14" s="702"/>
      <c r="CVP14" s="702"/>
      <c r="CVQ14" s="702"/>
      <c r="CVR14" s="702"/>
      <c r="CVS14" s="702"/>
      <c r="CVT14" s="702"/>
      <c r="CVU14" s="702"/>
      <c r="CVV14" s="702"/>
      <c r="CVW14" s="702"/>
      <c r="CVX14" s="702"/>
      <c r="CVY14" s="702"/>
      <c r="CVZ14" s="702"/>
      <c r="CWA14" s="702"/>
      <c r="CWB14" s="702"/>
      <c r="CWC14" s="702"/>
      <c r="CWD14" s="702"/>
      <c r="CWE14" s="702"/>
      <c r="CWF14" s="702"/>
      <c r="CWG14" s="702"/>
      <c r="CWH14" s="702"/>
      <c r="CWI14" s="702"/>
      <c r="CWJ14" s="702"/>
      <c r="CWK14" s="702"/>
      <c r="CWL14" s="702"/>
      <c r="CWM14" s="702"/>
      <c r="CWN14" s="702"/>
      <c r="CWO14" s="702"/>
      <c r="CWP14" s="702"/>
      <c r="CWQ14" s="702"/>
      <c r="CWR14" s="702"/>
      <c r="CWS14" s="702"/>
      <c r="CWT14" s="702"/>
      <c r="CWU14" s="702"/>
      <c r="CWV14" s="702"/>
      <c r="CWW14" s="702"/>
      <c r="CWX14" s="702"/>
      <c r="CWY14" s="702"/>
      <c r="CWZ14" s="702"/>
      <c r="CXA14" s="702"/>
      <c r="CXB14" s="702"/>
      <c r="CXC14" s="702"/>
      <c r="CXD14" s="702"/>
      <c r="CXE14" s="702"/>
      <c r="CXF14" s="702"/>
      <c r="CXG14" s="702"/>
      <c r="CXH14" s="702"/>
      <c r="CXI14" s="702"/>
      <c r="CXJ14" s="702"/>
      <c r="CXK14" s="702"/>
      <c r="CXL14" s="702"/>
      <c r="CXM14" s="702"/>
      <c r="CXN14" s="702"/>
      <c r="CXO14" s="702"/>
      <c r="CXP14" s="702"/>
      <c r="CXQ14" s="702"/>
      <c r="CXR14" s="702"/>
      <c r="CXS14" s="702"/>
      <c r="CXT14" s="702"/>
      <c r="CXU14" s="702"/>
      <c r="CXV14" s="702"/>
      <c r="CXW14" s="702"/>
      <c r="CXX14" s="702"/>
      <c r="CXY14" s="702"/>
      <c r="CXZ14" s="702"/>
      <c r="CYA14" s="702"/>
      <c r="CYB14" s="702"/>
      <c r="CYC14" s="702"/>
      <c r="CYD14" s="702"/>
      <c r="CYE14" s="702"/>
      <c r="CYF14" s="702"/>
      <c r="CYG14" s="702"/>
      <c r="CYH14" s="702"/>
      <c r="CYI14" s="702"/>
      <c r="CYJ14" s="702"/>
      <c r="CYK14" s="702"/>
      <c r="CYL14" s="702"/>
      <c r="CYM14" s="702"/>
      <c r="CYN14" s="702"/>
      <c r="CYO14" s="702"/>
      <c r="CYP14" s="702"/>
      <c r="CYQ14" s="702"/>
      <c r="CYR14" s="702"/>
      <c r="CYS14" s="702"/>
      <c r="CYT14" s="702"/>
      <c r="CYU14" s="702"/>
      <c r="CYV14" s="702"/>
      <c r="CYW14" s="702"/>
      <c r="CYX14" s="702"/>
      <c r="CYY14" s="702"/>
      <c r="CYZ14" s="702"/>
      <c r="CZA14" s="702"/>
      <c r="CZB14" s="702"/>
      <c r="CZC14" s="702"/>
      <c r="CZD14" s="702"/>
      <c r="CZE14" s="702"/>
      <c r="CZF14" s="702"/>
      <c r="CZG14" s="702"/>
      <c r="CZH14" s="702"/>
      <c r="CZI14" s="702"/>
      <c r="CZJ14" s="702"/>
      <c r="CZK14" s="702"/>
      <c r="CZL14" s="702"/>
      <c r="CZM14" s="702"/>
      <c r="CZN14" s="702"/>
      <c r="CZO14" s="702"/>
      <c r="CZP14" s="702"/>
      <c r="CZQ14" s="702"/>
      <c r="CZR14" s="702"/>
      <c r="CZS14" s="702"/>
      <c r="CZT14" s="702"/>
      <c r="CZU14" s="702"/>
      <c r="CZV14" s="702"/>
      <c r="CZW14" s="702"/>
      <c r="CZX14" s="702"/>
      <c r="CZY14" s="702"/>
      <c r="CZZ14" s="702"/>
      <c r="DAA14" s="702"/>
      <c r="DAB14" s="702"/>
      <c r="DAC14" s="702"/>
      <c r="DAD14" s="702"/>
      <c r="DAE14" s="702"/>
      <c r="DAF14" s="702"/>
      <c r="DAG14" s="702"/>
      <c r="DAH14" s="702"/>
      <c r="DAI14" s="702"/>
      <c r="DAJ14" s="702"/>
      <c r="DAK14" s="702"/>
      <c r="DAL14" s="702"/>
      <c r="DAM14" s="702"/>
      <c r="DAN14" s="702"/>
      <c r="DAO14" s="702"/>
      <c r="DAP14" s="702"/>
      <c r="DAQ14" s="702"/>
      <c r="DAR14" s="702"/>
      <c r="DAS14" s="702"/>
      <c r="DAT14" s="702"/>
      <c r="DAU14" s="702"/>
      <c r="DAV14" s="702"/>
      <c r="DAW14" s="702"/>
      <c r="DAX14" s="702"/>
      <c r="DAY14" s="702"/>
      <c r="DAZ14" s="702"/>
      <c r="DBA14" s="702"/>
      <c r="DBB14" s="702"/>
      <c r="DBC14" s="702"/>
      <c r="DBD14" s="702"/>
      <c r="DBE14" s="702"/>
      <c r="DBF14" s="702"/>
      <c r="DBG14" s="702"/>
      <c r="DBH14" s="702"/>
      <c r="DBI14" s="702"/>
      <c r="DBJ14" s="702"/>
      <c r="DBK14" s="702"/>
      <c r="DBL14" s="702"/>
      <c r="DBM14" s="702"/>
      <c r="DBN14" s="702"/>
      <c r="DBO14" s="702"/>
      <c r="DBP14" s="702"/>
      <c r="DBQ14" s="702"/>
      <c r="DBR14" s="702"/>
      <c r="DBS14" s="702"/>
      <c r="DBT14" s="702"/>
      <c r="DBU14" s="702"/>
      <c r="DBV14" s="702"/>
      <c r="DBW14" s="702"/>
      <c r="DBX14" s="702"/>
      <c r="DBY14" s="702"/>
      <c r="DBZ14" s="702"/>
      <c r="DCA14" s="702"/>
      <c r="DCB14" s="702"/>
      <c r="DCC14" s="702"/>
      <c r="DCD14" s="702"/>
      <c r="DCE14" s="702"/>
      <c r="DCF14" s="702"/>
      <c r="DCG14" s="702"/>
      <c r="DCH14" s="702"/>
      <c r="DCI14" s="702"/>
      <c r="DCJ14" s="702"/>
      <c r="DCK14" s="702"/>
      <c r="DCL14" s="702"/>
      <c r="DCM14" s="702"/>
      <c r="DCN14" s="702"/>
      <c r="DCO14" s="702"/>
      <c r="DCP14" s="702"/>
      <c r="DCQ14" s="702"/>
      <c r="DCR14" s="702"/>
      <c r="DCS14" s="702"/>
      <c r="DCT14" s="702"/>
      <c r="DCU14" s="702"/>
      <c r="DCV14" s="702"/>
      <c r="DCW14" s="702"/>
      <c r="DCX14" s="702"/>
      <c r="DCY14" s="702"/>
      <c r="DCZ14" s="702"/>
      <c r="DDA14" s="702"/>
      <c r="DDB14" s="702"/>
      <c r="DDC14" s="702"/>
      <c r="DDD14" s="702"/>
      <c r="DDE14" s="702"/>
      <c r="DDF14" s="702"/>
      <c r="DDG14" s="702"/>
      <c r="DDH14" s="702"/>
      <c r="DDI14" s="702"/>
      <c r="DDJ14" s="702"/>
      <c r="DDK14" s="702"/>
      <c r="DDL14" s="702"/>
      <c r="DDM14" s="702"/>
      <c r="DDN14" s="702"/>
      <c r="DDO14" s="702"/>
      <c r="DDP14" s="702"/>
      <c r="DDQ14" s="702"/>
      <c r="DDR14" s="702"/>
      <c r="DDS14" s="702"/>
      <c r="DDT14" s="702"/>
      <c r="DDU14" s="702"/>
      <c r="DDV14" s="702"/>
      <c r="DDW14" s="702"/>
      <c r="DDX14" s="702"/>
      <c r="DDY14" s="702"/>
      <c r="DDZ14" s="702"/>
      <c r="DEA14" s="702"/>
      <c r="DEB14" s="702"/>
      <c r="DEC14" s="702"/>
      <c r="DED14" s="702"/>
      <c r="DEE14" s="702"/>
      <c r="DEF14" s="702"/>
      <c r="DEG14" s="702"/>
      <c r="DEH14" s="702"/>
      <c r="DEI14" s="702"/>
      <c r="DEJ14" s="702"/>
      <c r="DEK14" s="702"/>
      <c r="DEL14" s="702"/>
      <c r="DEM14" s="702"/>
      <c r="DEN14" s="702"/>
      <c r="DEO14" s="702"/>
      <c r="DEP14" s="702"/>
      <c r="DEQ14" s="702"/>
      <c r="DER14" s="702"/>
      <c r="DES14" s="702"/>
      <c r="DET14" s="702"/>
      <c r="DEU14" s="702"/>
      <c r="DEV14" s="702"/>
      <c r="DEW14" s="702"/>
      <c r="DEX14" s="702"/>
      <c r="DEY14" s="702"/>
      <c r="DEZ14" s="702"/>
      <c r="DFA14" s="702"/>
      <c r="DFB14" s="702"/>
      <c r="DFC14" s="702"/>
      <c r="DFD14" s="702"/>
      <c r="DFE14" s="702"/>
      <c r="DFF14" s="702"/>
      <c r="DFG14" s="702"/>
      <c r="DFH14" s="702"/>
      <c r="DFI14" s="702"/>
      <c r="DFJ14" s="702"/>
      <c r="DFK14" s="702"/>
      <c r="DFL14" s="702"/>
      <c r="DFM14" s="702"/>
      <c r="DFN14" s="702"/>
      <c r="DFO14" s="702"/>
      <c r="DFP14" s="702"/>
      <c r="DFQ14" s="702"/>
      <c r="DFR14" s="702"/>
      <c r="DFS14" s="702"/>
      <c r="DFT14" s="702"/>
      <c r="DFU14" s="702"/>
      <c r="DFV14" s="702"/>
      <c r="DFW14" s="702"/>
      <c r="DFX14" s="702"/>
      <c r="DFY14" s="702"/>
      <c r="DFZ14" s="702"/>
      <c r="DGA14" s="702"/>
      <c r="DGB14" s="702"/>
      <c r="DGC14" s="702"/>
      <c r="DGD14" s="702"/>
      <c r="DGE14" s="702"/>
      <c r="DGF14" s="702"/>
      <c r="DGG14" s="702"/>
      <c r="DGH14" s="702"/>
      <c r="DGI14" s="702"/>
      <c r="DGJ14" s="702"/>
      <c r="DGK14" s="702"/>
      <c r="DGL14" s="702"/>
      <c r="DGM14" s="702"/>
      <c r="DGN14" s="702"/>
      <c r="DGO14" s="702"/>
      <c r="DGP14" s="702"/>
      <c r="DGQ14" s="702"/>
      <c r="DGR14" s="702"/>
      <c r="DGS14" s="702"/>
      <c r="DGT14" s="702"/>
      <c r="DGU14" s="702"/>
      <c r="DGV14" s="702"/>
      <c r="DGW14" s="702"/>
      <c r="DGX14" s="702"/>
      <c r="DGY14" s="702"/>
      <c r="DGZ14" s="702"/>
      <c r="DHA14" s="702"/>
      <c r="DHB14" s="702"/>
      <c r="DHC14" s="702"/>
      <c r="DHD14" s="702"/>
      <c r="DHE14" s="702"/>
      <c r="DHF14" s="702"/>
      <c r="DHG14" s="702"/>
      <c r="DHH14" s="702"/>
      <c r="DHI14" s="702"/>
      <c r="DHJ14" s="702"/>
      <c r="DHK14" s="702"/>
      <c r="DHL14" s="702"/>
      <c r="DHM14" s="702"/>
      <c r="DHN14" s="702"/>
      <c r="DHO14" s="702"/>
      <c r="DHP14" s="702"/>
      <c r="DHQ14" s="702"/>
      <c r="DHR14" s="702"/>
      <c r="DHS14" s="702"/>
      <c r="DHT14" s="702"/>
      <c r="DHU14" s="702"/>
      <c r="DHV14" s="702"/>
      <c r="DHW14" s="702"/>
      <c r="DHX14" s="702"/>
      <c r="DHY14" s="702"/>
      <c r="DHZ14" s="702"/>
      <c r="DIA14" s="702"/>
      <c r="DIB14" s="702"/>
      <c r="DIC14" s="702"/>
      <c r="DID14" s="702"/>
      <c r="DIE14" s="702"/>
      <c r="DIF14" s="702"/>
      <c r="DIG14" s="702"/>
      <c r="DIH14" s="702"/>
      <c r="DII14" s="702"/>
      <c r="DIJ14" s="702"/>
      <c r="DIK14" s="702"/>
      <c r="DIL14" s="702"/>
      <c r="DIM14" s="702"/>
      <c r="DIN14" s="702"/>
      <c r="DIO14" s="702"/>
      <c r="DIP14" s="702"/>
      <c r="DIQ14" s="702"/>
      <c r="DIR14" s="702"/>
      <c r="DIS14" s="702"/>
      <c r="DIT14" s="702"/>
      <c r="DIU14" s="702"/>
      <c r="DIV14" s="702"/>
      <c r="DIW14" s="702"/>
      <c r="DIX14" s="702"/>
      <c r="DIY14" s="702"/>
      <c r="DIZ14" s="702"/>
      <c r="DJA14" s="702"/>
      <c r="DJB14" s="702"/>
      <c r="DJC14" s="702"/>
      <c r="DJD14" s="702"/>
      <c r="DJE14" s="702"/>
      <c r="DJF14" s="702"/>
      <c r="DJG14" s="702"/>
      <c r="DJH14" s="702"/>
      <c r="DJI14" s="702"/>
      <c r="DJJ14" s="702"/>
      <c r="DJK14" s="702"/>
      <c r="DJL14" s="702"/>
      <c r="DJM14" s="702"/>
      <c r="DJN14" s="702"/>
      <c r="DJO14" s="702"/>
      <c r="DJP14" s="702"/>
      <c r="DJQ14" s="702"/>
      <c r="DJR14" s="702"/>
      <c r="DJS14" s="702"/>
      <c r="DJT14" s="702"/>
      <c r="DJU14" s="702"/>
      <c r="DJV14" s="702"/>
      <c r="DJW14" s="702"/>
      <c r="DJX14" s="702"/>
      <c r="DJY14" s="702"/>
      <c r="DJZ14" s="702"/>
      <c r="DKA14" s="702"/>
      <c r="DKB14" s="702"/>
      <c r="DKC14" s="702"/>
      <c r="DKD14" s="702"/>
      <c r="DKE14" s="702"/>
      <c r="DKF14" s="702"/>
      <c r="DKG14" s="702"/>
      <c r="DKH14" s="702"/>
      <c r="DKI14" s="702"/>
      <c r="DKJ14" s="702"/>
      <c r="DKK14" s="702"/>
      <c r="DKL14" s="702"/>
      <c r="DKM14" s="702"/>
      <c r="DKN14" s="702"/>
      <c r="DKO14" s="702"/>
      <c r="DKP14" s="702"/>
      <c r="DKQ14" s="702"/>
      <c r="DKR14" s="702"/>
      <c r="DKS14" s="702"/>
      <c r="DKT14" s="702"/>
      <c r="DKU14" s="702"/>
      <c r="DKV14" s="702"/>
      <c r="DKW14" s="702"/>
      <c r="DKX14" s="702"/>
      <c r="DKY14" s="702"/>
      <c r="DKZ14" s="702"/>
      <c r="DLA14" s="702"/>
      <c r="DLB14" s="702"/>
      <c r="DLC14" s="702"/>
      <c r="DLD14" s="702"/>
      <c r="DLE14" s="702"/>
      <c r="DLF14" s="702"/>
      <c r="DLG14" s="702"/>
      <c r="DLH14" s="702"/>
      <c r="DLI14" s="702"/>
      <c r="DLJ14" s="702"/>
      <c r="DLK14" s="702"/>
      <c r="DLL14" s="702"/>
      <c r="DLM14" s="702"/>
      <c r="DLN14" s="702"/>
      <c r="DLO14" s="702"/>
      <c r="DLP14" s="702"/>
      <c r="DLQ14" s="702"/>
      <c r="DLR14" s="702"/>
      <c r="DLS14" s="702"/>
      <c r="DLT14" s="702"/>
      <c r="DLU14" s="702"/>
      <c r="DLV14" s="702"/>
      <c r="DLW14" s="702"/>
      <c r="DLX14" s="702"/>
      <c r="DLY14" s="702"/>
      <c r="DLZ14" s="702"/>
      <c r="DMA14" s="702"/>
      <c r="DMB14" s="702"/>
      <c r="DMC14" s="702"/>
      <c r="DMD14" s="702"/>
      <c r="DME14" s="702"/>
      <c r="DMF14" s="702"/>
      <c r="DMG14" s="702"/>
      <c r="DMH14" s="702"/>
      <c r="DMI14" s="702"/>
      <c r="DMJ14" s="702"/>
      <c r="DMK14" s="702"/>
      <c r="DML14" s="702"/>
      <c r="DMM14" s="702"/>
      <c r="DMN14" s="702"/>
      <c r="DMO14" s="702"/>
      <c r="DMP14" s="702"/>
      <c r="DMQ14" s="702"/>
      <c r="DMR14" s="702"/>
      <c r="DMS14" s="702"/>
      <c r="DMT14" s="702"/>
      <c r="DMU14" s="702"/>
      <c r="DMV14" s="702"/>
      <c r="DMW14" s="702"/>
      <c r="DMX14" s="702"/>
      <c r="DMY14" s="702"/>
      <c r="DMZ14" s="702"/>
      <c r="DNA14" s="702"/>
      <c r="DNB14" s="702"/>
      <c r="DNC14" s="702"/>
      <c r="DND14" s="702"/>
      <c r="DNE14" s="702"/>
      <c r="DNF14" s="702"/>
      <c r="DNG14" s="702"/>
      <c r="DNH14" s="702"/>
      <c r="DNI14" s="702"/>
      <c r="DNJ14" s="702"/>
      <c r="DNK14" s="702"/>
      <c r="DNL14" s="702"/>
      <c r="DNM14" s="702"/>
      <c r="DNN14" s="702"/>
      <c r="DNO14" s="702"/>
      <c r="DNP14" s="702"/>
      <c r="DNQ14" s="702"/>
      <c r="DNR14" s="702"/>
      <c r="DNS14" s="702"/>
      <c r="DNT14" s="702"/>
      <c r="DNU14" s="702"/>
      <c r="DNV14" s="702"/>
      <c r="DNW14" s="702"/>
      <c r="DNX14" s="702"/>
      <c r="DNY14" s="702"/>
      <c r="DNZ14" s="702"/>
      <c r="DOA14" s="702"/>
      <c r="DOB14" s="702"/>
      <c r="DOC14" s="702"/>
      <c r="DOD14" s="702"/>
      <c r="DOE14" s="702"/>
      <c r="DOF14" s="702"/>
      <c r="DOG14" s="702"/>
      <c r="DOH14" s="702"/>
      <c r="DOI14" s="702"/>
      <c r="DOJ14" s="702"/>
      <c r="DOK14" s="702"/>
      <c r="DOL14" s="702"/>
      <c r="DOM14" s="702"/>
      <c r="DON14" s="702"/>
      <c r="DOO14" s="702"/>
      <c r="DOP14" s="702"/>
      <c r="DOQ14" s="702"/>
      <c r="DOR14" s="702"/>
      <c r="DOS14" s="702"/>
      <c r="DOT14" s="702"/>
      <c r="DOU14" s="702"/>
      <c r="DOV14" s="702"/>
      <c r="DOW14" s="702"/>
      <c r="DOX14" s="702"/>
      <c r="DOY14" s="702"/>
      <c r="DOZ14" s="702"/>
      <c r="DPA14" s="702"/>
      <c r="DPB14" s="702"/>
      <c r="DPC14" s="702"/>
      <c r="DPD14" s="702"/>
      <c r="DPE14" s="702"/>
      <c r="DPF14" s="702"/>
      <c r="DPG14" s="702"/>
      <c r="DPH14" s="702"/>
      <c r="DPI14" s="702"/>
      <c r="DPJ14" s="702"/>
      <c r="DPK14" s="702"/>
      <c r="DPL14" s="702"/>
      <c r="DPM14" s="702"/>
      <c r="DPN14" s="702"/>
      <c r="DPO14" s="702"/>
      <c r="DPP14" s="702"/>
      <c r="DPQ14" s="702"/>
      <c r="DPR14" s="702"/>
      <c r="DPS14" s="702"/>
      <c r="DPT14" s="702"/>
      <c r="DPU14" s="702"/>
      <c r="DPV14" s="702"/>
      <c r="DPW14" s="702"/>
      <c r="DPX14" s="702"/>
      <c r="DPY14" s="702"/>
      <c r="DPZ14" s="702"/>
      <c r="DQA14" s="702"/>
      <c r="DQB14" s="702"/>
      <c r="DQC14" s="702"/>
      <c r="DQD14" s="702"/>
      <c r="DQE14" s="702"/>
      <c r="DQF14" s="702"/>
      <c r="DQG14" s="702"/>
      <c r="DQH14" s="702"/>
      <c r="DQI14" s="702"/>
      <c r="DQJ14" s="702"/>
      <c r="DQK14" s="702"/>
      <c r="DQL14" s="702"/>
      <c r="DQM14" s="702"/>
      <c r="DQN14" s="702"/>
      <c r="DQO14" s="702"/>
      <c r="DQP14" s="702"/>
      <c r="DQQ14" s="702"/>
      <c r="DQR14" s="702"/>
      <c r="DQS14" s="702"/>
      <c r="DQT14" s="702"/>
      <c r="DQU14" s="702"/>
      <c r="DQV14" s="702"/>
      <c r="DQW14" s="702"/>
      <c r="DQX14" s="702"/>
      <c r="DQY14" s="702"/>
      <c r="DQZ14" s="702"/>
      <c r="DRA14" s="702"/>
      <c r="DRB14" s="702"/>
      <c r="DRC14" s="702"/>
      <c r="DRD14" s="702"/>
      <c r="DRE14" s="702"/>
      <c r="DRF14" s="702"/>
      <c r="DRG14" s="702"/>
      <c r="DRH14" s="702"/>
      <c r="DRI14" s="702"/>
      <c r="DRJ14" s="702"/>
      <c r="DRK14" s="702"/>
      <c r="DRL14" s="702"/>
      <c r="DRM14" s="702"/>
      <c r="DRN14" s="702"/>
      <c r="DRO14" s="702"/>
      <c r="DRP14" s="702"/>
      <c r="DRQ14" s="702"/>
      <c r="DRR14" s="702"/>
      <c r="DRS14" s="702"/>
      <c r="DRT14" s="702"/>
      <c r="DRU14" s="702"/>
      <c r="DRV14" s="702"/>
      <c r="DRW14" s="702"/>
      <c r="DRX14" s="702"/>
      <c r="DRY14" s="702"/>
      <c r="DRZ14" s="702"/>
      <c r="DSA14" s="702"/>
      <c r="DSB14" s="702"/>
      <c r="DSC14" s="702"/>
      <c r="DSD14" s="702"/>
      <c r="DSE14" s="702"/>
      <c r="DSF14" s="702"/>
      <c r="DSG14" s="702"/>
      <c r="DSH14" s="702"/>
      <c r="DSI14" s="702"/>
      <c r="DSJ14" s="702"/>
      <c r="DSK14" s="702"/>
      <c r="DSL14" s="702"/>
      <c r="DSM14" s="702"/>
      <c r="DSN14" s="702"/>
      <c r="DSO14" s="702"/>
      <c r="DSP14" s="702"/>
      <c r="DSQ14" s="702"/>
      <c r="DSR14" s="702"/>
      <c r="DSS14" s="702"/>
      <c r="DST14" s="702"/>
      <c r="DSU14" s="702"/>
      <c r="DSV14" s="702"/>
      <c r="DSW14" s="702"/>
      <c r="DSX14" s="702"/>
      <c r="DSY14" s="702"/>
      <c r="DSZ14" s="702"/>
      <c r="DTA14" s="702"/>
      <c r="DTB14" s="702"/>
      <c r="DTC14" s="702"/>
      <c r="DTD14" s="702"/>
      <c r="DTE14" s="702"/>
      <c r="DTF14" s="702"/>
      <c r="DTG14" s="702"/>
      <c r="DTH14" s="702"/>
      <c r="DTI14" s="702"/>
      <c r="DTJ14" s="702"/>
      <c r="DTK14" s="702"/>
      <c r="DTL14" s="702"/>
      <c r="DTM14" s="702"/>
      <c r="DTN14" s="702"/>
      <c r="DTO14" s="702"/>
      <c r="DTP14" s="702"/>
      <c r="DTQ14" s="702"/>
      <c r="DTR14" s="702"/>
      <c r="DTS14" s="702"/>
      <c r="DTT14" s="702"/>
      <c r="DTU14" s="702"/>
      <c r="DTV14" s="702"/>
      <c r="DTW14" s="702"/>
      <c r="DTX14" s="702"/>
      <c r="DTY14" s="702"/>
      <c r="DTZ14" s="702"/>
      <c r="DUA14" s="702"/>
      <c r="DUB14" s="702"/>
      <c r="DUC14" s="702"/>
      <c r="DUD14" s="702"/>
      <c r="DUE14" s="702"/>
      <c r="DUF14" s="702"/>
      <c r="DUG14" s="702"/>
      <c r="DUH14" s="702"/>
      <c r="DUI14" s="702"/>
      <c r="DUJ14" s="702"/>
      <c r="DUK14" s="702"/>
      <c r="DUL14" s="702"/>
      <c r="DUM14" s="702"/>
      <c r="DUN14" s="702"/>
      <c r="DUO14" s="702"/>
      <c r="DUP14" s="702"/>
      <c r="DUQ14" s="702"/>
      <c r="DUR14" s="702"/>
      <c r="DUS14" s="702"/>
      <c r="DUT14" s="702"/>
      <c r="DUU14" s="702"/>
      <c r="DUV14" s="702"/>
      <c r="DUW14" s="702"/>
      <c r="DUX14" s="702"/>
      <c r="DUY14" s="702"/>
      <c r="DUZ14" s="702"/>
      <c r="DVA14" s="702"/>
      <c r="DVB14" s="702"/>
      <c r="DVC14" s="702"/>
      <c r="DVD14" s="702"/>
      <c r="DVE14" s="702"/>
      <c r="DVF14" s="702"/>
      <c r="DVG14" s="702"/>
      <c r="DVH14" s="702"/>
      <c r="DVI14" s="702"/>
      <c r="DVJ14" s="702"/>
      <c r="DVK14" s="702"/>
      <c r="DVL14" s="702"/>
      <c r="DVM14" s="702"/>
      <c r="DVN14" s="702"/>
      <c r="DVO14" s="702"/>
      <c r="DVP14" s="702"/>
      <c r="DVQ14" s="702"/>
      <c r="DVR14" s="702"/>
      <c r="DVS14" s="702"/>
      <c r="DVT14" s="702"/>
      <c r="DVU14" s="702"/>
      <c r="DVV14" s="702"/>
      <c r="DVW14" s="702"/>
      <c r="DVX14" s="702"/>
      <c r="DVY14" s="702"/>
      <c r="DVZ14" s="702"/>
      <c r="DWA14" s="702"/>
      <c r="DWB14" s="702"/>
      <c r="DWC14" s="702"/>
      <c r="DWD14" s="702"/>
      <c r="DWE14" s="702"/>
      <c r="DWF14" s="702"/>
      <c r="DWG14" s="702"/>
      <c r="DWH14" s="702"/>
      <c r="DWI14" s="702"/>
      <c r="DWJ14" s="702"/>
      <c r="DWK14" s="702"/>
      <c r="DWL14" s="702"/>
      <c r="DWM14" s="702"/>
      <c r="DWN14" s="702"/>
      <c r="DWO14" s="702"/>
      <c r="DWP14" s="702"/>
      <c r="DWQ14" s="702"/>
      <c r="DWR14" s="702"/>
      <c r="DWS14" s="702"/>
      <c r="DWT14" s="702"/>
      <c r="DWU14" s="702"/>
      <c r="DWV14" s="702"/>
      <c r="DWW14" s="702"/>
      <c r="DWX14" s="702"/>
      <c r="DWY14" s="702"/>
      <c r="DWZ14" s="702"/>
      <c r="DXA14" s="702"/>
      <c r="DXB14" s="702"/>
      <c r="DXC14" s="702"/>
      <c r="DXD14" s="702"/>
      <c r="DXE14" s="702"/>
      <c r="DXF14" s="702"/>
      <c r="DXG14" s="702"/>
      <c r="DXH14" s="702"/>
      <c r="DXI14" s="702"/>
      <c r="DXJ14" s="702"/>
      <c r="DXK14" s="702"/>
      <c r="DXL14" s="702"/>
      <c r="DXM14" s="702"/>
      <c r="DXN14" s="702"/>
      <c r="DXO14" s="702"/>
      <c r="DXP14" s="702"/>
      <c r="DXQ14" s="702"/>
      <c r="DXR14" s="702"/>
      <c r="DXS14" s="702"/>
      <c r="DXT14" s="702"/>
      <c r="DXU14" s="702"/>
      <c r="DXV14" s="702"/>
      <c r="DXW14" s="702"/>
      <c r="DXX14" s="702"/>
      <c r="DXY14" s="702"/>
      <c r="DXZ14" s="702"/>
      <c r="DYA14" s="702"/>
      <c r="DYB14" s="702"/>
      <c r="DYC14" s="702"/>
      <c r="DYD14" s="702"/>
      <c r="DYE14" s="702"/>
      <c r="DYF14" s="702"/>
      <c r="DYG14" s="702"/>
      <c r="DYH14" s="702"/>
      <c r="DYI14" s="702"/>
      <c r="DYJ14" s="702"/>
      <c r="DYK14" s="702"/>
      <c r="DYL14" s="702"/>
      <c r="DYM14" s="702"/>
      <c r="DYN14" s="702"/>
      <c r="DYO14" s="702"/>
      <c r="DYP14" s="702"/>
      <c r="DYQ14" s="702"/>
      <c r="DYR14" s="702"/>
      <c r="DYS14" s="702"/>
      <c r="DYT14" s="702"/>
      <c r="DYU14" s="702"/>
      <c r="DYV14" s="702"/>
      <c r="DYW14" s="702"/>
      <c r="DYX14" s="702"/>
      <c r="DYY14" s="702"/>
      <c r="DYZ14" s="702"/>
      <c r="DZA14" s="702"/>
      <c r="DZB14" s="702"/>
      <c r="DZC14" s="702"/>
      <c r="DZD14" s="702"/>
      <c r="DZE14" s="702"/>
      <c r="DZF14" s="702"/>
      <c r="DZG14" s="702"/>
      <c r="DZH14" s="702"/>
      <c r="DZI14" s="702"/>
      <c r="DZJ14" s="702"/>
      <c r="DZK14" s="702"/>
      <c r="DZL14" s="702"/>
      <c r="DZM14" s="702"/>
      <c r="DZN14" s="702"/>
      <c r="DZO14" s="702"/>
      <c r="DZP14" s="702"/>
      <c r="DZQ14" s="702"/>
      <c r="DZR14" s="702"/>
      <c r="DZS14" s="702"/>
      <c r="DZT14" s="702"/>
      <c r="DZU14" s="702"/>
      <c r="DZV14" s="702"/>
      <c r="DZW14" s="702"/>
      <c r="DZX14" s="702"/>
      <c r="DZY14" s="702"/>
      <c r="DZZ14" s="702"/>
      <c r="EAA14" s="702"/>
      <c r="EAB14" s="702"/>
      <c r="EAC14" s="702"/>
      <c r="EAD14" s="702"/>
      <c r="EAE14" s="702"/>
      <c r="EAF14" s="702"/>
      <c r="EAG14" s="702"/>
      <c r="EAH14" s="702"/>
      <c r="EAI14" s="702"/>
      <c r="EAJ14" s="702"/>
      <c r="EAK14" s="702"/>
      <c r="EAL14" s="702"/>
      <c r="EAM14" s="702"/>
      <c r="EAN14" s="702"/>
      <c r="EAO14" s="702"/>
      <c r="EAP14" s="702"/>
      <c r="EAQ14" s="702"/>
      <c r="EAR14" s="702"/>
      <c r="EAS14" s="702"/>
      <c r="EAT14" s="702"/>
      <c r="EAU14" s="702"/>
      <c r="EAV14" s="702"/>
      <c r="EAW14" s="702"/>
      <c r="EAX14" s="702"/>
      <c r="EAY14" s="702"/>
      <c r="EAZ14" s="702"/>
      <c r="EBA14" s="702"/>
      <c r="EBB14" s="702"/>
      <c r="EBC14" s="702"/>
      <c r="EBD14" s="702"/>
      <c r="EBE14" s="702"/>
      <c r="EBF14" s="702"/>
      <c r="EBG14" s="702"/>
      <c r="EBH14" s="702"/>
      <c r="EBI14" s="702"/>
      <c r="EBJ14" s="702"/>
      <c r="EBK14" s="702"/>
      <c r="EBL14" s="702"/>
      <c r="EBM14" s="702"/>
      <c r="EBN14" s="702"/>
      <c r="EBO14" s="702"/>
      <c r="EBP14" s="702"/>
      <c r="EBQ14" s="702"/>
      <c r="EBR14" s="702"/>
      <c r="EBS14" s="702"/>
      <c r="EBT14" s="702"/>
      <c r="EBU14" s="702"/>
      <c r="EBV14" s="702"/>
      <c r="EBW14" s="702"/>
      <c r="EBX14" s="702"/>
      <c r="EBY14" s="702"/>
      <c r="EBZ14" s="702"/>
      <c r="ECA14" s="702"/>
      <c r="ECB14" s="702"/>
      <c r="ECC14" s="702"/>
      <c r="ECD14" s="702"/>
      <c r="ECE14" s="702"/>
      <c r="ECF14" s="702"/>
      <c r="ECG14" s="702"/>
      <c r="ECH14" s="702"/>
      <c r="ECI14" s="702"/>
      <c r="ECJ14" s="702"/>
      <c r="ECK14" s="702"/>
      <c r="ECL14" s="702"/>
      <c r="ECM14" s="702"/>
      <c r="ECN14" s="702"/>
      <c r="ECO14" s="702"/>
      <c r="ECP14" s="702"/>
      <c r="ECQ14" s="702"/>
      <c r="ECR14" s="702"/>
      <c r="ECS14" s="702"/>
      <c r="ECT14" s="702"/>
      <c r="ECU14" s="702"/>
      <c r="ECV14" s="702"/>
      <c r="ECW14" s="702"/>
      <c r="ECX14" s="702"/>
      <c r="ECY14" s="702"/>
      <c r="ECZ14" s="702"/>
      <c r="EDA14" s="702"/>
      <c r="EDB14" s="702"/>
      <c r="EDC14" s="702"/>
      <c r="EDD14" s="702"/>
      <c r="EDE14" s="702"/>
      <c r="EDF14" s="702"/>
      <c r="EDG14" s="702"/>
      <c r="EDH14" s="702"/>
      <c r="EDI14" s="702"/>
      <c r="EDJ14" s="702"/>
      <c r="EDK14" s="702"/>
      <c r="EDL14" s="702"/>
      <c r="EDM14" s="702"/>
      <c r="EDN14" s="702"/>
      <c r="EDO14" s="702"/>
      <c r="EDP14" s="702"/>
      <c r="EDQ14" s="702"/>
      <c r="EDR14" s="702"/>
      <c r="EDS14" s="702"/>
      <c r="EDT14" s="702"/>
      <c r="EDU14" s="702"/>
      <c r="EDV14" s="702"/>
      <c r="EDW14" s="702"/>
      <c r="EDX14" s="702"/>
      <c r="EDY14" s="702"/>
      <c r="EDZ14" s="702"/>
      <c r="EEA14" s="702"/>
      <c r="EEB14" s="702"/>
      <c r="EEC14" s="702"/>
      <c r="EED14" s="702"/>
      <c r="EEE14" s="702"/>
      <c r="EEF14" s="702"/>
      <c r="EEG14" s="702"/>
      <c r="EEH14" s="702"/>
      <c r="EEI14" s="702"/>
      <c r="EEJ14" s="702"/>
      <c r="EEK14" s="702"/>
      <c r="EEL14" s="702"/>
      <c r="EEM14" s="702"/>
      <c r="EEN14" s="702"/>
      <c r="EEO14" s="702"/>
      <c r="EEP14" s="702"/>
      <c r="EEQ14" s="702"/>
      <c r="EER14" s="702"/>
      <c r="EES14" s="702"/>
      <c r="EET14" s="702"/>
      <c r="EEU14" s="702"/>
      <c r="EEV14" s="702"/>
      <c r="EEW14" s="702"/>
      <c r="EEX14" s="702"/>
      <c r="EEY14" s="702"/>
      <c r="EEZ14" s="702"/>
      <c r="EFA14" s="702"/>
      <c r="EFB14" s="702"/>
      <c r="EFC14" s="702"/>
      <c r="EFD14" s="702"/>
      <c r="EFE14" s="702"/>
      <c r="EFF14" s="702"/>
      <c r="EFG14" s="702"/>
      <c r="EFH14" s="702"/>
      <c r="EFI14" s="702"/>
      <c r="EFJ14" s="702"/>
      <c r="EFK14" s="702"/>
      <c r="EFL14" s="702"/>
      <c r="EFM14" s="702"/>
      <c r="EFN14" s="702"/>
      <c r="EFO14" s="702"/>
      <c r="EFP14" s="702"/>
      <c r="EFQ14" s="702"/>
      <c r="EFR14" s="702"/>
      <c r="EFS14" s="702"/>
      <c r="EFT14" s="702"/>
      <c r="EFU14" s="702"/>
      <c r="EFV14" s="702"/>
      <c r="EFW14" s="702"/>
      <c r="EFX14" s="702"/>
      <c r="EFY14" s="702"/>
      <c r="EFZ14" s="702"/>
      <c r="EGA14" s="702"/>
      <c r="EGB14" s="702"/>
      <c r="EGC14" s="702"/>
      <c r="EGD14" s="702"/>
      <c r="EGE14" s="702"/>
      <c r="EGF14" s="702"/>
      <c r="EGG14" s="702"/>
      <c r="EGH14" s="702"/>
      <c r="EGI14" s="702"/>
      <c r="EGJ14" s="702"/>
      <c r="EGK14" s="702"/>
      <c r="EGL14" s="702"/>
      <c r="EGM14" s="702"/>
      <c r="EGN14" s="702"/>
      <c r="EGO14" s="702"/>
      <c r="EGP14" s="702"/>
      <c r="EGQ14" s="702"/>
      <c r="EGR14" s="702"/>
      <c r="EGS14" s="702"/>
      <c r="EGT14" s="702"/>
      <c r="EGU14" s="702"/>
      <c r="EGV14" s="702"/>
      <c r="EGW14" s="702"/>
      <c r="EGX14" s="702"/>
      <c r="EGY14" s="702"/>
      <c r="EGZ14" s="702"/>
      <c r="EHA14" s="702"/>
      <c r="EHB14" s="702"/>
      <c r="EHC14" s="702"/>
      <c r="EHD14" s="702"/>
      <c r="EHE14" s="702"/>
      <c r="EHF14" s="702"/>
      <c r="EHG14" s="702"/>
      <c r="EHH14" s="702"/>
      <c r="EHI14" s="702"/>
      <c r="EHJ14" s="702"/>
      <c r="EHK14" s="702"/>
      <c r="EHL14" s="702"/>
      <c r="EHM14" s="702"/>
      <c r="EHN14" s="702"/>
      <c r="EHO14" s="702"/>
      <c r="EHP14" s="702"/>
      <c r="EHQ14" s="702"/>
      <c r="EHR14" s="702"/>
      <c r="EHS14" s="702"/>
      <c r="EHT14" s="702"/>
      <c r="EHU14" s="702"/>
      <c r="EHV14" s="702"/>
      <c r="EHW14" s="702"/>
      <c r="EHX14" s="702"/>
      <c r="EHY14" s="702"/>
      <c r="EHZ14" s="702"/>
      <c r="EIA14" s="702"/>
      <c r="EIB14" s="702"/>
      <c r="EIC14" s="702"/>
      <c r="EID14" s="702"/>
      <c r="EIE14" s="702"/>
      <c r="EIF14" s="702"/>
      <c r="EIG14" s="702"/>
      <c r="EIH14" s="702"/>
      <c r="EII14" s="702"/>
      <c r="EIJ14" s="702"/>
      <c r="EIK14" s="702"/>
      <c r="EIL14" s="702"/>
      <c r="EIM14" s="702"/>
      <c r="EIN14" s="702"/>
      <c r="EIO14" s="702"/>
      <c r="EIP14" s="702"/>
      <c r="EIQ14" s="702"/>
      <c r="EIR14" s="702"/>
      <c r="EIS14" s="702"/>
      <c r="EIT14" s="702"/>
      <c r="EIU14" s="702"/>
      <c r="EIV14" s="702"/>
      <c r="EIW14" s="702"/>
      <c r="EIX14" s="702"/>
      <c r="EIY14" s="702"/>
      <c r="EIZ14" s="702"/>
      <c r="EJA14" s="702"/>
      <c r="EJB14" s="702"/>
      <c r="EJC14" s="702"/>
      <c r="EJD14" s="702"/>
      <c r="EJE14" s="702"/>
      <c r="EJF14" s="702"/>
      <c r="EJG14" s="702"/>
      <c r="EJH14" s="702"/>
      <c r="EJI14" s="702"/>
      <c r="EJJ14" s="702"/>
      <c r="EJK14" s="702"/>
      <c r="EJL14" s="702"/>
      <c r="EJM14" s="702"/>
      <c r="EJN14" s="702"/>
      <c r="EJO14" s="702"/>
      <c r="EJP14" s="702"/>
      <c r="EJQ14" s="702"/>
      <c r="EJR14" s="702"/>
      <c r="EJS14" s="702"/>
      <c r="EJT14" s="702"/>
      <c r="EJU14" s="702"/>
      <c r="EJV14" s="702"/>
      <c r="EJW14" s="702"/>
      <c r="EJX14" s="702"/>
      <c r="EJY14" s="702"/>
      <c r="EJZ14" s="702"/>
      <c r="EKA14" s="702"/>
      <c r="EKB14" s="702"/>
      <c r="EKC14" s="702"/>
      <c r="EKD14" s="702"/>
      <c r="EKE14" s="702"/>
      <c r="EKF14" s="702"/>
      <c r="EKG14" s="702"/>
      <c r="EKH14" s="702"/>
      <c r="EKI14" s="702"/>
      <c r="EKJ14" s="702"/>
      <c r="EKK14" s="702"/>
      <c r="EKL14" s="702"/>
      <c r="EKM14" s="702"/>
      <c r="EKN14" s="702"/>
      <c r="EKO14" s="702"/>
      <c r="EKP14" s="702"/>
      <c r="EKQ14" s="702"/>
      <c r="EKR14" s="702"/>
      <c r="EKS14" s="702"/>
      <c r="EKT14" s="702"/>
      <c r="EKU14" s="702"/>
      <c r="EKV14" s="702"/>
      <c r="EKW14" s="702"/>
      <c r="EKX14" s="702"/>
      <c r="EKY14" s="702"/>
      <c r="EKZ14" s="702"/>
      <c r="ELA14" s="702"/>
      <c r="ELB14" s="702"/>
      <c r="ELC14" s="702"/>
      <c r="ELD14" s="702"/>
      <c r="ELE14" s="702"/>
      <c r="ELF14" s="702"/>
      <c r="ELG14" s="702"/>
      <c r="ELH14" s="702"/>
      <c r="ELI14" s="702"/>
      <c r="ELJ14" s="702"/>
      <c r="ELK14" s="702"/>
      <c r="ELL14" s="702"/>
      <c r="ELM14" s="702"/>
      <c r="ELN14" s="702"/>
      <c r="ELO14" s="702"/>
      <c r="ELP14" s="702"/>
      <c r="ELQ14" s="702"/>
      <c r="ELR14" s="702"/>
      <c r="ELS14" s="702"/>
      <c r="ELT14" s="702"/>
      <c r="ELU14" s="702"/>
      <c r="ELV14" s="702"/>
      <c r="ELW14" s="702"/>
      <c r="ELX14" s="702"/>
      <c r="ELY14" s="702"/>
      <c r="ELZ14" s="702"/>
      <c r="EMA14" s="702"/>
      <c r="EMB14" s="702"/>
      <c r="EMC14" s="702"/>
      <c r="EMD14" s="702"/>
      <c r="EME14" s="702"/>
      <c r="EMF14" s="702"/>
      <c r="EMG14" s="702"/>
      <c r="EMH14" s="702"/>
      <c r="EMI14" s="702"/>
      <c r="EMJ14" s="702"/>
      <c r="EMK14" s="702"/>
      <c r="EML14" s="702"/>
      <c r="EMM14" s="702"/>
      <c r="EMN14" s="702"/>
      <c r="EMO14" s="702"/>
      <c r="EMP14" s="702"/>
      <c r="EMQ14" s="702"/>
      <c r="EMR14" s="702"/>
      <c r="EMS14" s="702"/>
      <c r="EMT14" s="702"/>
      <c r="EMU14" s="702"/>
      <c r="EMV14" s="702"/>
      <c r="EMW14" s="702"/>
      <c r="EMX14" s="702"/>
      <c r="EMY14" s="702"/>
      <c r="EMZ14" s="702"/>
      <c r="ENA14" s="702"/>
      <c r="ENB14" s="702"/>
      <c r="ENC14" s="702"/>
      <c r="END14" s="702"/>
      <c r="ENE14" s="702"/>
      <c r="ENF14" s="702"/>
      <c r="ENG14" s="702"/>
      <c r="ENH14" s="702"/>
      <c r="ENI14" s="702"/>
      <c r="ENJ14" s="702"/>
      <c r="ENK14" s="702"/>
      <c r="ENL14" s="702"/>
      <c r="ENM14" s="702"/>
      <c r="ENN14" s="702"/>
      <c r="ENO14" s="702"/>
      <c r="ENP14" s="702"/>
      <c r="ENQ14" s="702"/>
      <c r="ENR14" s="702"/>
      <c r="ENS14" s="702"/>
      <c r="ENT14" s="702"/>
      <c r="ENU14" s="702"/>
      <c r="ENV14" s="702"/>
      <c r="ENW14" s="702"/>
      <c r="ENX14" s="702"/>
      <c r="ENY14" s="702"/>
      <c r="ENZ14" s="702"/>
      <c r="EOA14" s="702"/>
      <c r="EOB14" s="702"/>
      <c r="EOC14" s="702"/>
      <c r="EOD14" s="702"/>
      <c r="EOE14" s="702"/>
      <c r="EOF14" s="702"/>
      <c r="EOG14" s="702"/>
      <c r="EOH14" s="702"/>
      <c r="EOI14" s="702"/>
      <c r="EOJ14" s="702"/>
      <c r="EOK14" s="702"/>
      <c r="EOL14" s="702"/>
      <c r="EOM14" s="702"/>
      <c r="EON14" s="702"/>
      <c r="EOO14" s="702"/>
      <c r="EOP14" s="702"/>
      <c r="EOQ14" s="702"/>
      <c r="EOR14" s="702"/>
      <c r="EOS14" s="702"/>
      <c r="EOT14" s="702"/>
      <c r="EOU14" s="702"/>
      <c r="EOV14" s="702"/>
      <c r="EOW14" s="702"/>
      <c r="EOX14" s="702"/>
      <c r="EOY14" s="702"/>
      <c r="EOZ14" s="702"/>
      <c r="EPA14" s="702"/>
      <c r="EPB14" s="702"/>
      <c r="EPC14" s="702"/>
      <c r="EPD14" s="702"/>
      <c r="EPE14" s="702"/>
      <c r="EPF14" s="702"/>
      <c r="EPG14" s="702"/>
      <c r="EPH14" s="702"/>
      <c r="EPI14" s="702"/>
      <c r="EPJ14" s="702"/>
      <c r="EPK14" s="702"/>
      <c r="EPL14" s="702"/>
      <c r="EPM14" s="702"/>
      <c r="EPN14" s="702"/>
      <c r="EPO14" s="702"/>
      <c r="EPP14" s="702"/>
      <c r="EPQ14" s="702"/>
      <c r="EPR14" s="702"/>
      <c r="EPS14" s="702"/>
      <c r="EPT14" s="702"/>
      <c r="EPU14" s="702"/>
      <c r="EPV14" s="702"/>
      <c r="EPW14" s="702"/>
      <c r="EPX14" s="702"/>
      <c r="EPY14" s="702"/>
      <c r="EPZ14" s="702"/>
      <c r="EQA14" s="702"/>
      <c r="EQB14" s="702"/>
      <c r="EQC14" s="702"/>
      <c r="EQD14" s="702"/>
      <c r="EQE14" s="702"/>
      <c r="EQF14" s="702"/>
      <c r="EQG14" s="702"/>
      <c r="EQH14" s="702"/>
      <c r="EQI14" s="702"/>
      <c r="EQJ14" s="702"/>
      <c r="EQK14" s="702"/>
      <c r="EQL14" s="702"/>
      <c r="EQM14" s="702"/>
      <c r="EQN14" s="702"/>
      <c r="EQO14" s="702"/>
      <c r="EQP14" s="702"/>
      <c r="EQQ14" s="702"/>
      <c r="EQR14" s="702"/>
      <c r="EQS14" s="702"/>
      <c r="EQT14" s="702"/>
      <c r="EQU14" s="702"/>
      <c r="EQV14" s="702"/>
      <c r="EQW14" s="702"/>
      <c r="EQX14" s="702"/>
      <c r="EQY14" s="702"/>
      <c r="EQZ14" s="702"/>
      <c r="ERA14" s="702"/>
      <c r="ERB14" s="702"/>
      <c r="ERC14" s="702"/>
      <c r="ERD14" s="702"/>
      <c r="ERE14" s="702"/>
      <c r="ERF14" s="702"/>
      <c r="ERG14" s="702"/>
      <c r="ERH14" s="702"/>
      <c r="ERI14" s="702"/>
      <c r="ERJ14" s="702"/>
      <c r="ERK14" s="702"/>
      <c r="ERL14" s="702"/>
      <c r="ERM14" s="702"/>
      <c r="ERN14" s="702"/>
      <c r="ERO14" s="702"/>
      <c r="ERP14" s="702"/>
      <c r="ERQ14" s="702"/>
      <c r="ERR14" s="702"/>
      <c r="ERS14" s="702"/>
      <c r="ERT14" s="702"/>
      <c r="ERU14" s="702"/>
      <c r="ERV14" s="702"/>
      <c r="ERW14" s="702"/>
      <c r="ERX14" s="702"/>
      <c r="ERY14" s="702"/>
      <c r="ERZ14" s="702"/>
      <c r="ESA14" s="702"/>
      <c r="ESB14" s="702"/>
      <c r="ESC14" s="702"/>
      <c r="ESD14" s="702"/>
      <c r="ESE14" s="702"/>
      <c r="ESF14" s="702"/>
      <c r="ESG14" s="702"/>
      <c r="ESH14" s="702"/>
      <c r="ESI14" s="702"/>
      <c r="ESJ14" s="702"/>
      <c r="ESK14" s="702"/>
      <c r="ESL14" s="702"/>
      <c r="ESM14" s="702"/>
      <c r="ESN14" s="702"/>
      <c r="ESO14" s="702"/>
      <c r="ESP14" s="702"/>
      <c r="ESQ14" s="702"/>
      <c r="ESR14" s="702"/>
      <c r="ESS14" s="702"/>
      <c r="EST14" s="702"/>
      <c r="ESU14" s="702"/>
      <c r="ESV14" s="702"/>
      <c r="ESW14" s="702"/>
      <c r="ESX14" s="702"/>
      <c r="ESY14" s="702"/>
      <c r="ESZ14" s="702"/>
      <c r="ETA14" s="702"/>
      <c r="ETB14" s="702"/>
      <c r="ETC14" s="702"/>
      <c r="ETD14" s="702"/>
      <c r="ETE14" s="702"/>
      <c r="ETF14" s="702"/>
      <c r="ETG14" s="702"/>
      <c r="ETH14" s="702"/>
      <c r="ETI14" s="702"/>
      <c r="ETJ14" s="702"/>
      <c r="ETK14" s="702"/>
      <c r="ETL14" s="702"/>
      <c r="ETM14" s="702"/>
      <c r="ETN14" s="702"/>
      <c r="ETO14" s="702"/>
      <c r="ETP14" s="702"/>
      <c r="ETQ14" s="702"/>
      <c r="ETR14" s="702"/>
      <c r="ETS14" s="702"/>
      <c r="ETT14" s="702"/>
      <c r="ETU14" s="702"/>
      <c r="ETV14" s="702"/>
      <c r="ETW14" s="702"/>
      <c r="ETX14" s="702"/>
      <c r="ETY14" s="702"/>
      <c r="ETZ14" s="702"/>
      <c r="EUA14" s="702"/>
      <c r="EUB14" s="702"/>
      <c r="EUC14" s="702"/>
      <c r="EUD14" s="702"/>
      <c r="EUE14" s="702"/>
      <c r="EUF14" s="702"/>
      <c r="EUG14" s="702"/>
      <c r="EUH14" s="702"/>
      <c r="EUI14" s="702"/>
      <c r="EUJ14" s="702"/>
      <c r="EUK14" s="702"/>
      <c r="EUL14" s="702"/>
      <c r="EUM14" s="702"/>
      <c r="EUN14" s="702"/>
      <c r="EUO14" s="702"/>
      <c r="EUP14" s="702"/>
      <c r="EUQ14" s="702"/>
      <c r="EUR14" s="702"/>
      <c r="EUS14" s="702"/>
      <c r="EUT14" s="702"/>
      <c r="EUU14" s="702"/>
      <c r="EUV14" s="702"/>
      <c r="EUW14" s="702"/>
      <c r="EUX14" s="702"/>
      <c r="EUY14" s="702"/>
      <c r="EUZ14" s="702"/>
      <c r="EVA14" s="702"/>
      <c r="EVB14" s="702"/>
      <c r="EVC14" s="702"/>
      <c r="EVD14" s="702"/>
      <c r="EVE14" s="702"/>
      <c r="EVF14" s="702"/>
      <c r="EVG14" s="702"/>
      <c r="EVH14" s="702"/>
      <c r="EVI14" s="702"/>
      <c r="EVJ14" s="702"/>
      <c r="EVK14" s="702"/>
      <c r="EVL14" s="702"/>
      <c r="EVM14" s="702"/>
      <c r="EVN14" s="702"/>
      <c r="EVO14" s="702"/>
      <c r="EVP14" s="702"/>
      <c r="EVQ14" s="702"/>
      <c r="EVR14" s="702"/>
      <c r="EVS14" s="702"/>
      <c r="EVT14" s="702"/>
      <c r="EVU14" s="702"/>
      <c r="EVV14" s="702"/>
      <c r="EVW14" s="702"/>
      <c r="EVX14" s="702"/>
      <c r="EVY14" s="702"/>
      <c r="EVZ14" s="702"/>
      <c r="EWA14" s="702"/>
      <c r="EWB14" s="702"/>
      <c r="EWC14" s="702"/>
      <c r="EWD14" s="702"/>
      <c r="EWE14" s="702"/>
      <c r="EWF14" s="702"/>
      <c r="EWG14" s="702"/>
      <c r="EWH14" s="702"/>
      <c r="EWI14" s="702"/>
      <c r="EWJ14" s="702"/>
      <c r="EWK14" s="702"/>
      <c r="EWL14" s="702"/>
      <c r="EWM14" s="702"/>
      <c r="EWN14" s="702"/>
      <c r="EWO14" s="702"/>
      <c r="EWP14" s="702"/>
      <c r="EWQ14" s="702"/>
      <c r="EWR14" s="702"/>
      <c r="EWS14" s="702"/>
      <c r="EWT14" s="702"/>
      <c r="EWU14" s="702"/>
      <c r="EWV14" s="702"/>
      <c r="EWW14" s="702"/>
      <c r="EWX14" s="702"/>
      <c r="EWY14" s="702"/>
      <c r="EWZ14" s="702"/>
      <c r="EXA14" s="702"/>
      <c r="EXB14" s="702"/>
      <c r="EXC14" s="702"/>
      <c r="EXD14" s="702"/>
      <c r="EXE14" s="702"/>
      <c r="EXF14" s="702"/>
      <c r="EXG14" s="702"/>
      <c r="EXH14" s="702"/>
      <c r="EXI14" s="702"/>
      <c r="EXJ14" s="702"/>
      <c r="EXK14" s="702"/>
      <c r="EXL14" s="702"/>
      <c r="EXM14" s="702"/>
      <c r="EXN14" s="702"/>
      <c r="EXO14" s="702"/>
      <c r="EXP14" s="702"/>
      <c r="EXQ14" s="702"/>
      <c r="EXR14" s="702"/>
      <c r="EXS14" s="702"/>
      <c r="EXT14" s="702"/>
      <c r="EXU14" s="702"/>
      <c r="EXV14" s="702"/>
      <c r="EXW14" s="702"/>
      <c r="EXX14" s="702"/>
      <c r="EXY14" s="702"/>
      <c r="EXZ14" s="702"/>
      <c r="EYA14" s="702"/>
      <c r="EYB14" s="702"/>
      <c r="EYC14" s="702"/>
      <c r="EYD14" s="702"/>
      <c r="EYE14" s="702"/>
      <c r="EYF14" s="702"/>
      <c r="EYG14" s="702"/>
      <c r="EYH14" s="702"/>
      <c r="EYI14" s="702"/>
      <c r="EYJ14" s="702"/>
      <c r="EYK14" s="702"/>
      <c r="EYL14" s="702"/>
      <c r="EYM14" s="702"/>
      <c r="EYN14" s="702"/>
      <c r="EYO14" s="702"/>
      <c r="EYP14" s="702"/>
      <c r="EYQ14" s="702"/>
      <c r="EYR14" s="702"/>
      <c r="EYS14" s="702"/>
      <c r="EYT14" s="702"/>
      <c r="EYU14" s="702"/>
      <c r="EYV14" s="702"/>
      <c r="EYW14" s="702"/>
      <c r="EYX14" s="702"/>
      <c r="EYY14" s="702"/>
      <c r="EYZ14" s="702"/>
      <c r="EZA14" s="702"/>
      <c r="EZB14" s="702"/>
      <c r="EZC14" s="702"/>
      <c r="EZD14" s="702"/>
      <c r="EZE14" s="702"/>
      <c r="EZF14" s="702"/>
      <c r="EZG14" s="702"/>
      <c r="EZH14" s="702"/>
      <c r="EZI14" s="702"/>
      <c r="EZJ14" s="702"/>
      <c r="EZK14" s="702"/>
      <c r="EZL14" s="702"/>
      <c r="EZM14" s="702"/>
      <c r="EZN14" s="702"/>
      <c r="EZO14" s="702"/>
      <c r="EZP14" s="702"/>
      <c r="EZQ14" s="702"/>
      <c r="EZR14" s="702"/>
      <c r="EZS14" s="702"/>
      <c r="EZT14" s="702"/>
      <c r="EZU14" s="702"/>
      <c r="EZV14" s="702"/>
      <c r="EZW14" s="702"/>
      <c r="EZX14" s="702"/>
      <c r="EZY14" s="702"/>
      <c r="EZZ14" s="702"/>
      <c r="FAA14" s="702"/>
      <c r="FAB14" s="702"/>
      <c r="FAC14" s="702"/>
      <c r="FAD14" s="702"/>
      <c r="FAE14" s="702"/>
      <c r="FAF14" s="702"/>
      <c r="FAG14" s="702"/>
      <c r="FAH14" s="702"/>
      <c r="FAI14" s="702"/>
      <c r="FAJ14" s="702"/>
      <c r="FAK14" s="702"/>
      <c r="FAL14" s="702"/>
      <c r="FAM14" s="702"/>
      <c r="FAN14" s="702"/>
      <c r="FAO14" s="702"/>
      <c r="FAP14" s="702"/>
      <c r="FAQ14" s="702"/>
      <c r="FAR14" s="702"/>
      <c r="FAS14" s="702"/>
      <c r="FAT14" s="702"/>
      <c r="FAU14" s="702"/>
      <c r="FAV14" s="702"/>
      <c r="FAW14" s="702"/>
      <c r="FAX14" s="702"/>
      <c r="FAY14" s="702"/>
      <c r="FAZ14" s="702"/>
      <c r="FBA14" s="702"/>
      <c r="FBB14" s="702"/>
      <c r="FBC14" s="702"/>
      <c r="FBD14" s="702"/>
      <c r="FBE14" s="702"/>
      <c r="FBF14" s="702"/>
      <c r="FBG14" s="702"/>
      <c r="FBH14" s="702"/>
      <c r="FBI14" s="702"/>
      <c r="FBJ14" s="702"/>
      <c r="FBK14" s="702"/>
      <c r="FBL14" s="702"/>
      <c r="FBM14" s="702"/>
      <c r="FBN14" s="702"/>
      <c r="FBO14" s="702"/>
      <c r="FBP14" s="702"/>
      <c r="FBQ14" s="702"/>
      <c r="FBR14" s="702"/>
      <c r="FBS14" s="702"/>
      <c r="FBT14" s="702"/>
      <c r="FBU14" s="702"/>
      <c r="FBV14" s="702"/>
      <c r="FBW14" s="702"/>
      <c r="FBX14" s="702"/>
      <c r="FBY14" s="702"/>
      <c r="FBZ14" s="702"/>
      <c r="FCA14" s="702"/>
      <c r="FCB14" s="702"/>
      <c r="FCC14" s="702"/>
      <c r="FCD14" s="702"/>
      <c r="FCE14" s="702"/>
      <c r="FCF14" s="702"/>
      <c r="FCG14" s="702"/>
      <c r="FCH14" s="702"/>
      <c r="FCI14" s="702"/>
      <c r="FCJ14" s="702"/>
      <c r="FCK14" s="702"/>
      <c r="FCL14" s="702"/>
      <c r="FCM14" s="702"/>
      <c r="FCN14" s="702"/>
      <c r="FCO14" s="702"/>
      <c r="FCP14" s="702"/>
      <c r="FCQ14" s="702"/>
      <c r="FCR14" s="702"/>
      <c r="FCS14" s="702"/>
      <c r="FCT14" s="702"/>
      <c r="FCU14" s="702"/>
      <c r="FCV14" s="702"/>
      <c r="FCW14" s="702"/>
      <c r="FCX14" s="702"/>
      <c r="FCY14" s="702"/>
      <c r="FCZ14" s="702"/>
      <c r="FDA14" s="702"/>
      <c r="FDB14" s="702"/>
      <c r="FDC14" s="702"/>
      <c r="FDD14" s="702"/>
      <c r="FDE14" s="702"/>
      <c r="FDF14" s="702"/>
      <c r="FDG14" s="702"/>
      <c r="FDH14" s="702"/>
      <c r="FDI14" s="702"/>
      <c r="FDJ14" s="702"/>
      <c r="FDK14" s="702"/>
      <c r="FDL14" s="702"/>
      <c r="FDM14" s="702"/>
      <c r="FDN14" s="702"/>
      <c r="FDO14" s="702"/>
      <c r="FDP14" s="702"/>
      <c r="FDQ14" s="702"/>
      <c r="FDR14" s="702"/>
      <c r="FDS14" s="702"/>
      <c r="FDT14" s="702"/>
      <c r="FDU14" s="702"/>
      <c r="FDV14" s="702"/>
      <c r="FDW14" s="702"/>
      <c r="FDX14" s="702"/>
      <c r="FDY14" s="702"/>
      <c r="FDZ14" s="702"/>
      <c r="FEA14" s="702"/>
      <c r="FEB14" s="702"/>
      <c r="FEC14" s="702"/>
      <c r="FED14" s="702"/>
      <c r="FEE14" s="702"/>
      <c r="FEF14" s="702"/>
      <c r="FEG14" s="702"/>
      <c r="FEH14" s="702"/>
      <c r="FEI14" s="702"/>
      <c r="FEJ14" s="702"/>
      <c r="FEK14" s="702"/>
      <c r="FEL14" s="702"/>
      <c r="FEM14" s="702"/>
      <c r="FEN14" s="702"/>
      <c r="FEO14" s="702"/>
      <c r="FEP14" s="702"/>
      <c r="FEQ14" s="702"/>
      <c r="FER14" s="702"/>
      <c r="FES14" s="702"/>
      <c r="FET14" s="702"/>
      <c r="FEU14" s="702"/>
      <c r="FEV14" s="702"/>
      <c r="FEW14" s="702"/>
      <c r="FEX14" s="702"/>
      <c r="FEY14" s="702"/>
      <c r="FEZ14" s="702"/>
      <c r="FFA14" s="702"/>
      <c r="FFB14" s="702"/>
      <c r="FFC14" s="702"/>
      <c r="FFD14" s="702"/>
      <c r="FFE14" s="702"/>
      <c r="FFF14" s="702"/>
      <c r="FFG14" s="702"/>
      <c r="FFH14" s="702"/>
      <c r="FFI14" s="702"/>
      <c r="FFJ14" s="702"/>
      <c r="FFK14" s="702"/>
      <c r="FFL14" s="702"/>
      <c r="FFM14" s="702"/>
      <c r="FFN14" s="702"/>
      <c r="FFO14" s="702"/>
      <c r="FFP14" s="702"/>
      <c r="FFQ14" s="702"/>
      <c r="FFR14" s="702"/>
      <c r="FFS14" s="702"/>
      <c r="FFT14" s="702"/>
      <c r="FFU14" s="702"/>
      <c r="FFV14" s="702"/>
      <c r="FFW14" s="702"/>
      <c r="FFX14" s="702"/>
      <c r="FFY14" s="702"/>
      <c r="FFZ14" s="702"/>
      <c r="FGA14" s="702"/>
      <c r="FGB14" s="702"/>
      <c r="FGC14" s="702"/>
      <c r="FGD14" s="702"/>
      <c r="FGE14" s="702"/>
      <c r="FGF14" s="702"/>
      <c r="FGG14" s="702"/>
      <c r="FGH14" s="702"/>
      <c r="FGI14" s="702"/>
      <c r="FGJ14" s="702"/>
      <c r="FGK14" s="702"/>
      <c r="FGL14" s="702"/>
      <c r="FGM14" s="702"/>
      <c r="FGN14" s="702"/>
      <c r="FGO14" s="702"/>
      <c r="FGP14" s="702"/>
      <c r="FGQ14" s="702"/>
      <c r="FGR14" s="702"/>
      <c r="FGS14" s="702"/>
      <c r="FGT14" s="702"/>
      <c r="FGU14" s="702"/>
      <c r="FGV14" s="702"/>
      <c r="FGW14" s="702"/>
      <c r="FGX14" s="702"/>
      <c r="FGY14" s="702"/>
      <c r="FGZ14" s="702"/>
      <c r="FHA14" s="702"/>
      <c r="FHB14" s="702"/>
      <c r="FHC14" s="702"/>
      <c r="FHD14" s="702"/>
      <c r="FHE14" s="702"/>
      <c r="FHF14" s="702"/>
      <c r="FHG14" s="702"/>
      <c r="FHH14" s="702"/>
      <c r="FHI14" s="702"/>
      <c r="FHJ14" s="702"/>
      <c r="FHK14" s="702"/>
      <c r="FHL14" s="702"/>
      <c r="FHM14" s="702"/>
      <c r="FHN14" s="702"/>
      <c r="FHO14" s="702"/>
      <c r="FHP14" s="702"/>
      <c r="FHQ14" s="702"/>
      <c r="FHR14" s="702"/>
      <c r="FHS14" s="702"/>
      <c r="FHT14" s="702"/>
      <c r="FHU14" s="702"/>
      <c r="FHV14" s="702"/>
      <c r="FHW14" s="702"/>
      <c r="FHX14" s="702"/>
      <c r="FHY14" s="702"/>
      <c r="FHZ14" s="702"/>
      <c r="FIA14" s="702"/>
      <c r="FIB14" s="702"/>
      <c r="FIC14" s="702"/>
      <c r="FID14" s="702"/>
      <c r="FIE14" s="702"/>
      <c r="FIF14" s="702"/>
      <c r="FIG14" s="702"/>
      <c r="FIH14" s="702"/>
      <c r="FII14" s="702"/>
      <c r="FIJ14" s="702"/>
      <c r="FIK14" s="702"/>
      <c r="FIL14" s="702"/>
      <c r="FIM14" s="702"/>
      <c r="FIN14" s="702"/>
      <c r="FIO14" s="702"/>
      <c r="FIP14" s="702"/>
      <c r="FIQ14" s="702"/>
      <c r="FIR14" s="702"/>
      <c r="FIS14" s="702"/>
      <c r="FIT14" s="702"/>
      <c r="FIU14" s="702"/>
      <c r="FIV14" s="702"/>
      <c r="FIW14" s="702"/>
      <c r="FIX14" s="702"/>
      <c r="FIY14" s="702"/>
      <c r="FIZ14" s="702"/>
      <c r="FJA14" s="702"/>
      <c r="FJB14" s="702"/>
      <c r="FJC14" s="702"/>
      <c r="FJD14" s="702"/>
      <c r="FJE14" s="702"/>
      <c r="FJF14" s="702"/>
      <c r="FJG14" s="702"/>
      <c r="FJH14" s="702"/>
      <c r="FJI14" s="702"/>
      <c r="FJJ14" s="702"/>
      <c r="FJK14" s="702"/>
      <c r="FJL14" s="702"/>
      <c r="FJM14" s="702"/>
      <c r="FJN14" s="702"/>
      <c r="FJO14" s="702"/>
      <c r="FJP14" s="702"/>
      <c r="FJQ14" s="702"/>
      <c r="FJR14" s="702"/>
      <c r="FJS14" s="702"/>
      <c r="FJT14" s="702"/>
      <c r="FJU14" s="702"/>
      <c r="FJV14" s="702"/>
      <c r="FJW14" s="702"/>
      <c r="FJX14" s="702"/>
      <c r="FJY14" s="702"/>
      <c r="FJZ14" s="702"/>
      <c r="FKA14" s="702"/>
      <c r="FKB14" s="702"/>
      <c r="FKC14" s="702"/>
      <c r="FKD14" s="702"/>
      <c r="FKE14" s="702"/>
      <c r="FKF14" s="702"/>
      <c r="FKG14" s="702"/>
      <c r="FKH14" s="702"/>
      <c r="FKI14" s="702"/>
      <c r="FKJ14" s="702"/>
      <c r="FKK14" s="702"/>
      <c r="FKL14" s="702"/>
      <c r="FKM14" s="702"/>
      <c r="FKN14" s="702"/>
      <c r="FKO14" s="702"/>
      <c r="FKP14" s="702"/>
      <c r="FKQ14" s="702"/>
      <c r="FKR14" s="702"/>
      <c r="FKS14" s="702"/>
      <c r="FKT14" s="702"/>
      <c r="FKU14" s="702"/>
      <c r="FKV14" s="702"/>
      <c r="FKW14" s="702"/>
      <c r="FKX14" s="702"/>
      <c r="FKY14" s="702"/>
      <c r="FKZ14" s="702"/>
      <c r="FLA14" s="702"/>
      <c r="FLB14" s="702"/>
      <c r="FLC14" s="702"/>
      <c r="FLD14" s="702"/>
      <c r="FLE14" s="702"/>
      <c r="FLF14" s="702"/>
      <c r="FLG14" s="702"/>
      <c r="FLH14" s="702"/>
      <c r="FLI14" s="702"/>
      <c r="FLJ14" s="702"/>
      <c r="FLK14" s="702"/>
      <c r="FLL14" s="702"/>
      <c r="FLM14" s="702"/>
      <c r="FLN14" s="702"/>
      <c r="FLO14" s="702"/>
      <c r="FLP14" s="702"/>
      <c r="FLQ14" s="702"/>
      <c r="FLR14" s="702"/>
      <c r="FLS14" s="702"/>
      <c r="FLT14" s="702"/>
      <c r="FLU14" s="702"/>
      <c r="FLV14" s="702"/>
      <c r="FLW14" s="702"/>
      <c r="FLX14" s="702"/>
      <c r="FLY14" s="702"/>
      <c r="FLZ14" s="702"/>
      <c r="FMA14" s="702"/>
      <c r="FMB14" s="702"/>
      <c r="FMC14" s="702"/>
      <c r="FMD14" s="702"/>
      <c r="FME14" s="702"/>
      <c r="FMF14" s="702"/>
      <c r="FMG14" s="702"/>
      <c r="FMH14" s="702"/>
      <c r="FMI14" s="702"/>
      <c r="FMJ14" s="702"/>
      <c r="FMK14" s="702"/>
      <c r="FML14" s="702"/>
      <c r="FMM14" s="702"/>
      <c r="FMN14" s="702"/>
      <c r="FMO14" s="702"/>
      <c r="FMP14" s="702"/>
      <c r="FMQ14" s="702"/>
      <c r="FMR14" s="702"/>
      <c r="FMS14" s="702"/>
      <c r="FMT14" s="702"/>
      <c r="FMU14" s="702"/>
      <c r="FMV14" s="702"/>
      <c r="FMW14" s="702"/>
      <c r="FMX14" s="702"/>
      <c r="FMY14" s="702"/>
      <c r="FMZ14" s="702"/>
      <c r="FNA14" s="702"/>
      <c r="FNB14" s="702"/>
      <c r="FNC14" s="702"/>
      <c r="FND14" s="702"/>
      <c r="FNE14" s="702"/>
      <c r="FNF14" s="702"/>
      <c r="FNG14" s="702"/>
      <c r="FNH14" s="702"/>
      <c r="FNI14" s="702"/>
      <c r="FNJ14" s="702"/>
      <c r="FNK14" s="702"/>
      <c r="FNL14" s="702"/>
      <c r="FNM14" s="702"/>
      <c r="FNN14" s="702"/>
      <c r="FNO14" s="702"/>
      <c r="FNP14" s="702"/>
      <c r="FNQ14" s="702"/>
      <c r="FNR14" s="702"/>
      <c r="FNS14" s="702"/>
      <c r="FNT14" s="702"/>
      <c r="FNU14" s="702"/>
      <c r="FNV14" s="702"/>
      <c r="FNW14" s="702"/>
      <c r="FNX14" s="702"/>
      <c r="FNY14" s="702"/>
      <c r="FNZ14" s="702"/>
      <c r="FOA14" s="702"/>
      <c r="FOB14" s="702"/>
      <c r="FOC14" s="702"/>
      <c r="FOD14" s="702"/>
      <c r="FOE14" s="702"/>
      <c r="FOF14" s="702"/>
      <c r="FOG14" s="702"/>
      <c r="FOH14" s="702"/>
      <c r="FOI14" s="702"/>
      <c r="FOJ14" s="702"/>
      <c r="FOK14" s="702"/>
      <c r="FOL14" s="702"/>
      <c r="FOM14" s="702"/>
      <c r="FON14" s="702"/>
      <c r="FOO14" s="702"/>
      <c r="FOP14" s="702"/>
      <c r="FOQ14" s="702"/>
      <c r="FOR14" s="702"/>
      <c r="FOS14" s="702"/>
      <c r="FOT14" s="702"/>
      <c r="FOU14" s="702"/>
      <c r="FOV14" s="702"/>
      <c r="FOW14" s="702"/>
      <c r="FOX14" s="702"/>
      <c r="FOY14" s="702"/>
      <c r="FOZ14" s="702"/>
      <c r="FPA14" s="702"/>
      <c r="FPB14" s="702"/>
      <c r="FPC14" s="702"/>
      <c r="FPD14" s="702"/>
      <c r="FPE14" s="702"/>
      <c r="FPF14" s="702"/>
      <c r="FPG14" s="702"/>
      <c r="FPH14" s="702"/>
      <c r="FPI14" s="702"/>
      <c r="FPJ14" s="702"/>
      <c r="FPK14" s="702"/>
      <c r="FPL14" s="702"/>
      <c r="FPM14" s="702"/>
      <c r="FPN14" s="702"/>
      <c r="FPO14" s="702"/>
      <c r="FPP14" s="702"/>
      <c r="FPQ14" s="702"/>
      <c r="FPR14" s="702"/>
      <c r="FPS14" s="702"/>
      <c r="FPT14" s="702"/>
      <c r="FPU14" s="702"/>
      <c r="FPV14" s="702"/>
      <c r="FPW14" s="702"/>
      <c r="FPX14" s="702"/>
      <c r="FPY14" s="702"/>
      <c r="FPZ14" s="702"/>
      <c r="FQA14" s="702"/>
      <c r="FQB14" s="702"/>
      <c r="FQC14" s="702"/>
      <c r="FQD14" s="702"/>
      <c r="FQE14" s="702"/>
      <c r="FQF14" s="702"/>
      <c r="FQG14" s="702"/>
      <c r="FQH14" s="702"/>
      <c r="FQI14" s="702"/>
      <c r="FQJ14" s="702"/>
      <c r="FQK14" s="702"/>
      <c r="FQL14" s="702"/>
      <c r="FQM14" s="702"/>
      <c r="FQN14" s="702"/>
      <c r="FQO14" s="702"/>
      <c r="FQP14" s="702"/>
      <c r="FQQ14" s="702"/>
      <c r="FQR14" s="702"/>
      <c r="FQS14" s="702"/>
      <c r="FQT14" s="702"/>
      <c r="FQU14" s="702"/>
      <c r="FQV14" s="702"/>
      <c r="FQW14" s="702"/>
      <c r="FQX14" s="702"/>
      <c r="FQY14" s="702"/>
      <c r="FQZ14" s="702"/>
      <c r="FRA14" s="702"/>
      <c r="FRB14" s="702"/>
      <c r="FRC14" s="702"/>
      <c r="FRD14" s="702"/>
      <c r="FRE14" s="702"/>
      <c r="FRF14" s="702"/>
      <c r="FRG14" s="702"/>
      <c r="FRH14" s="702"/>
      <c r="FRI14" s="702"/>
      <c r="FRJ14" s="702"/>
      <c r="FRK14" s="702"/>
      <c r="FRL14" s="702"/>
      <c r="FRM14" s="702"/>
      <c r="FRN14" s="702"/>
      <c r="FRO14" s="702"/>
      <c r="FRP14" s="702"/>
      <c r="FRQ14" s="702"/>
      <c r="FRR14" s="702"/>
      <c r="FRS14" s="702"/>
      <c r="FRT14" s="702"/>
      <c r="FRU14" s="702"/>
      <c r="FRV14" s="702"/>
      <c r="FRW14" s="702"/>
      <c r="FRX14" s="702"/>
      <c r="FRY14" s="702"/>
      <c r="FRZ14" s="702"/>
      <c r="FSA14" s="702"/>
      <c r="FSB14" s="702"/>
      <c r="FSC14" s="702"/>
      <c r="FSD14" s="702"/>
      <c r="FSE14" s="702"/>
      <c r="FSF14" s="702"/>
      <c r="FSG14" s="702"/>
      <c r="FSH14" s="702"/>
      <c r="FSI14" s="702"/>
      <c r="FSJ14" s="702"/>
      <c r="FSK14" s="702"/>
      <c r="FSL14" s="702"/>
      <c r="FSM14" s="702"/>
      <c r="FSN14" s="702"/>
      <c r="FSO14" s="702"/>
      <c r="FSP14" s="702"/>
      <c r="FSQ14" s="702"/>
      <c r="FSR14" s="702"/>
      <c r="FSS14" s="702"/>
      <c r="FST14" s="702"/>
      <c r="FSU14" s="702"/>
      <c r="FSV14" s="702"/>
      <c r="FSW14" s="702"/>
      <c r="FSX14" s="702"/>
      <c r="FSY14" s="702"/>
      <c r="FSZ14" s="702"/>
      <c r="FTA14" s="702"/>
      <c r="FTB14" s="702"/>
      <c r="FTC14" s="702"/>
      <c r="FTD14" s="702"/>
      <c r="FTE14" s="702"/>
      <c r="FTF14" s="702"/>
      <c r="FTG14" s="702"/>
      <c r="FTH14" s="702"/>
      <c r="FTI14" s="702"/>
      <c r="FTJ14" s="702"/>
      <c r="FTK14" s="702"/>
      <c r="FTL14" s="702"/>
      <c r="FTM14" s="702"/>
      <c r="FTN14" s="702"/>
      <c r="FTO14" s="702"/>
      <c r="FTP14" s="702"/>
      <c r="FTQ14" s="702"/>
      <c r="FTR14" s="702"/>
      <c r="FTS14" s="702"/>
      <c r="FTT14" s="702"/>
      <c r="FTU14" s="702"/>
      <c r="FTV14" s="702"/>
      <c r="FTW14" s="702"/>
      <c r="FTX14" s="702"/>
      <c r="FTY14" s="702"/>
      <c r="FTZ14" s="702"/>
      <c r="FUA14" s="702"/>
      <c r="FUB14" s="702"/>
      <c r="FUC14" s="702"/>
      <c r="FUD14" s="702"/>
      <c r="FUE14" s="702"/>
      <c r="FUF14" s="702"/>
      <c r="FUG14" s="702"/>
      <c r="FUH14" s="702"/>
      <c r="FUI14" s="702"/>
      <c r="FUJ14" s="702"/>
      <c r="FUK14" s="702"/>
      <c r="FUL14" s="702"/>
      <c r="FUM14" s="702"/>
      <c r="FUN14" s="702"/>
      <c r="FUO14" s="702"/>
      <c r="FUP14" s="702"/>
      <c r="FUQ14" s="702"/>
      <c r="FUR14" s="702"/>
      <c r="FUS14" s="702"/>
      <c r="FUT14" s="702"/>
      <c r="FUU14" s="702"/>
      <c r="FUV14" s="702"/>
      <c r="FUW14" s="702"/>
      <c r="FUX14" s="702"/>
      <c r="FUY14" s="702"/>
      <c r="FUZ14" s="702"/>
      <c r="FVA14" s="702"/>
      <c r="FVB14" s="702"/>
      <c r="FVC14" s="702"/>
      <c r="FVD14" s="702"/>
      <c r="FVE14" s="702"/>
      <c r="FVF14" s="702"/>
      <c r="FVG14" s="702"/>
      <c r="FVH14" s="702"/>
      <c r="FVI14" s="702"/>
      <c r="FVJ14" s="702"/>
      <c r="FVK14" s="702"/>
      <c r="FVL14" s="702"/>
      <c r="FVM14" s="702"/>
      <c r="FVN14" s="702"/>
      <c r="FVO14" s="702"/>
      <c r="FVP14" s="702"/>
      <c r="FVQ14" s="702"/>
      <c r="FVR14" s="702"/>
      <c r="FVS14" s="702"/>
      <c r="FVT14" s="702"/>
      <c r="FVU14" s="702"/>
      <c r="FVV14" s="702"/>
      <c r="FVW14" s="702"/>
      <c r="FVX14" s="702"/>
      <c r="FVY14" s="702"/>
      <c r="FVZ14" s="702"/>
      <c r="FWA14" s="702"/>
      <c r="FWB14" s="702"/>
      <c r="FWC14" s="702"/>
      <c r="FWD14" s="702"/>
      <c r="FWE14" s="702"/>
      <c r="FWF14" s="702"/>
      <c r="FWG14" s="702"/>
      <c r="FWH14" s="702"/>
      <c r="FWI14" s="702"/>
      <c r="FWJ14" s="702"/>
      <c r="FWK14" s="702"/>
      <c r="FWL14" s="702"/>
      <c r="FWM14" s="702"/>
      <c r="FWN14" s="702"/>
      <c r="FWO14" s="702"/>
      <c r="FWP14" s="702"/>
      <c r="FWQ14" s="702"/>
      <c r="FWR14" s="702"/>
      <c r="FWS14" s="702"/>
      <c r="FWT14" s="702"/>
      <c r="FWU14" s="702"/>
      <c r="FWV14" s="702"/>
      <c r="FWW14" s="702"/>
      <c r="FWX14" s="702"/>
      <c r="FWY14" s="702"/>
      <c r="FWZ14" s="702"/>
      <c r="FXA14" s="702"/>
      <c r="FXB14" s="702"/>
      <c r="FXC14" s="702"/>
      <c r="FXD14" s="702"/>
      <c r="FXE14" s="702"/>
      <c r="FXF14" s="702"/>
      <c r="FXG14" s="702"/>
      <c r="FXH14" s="702"/>
      <c r="FXI14" s="702"/>
      <c r="FXJ14" s="702"/>
      <c r="FXK14" s="702"/>
      <c r="FXL14" s="702"/>
      <c r="FXM14" s="702"/>
      <c r="FXN14" s="702"/>
      <c r="FXO14" s="702"/>
      <c r="FXP14" s="702"/>
      <c r="FXQ14" s="702"/>
      <c r="FXR14" s="702"/>
      <c r="FXS14" s="702"/>
      <c r="FXT14" s="702"/>
      <c r="FXU14" s="702"/>
      <c r="FXV14" s="702"/>
      <c r="FXW14" s="702"/>
      <c r="FXX14" s="702"/>
      <c r="FXY14" s="702"/>
      <c r="FXZ14" s="702"/>
      <c r="FYA14" s="702"/>
      <c r="FYB14" s="702"/>
      <c r="FYC14" s="702"/>
      <c r="FYD14" s="702"/>
      <c r="FYE14" s="702"/>
      <c r="FYF14" s="702"/>
      <c r="FYG14" s="702"/>
      <c r="FYH14" s="702"/>
      <c r="FYI14" s="702"/>
      <c r="FYJ14" s="702"/>
      <c r="FYK14" s="702"/>
      <c r="FYL14" s="702"/>
      <c r="FYM14" s="702"/>
      <c r="FYN14" s="702"/>
      <c r="FYO14" s="702"/>
      <c r="FYP14" s="702"/>
      <c r="FYQ14" s="702"/>
      <c r="FYR14" s="702"/>
      <c r="FYS14" s="702"/>
      <c r="FYT14" s="702"/>
      <c r="FYU14" s="702"/>
      <c r="FYV14" s="702"/>
      <c r="FYW14" s="702"/>
      <c r="FYX14" s="702"/>
      <c r="FYY14" s="702"/>
      <c r="FYZ14" s="702"/>
      <c r="FZA14" s="702"/>
      <c r="FZB14" s="702"/>
      <c r="FZC14" s="702"/>
      <c r="FZD14" s="702"/>
      <c r="FZE14" s="702"/>
      <c r="FZF14" s="702"/>
      <c r="FZG14" s="702"/>
      <c r="FZH14" s="702"/>
      <c r="FZI14" s="702"/>
      <c r="FZJ14" s="702"/>
      <c r="FZK14" s="702"/>
      <c r="FZL14" s="702"/>
      <c r="FZM14" s="702"/>
      <c r="FZN14" s="702"/>
      <c r="FZO14" s="702"/>
      <c r="FZP14" s="702"/>
      <c r="FZQ14" s="702"/>
      <c r="FZR14" s="702"/>
      <c r="FZS14" s="702"/>
      <c r="FZT14" s="702"/>
      <c r="FZU14" s="702"/>
      <c r="FZV14" s="702"/>
      <c r="FZW14" s="702"/>
      <c r="FZX14" s="702"/>
      <c r="FZY14" s="702"/>
      <c r="FZZ14" s="702"/>
      <c r="GAA14" s="702"/>
      <c r="GAB14" s="702"/>
      <c r="GAC14" s="702"/>
      <c r="GAD14" s="702"/>
      <c r="GAE14" s="702"/>
      <c r="GAF14" s="702"/>
      <c r="GAG14" s="702"/>
      <c r="GAH14" s="702"/>
      <c r="GAI14" s="702"/>
      <c r="GAJ14" s="702"/>
      <c r="GAK14" s="702"/>
      <c r="GAL14" s="702"/>
      <c r="GAM14" s="702"/>
      <c r="GAN14" s="702"/>
      <c r="GAO14" s="702"/>
      <c r="GAP14" s="702"/>
      <c r="GAQ14" s="702"/>
      <c r="GAR14" s="702"/>
      <c r="GAS14" s="702"/>
      <c r="GAT14" s="702"/>
      <c r="GAU14" s="702"/>
      <c r="GAV14" s="702"/>
      <c r="GAW14" s="702"/>
      <c r="GAX14" s="702"/>
      <c r="GAY14" s="702"/>
      <c r="GAZ14" s="702"/>
      <c r="GBA14" s="702"/>
      <c r="GBB14" s="702"/>
      <c r="GBC14" s="702"/>
      <c r="GBD14" s="702"/>
      <c r="GBE14" s="702"/>
      <c r="GBF14" s="702"/>
      <c r="GBG14" s="702"/>
      <c r="GBH14" s="702"/>
      <c r="GBI14" s="702"/>
      <c r="GBJ14" s="702"/>
      <c r="GBK14" s="702"/>
      <c r="GBL14" s="702"/>
      <c r="GBM14" s="702"/>
      <c r="GBN14" s="702"/>
      <c r="GBO14" s="702"/>
      <c r="GBP14" s="702"/>
      <c r="GBQ14" s="702"/>
      <c r="GBR14" s="702"/>
      <c r="GBS14" s="702"/>
      <c r="GBT14" s="702"/>
      <c r="GBU14" s="702"/>
      <c r="GBV14" s="702"/>
      <c r="GBW14" s="702"/>
      <c r="GBX14" s="702"/>
      <c r="GBY14" s="702"/>
      <c r="GBZ14" s="702"/>
      <c r="GCA14" s="702"/>
      <c r="GCB14" s="702"/>
      <c r="GCC14" s="702"/>
      <c r="GCD14" s="702"/>
      <c r="GCE14" s="702"/>
      <c r="GCF14" s="702"/>
      <c r="GCG14" s="702"/>
      <c r="GCH14" s="702"/>
      <c r="GCI14" s="702"/>
      <c r="GCJ14" s="702"/>
      <c r="GCK14" s="702"/>
      <c r="GCL14" s="702"/>
      <c r="GCM14" s="702"/>
      <c r="GCN14" s="702"/>
      <c r="GCO14" s="702"/>
      <c r="GCP14" s="702"/>
      <c r="GCQ14" s="702"/>
      <c r="GCR14" s="702"/>
      <c r="GCS14" s="702"/>
      <c r="GCT14" s="702"/>
      <c r="GCU14" s="702"/>
      <c r="GCV14" s="702"/>
      <c r="GCW14" s="702"/>
      <c r="GCX14" s="702"/>
      <c r="GCY14" s="702"/>
      <c r="GCZ14" s="702"/>
      <c r="GDA14" s="702"/>
      <c r="GDB14" s="702"/>
      <c r="GDC14" s="702"/>
      <c r="GDD14" s="702"/>
      <c r="GDE14" s="702"/>
      <c r="GDF14" s="702"/>
      <c r="GDG14" s="702"/>
      <c r="GDH14" s="702"/>
      <c r="GDI14" s="702"/>
      <c r="GDJ14" s="702"/>
      <c r="GDK14" s="702"/>
      <c r="GDL14" s="702"/>
      <c r="GDM14" s="702"/>
      <c r="GDN14" s="702"/>
      <c r="GDO14" s="702"/>
      <c r="GDP14" s="702"/>
      <c r="GDQ14" s="702"/>
      <c r="GDR14" s="702"/>
      <c r="GDS14" s="702"/>
      <c r="GDT14" s="702"/>
      <c r="GDU14" s="702"/>
      <c r="GDV14" s="702"/>
      <c r="GDW14" s="702"/>
      <c r="GDX14" s="702"/>
      <c r="GDY14" s="702"/>
      <c r="GDZ14" s="702"/>
      <c r="GEA14" s="702"/>
      <c r="GEB14" s="702"/>
      <c r="GEC14" s="702"/>
      <c r="GED14" s="702"/>
      <c r="GEE14" s="702"/>
      <c r="GEF14" s="702"/>
      <c r="GEG14" s="702"/>
      <c r="GEH14" s="702"/>
      <c r="GEI14" s="702"/>
      <c r="GEJ14" s="702"/>
      <c r="GEK14" s="702"/>
      <c r="GEL14" s="702"/>
      <c r="GEM14" s="702"/>
      <c r="GEN14" s="702"/>
      <c r="GEO14" s="702"/>
      <c r="GEP14" s="702"/>
      <c r="GEQ14" s="702"/>
      <c r="GER14" s="702"/>
      <c r="GES14" s="702"/>
      <c r="GET14" s="702"/>
      <c r="GEU14" s="702"/>
      <c r="GEV14" s="702"/>
      <c r="GEW14" s="702"/>
      <c r="GEX14" s="702"/>
      <c r="GEY14" s="702"/>
      <c r="GEZ14" s="702"/>
      <c r="GFA14" s="702"/>
      <c r="GFB14" s="702"/>
      <c r="GFC14" s="702"/>
      <c r="GFD14" s="702"/>
      <c r="GFE14" s="702"/>
      <c r="GFF14" s="702"/>
      <c r="GFG14" s="702"/>
      <c r="GFH14" s="702"/>
      <c r="GFI14" s="702"/>
      <c r="GFJ14" s="702"/>
      <c r="GFK14" s="702"/>
      <c r="GFL14" s="702"/>
      <c r="GFM14" s="702"/>
      <c r="GFN14" s="702"/>
      <c r="GFO14" s="702"/>
      <c r="GFP14" s="702"/>
      <c r="GFQ14" s="702"/>
      <c r="GFR14" s="702"/>
      <c r="GFS14" s="702"/>
      <c r="GFT14" s="702"/>
      <c r="GFU14" s="702"/>
      <c r="GFV14" s="702"/>
      <c r="GFW14" s="702"/>
      <c r="GFX14" s="702"/>
      <c r="GFY14" s="702"/>
      <c r="GFZ14" s="702"/>
      <c r="GGA14" s="702"/>
      <c r="GGB14" s="702"/>
      <c r="GGC14" s="702"/>
      <c r="GGD14" s="702"/>
      <c r="GGE14" s="702"/>
      <c r="GGF14" s="702"/>
      <c r="GGG14" s="702"/>
      <c r="GGH14" s="702"/>
      <c r="GGI14" s="702"/>
      <c r="GGJ14" s="702"/>
      <c r="GGK14" s="702"/>
      <c r="GGL14" s="702"/>
      <c r="GGM14" s="702"/>
      <c r="GGN14" s="702"/>
      <c r="GGO14" s="702"/>
      <c r="GGP14" s="702"/>
      <c r="GGQ14" s="702"/>
      <c r="GGR14" s="702"/>
      <c r="GGS14" s="702"/>
      <c r="GGT14" s="702"/>
      <c r="GGU14" s="702"/>
      <c r="GGV14" s="702"/>
      <c r="GGW14" s="702"/>
      <c r="GGX14" s="702"/>
      <c r="GGY14" s="702"/>
      <c r="GGZ14" s="702"/>
      <c r="GHA14" s="702"/>
      <c r="GHB14" s="702"/>
      <c r="GHC14" s="702"/>
      <c r="GHD14" s="702"/>
      <c r="GHE14" s="702"/>
      <c r="GHF14" s="702"/>
      <c r="GHG14" s="702"/>
      <c r="GHH14" s="702"/>
      <c r="GHI14" s="702"/>
      <c r="GHJ14" s="702"/>
      <c r="GHK14" s="702"/>
      <c r="GHL14" s="702"/>
      <c r="GHM14" s="702"/>
      <c r="GHN14" s="702"/>
      <c r="GHO14" s="702"/>
      <c r="GHP14" s="702"/>
      <c r="GHQ14" s="702"/>
      <c r="GHR14" s="702"/>
      <c r="GHS14" s="702"/>
      <c r="GHT14" s="702"/>
      <c r="GHU14" s="702"/>
      <c r="GHV14" s="702"/>
      <c r="GHW14" s="702"/>
      <c r="GHX14" s="702"/>
      <c r="GHY14" s="702"/>
      <c r="GHZ14" s="702"/>
      <c r="GIA14" s="702"/>
      <c r="GIB14" s="702"/>
      <c r="GIC14" s="702"/>
      <c r="GID14" s="702"/>
      <c r="GIE14" s="702"/>
      <c r="GIF14" s="702"/>
      <c r="GIG14" s="702"/>
      <c r="GIH14" s="702"/>
      <c r="GII14" s="702"/>
      <c r="GIJ14" s="702"/>
      <c r="GIK14" s="702"/>
      <c r="GIL14" s="702"/>
      <c r="GIM14" s="702"/>
      <c r="GIN14" s="702"/>
      <c r="GIO14" s="702"/>
      <c r="GIP14" s="702"/>
      <c r="GIQ14" s="702"/>
      <c r="GIR14" s="702"/>
      <c r="GIS14" s="702"/>
      <c r="GIT14" s="702"/>
      <c r="GIU14" s="702"/>
      <c r="GIV14" s="702"/>
      <c r="GIW14" s="702"/>
      <c r="GIX14" s="702"/>
      <c r="GIY14" s="702"/>
      <c r="GIZ14" s="702"/>
      <c r="GJA14" s="702"/>
      <c r="GJB14" s="702"/>
      <c r="GJC14" s="702"/>
      <c r="GJD14" s="702"/>
      <c r="GJE14" s="702"/>
      <c r="GJF14" s="702"/>
      <c r="GJG14" s="702"/>
      <c r="GJH14" s="702"/>
      <c r="GJI14" s="702"/>
      <c r="GJJ14" s="702"/>
      <c r="GJK14" s="702"/>
      <c r="GJL14" s="702"/>
      <c r="GJM14" s="702"/>
      <c r="GJN14" s="702"/>
      <c r="GJO14" s="702"/>
      <c r="GJP14" s="702"/>
      <c r="GJQ14" s="702"/>
      <c r="GJR14" s="702"/>
      <c r="GJS14" s="702"/>
      <c r="GJT14" s="702"/>
      <c r="GJU14" s="702"/>
      <c r="GJV14" s="702"/>
      <c r="GJW14" s="702"/>
      <c r="GJX14" s="702"/>
      <c r="GJY14" s="702"/>
      <c r="GJZ14" s="702"/>
      <c r="GKA14" s="702"/>
      <c r="GKB14" s="702"/>
      <c r="GKC14" s="702"/>
      <c r="GKD14" s="702"/>
      <c r="GKE14" s="702"/>
      <c r="GKF14" s="702"/>
      <c r="GKG14" s="702"/>
      <c r="GKH14" s="702"/>
      <c r="GKI14" s="702"/>
      <c r="GKJ14" s="702"/>
      <c r="GKK14" s="702"/>
      <c r="GKL14" s="702"/>
      <c r="GKM14" s="702"/>
      <c r="GKN14" s="702"/>
      <c r="GKO14" s="702"/>
      <c r="GKP14" s="702"/>
      <c r="GKQ14" s="702"/>
      <c r="GKR14" s="702"/>
      <c r="GKS14" s="702"/>
      <c r="GKT14" s="702"/>
      <c r="GKU14" s="702"/>
      <c r="GKV14" s="702"/>
      <c r="GKW14" s="702"/>
      <c r="GKX14" s="702"/>
      <c r="GKY14" s="702"/>
      <c r="GKZ14" s="702"/>
      <c r="GLA14" s="702"/>
      <c r="GLB14" s="702"/>
      <c r="GLC14" s="702"/>
      <c r="GLD14" s="702"/>
      <c r="GLE14" s="702"/>
      <c r="GLF14" s="702"/>
      <c r="GLG14" s="702"/>
      <c r="GLH14" s="702"/>
      <c r="GLI14" s="702"/>
      <c r="GLJ14" s="702"/>
      <c r="GLK14" s="702"/>
      <c r="GLL14" s="702"/>
      <c r="GLM14" s="702"/>
      <c r="GLN14" s="702"/>
      <c r="GLO14" s="702"/>
      <c r="GLP14" s="702"/>
      <c r="GLQ14" s="702"/>
      <c r="GLR14" s="702"/>
      <c r="GLS14" s="702"/>
      <c r="GLT14" s="702"/>
      <c r="GLU14" s="702"/>
      <c r="GLV14" s="702"/>
      <c r="GLW14" s="702"/>
      <c r="GLX14" s="702"/>
      <c r="GLY14" s="702"/>
      <c r="GLZ14" s="702"/>
      <c r="GMA14" s="702"/>
      <c r="GMB14" s="702"/>
      <c r="GMC14" s="702"/>
      <c r="GMD14" s="702"/>
      <c r="GME14" s="702"/>
      <c r="GMF14" s="702"/>
      <c r="GMG14" s="702"/>
      <c r="GMH14" s="702"/>
      <c r="GMI14" s="702"/>
      <c r="GMJ14" s="702"/>
      <c r="GMK14" s="702"/>
      <c r="GML14" s="702"/>
      <c r="GMM14" s="702"/>
      <c r="GMN14" s="702"/>
      <c r="GMO14" s="702"/>
      <c r="GMP14" s="702"/>
      <c r="GMQ14" s="702"/>
      <c r="GMR14" s="702"/>
      <c r="GMS14" s="702"/>
      <c r="GMT14" s="702"/>
      <c r="GMU14" s="702"/>
      <c r="GMV14" s="702"/>
      <c r="GMW14" s="702"/>
      <c r="GMX14" s="702"/>
      <c r="GMY14" s="702"/>
      <c r="GMZ14" s="702"/>
      <c r="GNA14" s="702"/>
      <c r="GNB14" s="702"/>
      <c r="GNC14" s="702"/>
      <c r="GND14" s="702"/>
      <c r="GNE14" s="702"/>
      <c r="GNF14" s="702"/>
      <c r="GNG14" s="702"/>
      <c r="GNH14" s="702"/>
      <c r="GNI14" s="702"/>
      <c r="GNJ14" s="702"/>
      <c r="GNK14" s="702"/>
      <c r="GNL14" s="702"/>
      <c r="GNM14" s="702"/>
      <c r="GNN14" s="702"/>
      <c r="GNO14" s="702"/>
      <c r="GNP14" s="702"/>
      <c r="GNQ14" s="702"/>
      <c r="GNR14" s="702"/>
      <c r="GNS14" s="702"/>
      <c r="GNT14" s="702"/>
      <c r="GNU14" s="702"/>
      <c r="GNV14" s="702"/>
      <c r="GNW14" s="702"/>
      <c r="GNX14" s="702"/>
      <c r="GNY14" s="702"/>
      <c r="GNZ14" s="702"/>
      <c r="GOA14" s="702"/>
      <c r="GOB14" s="702"/>
      <c r="GOC14" s="702"/>
      <c r="GOD14" s="702"/>
      <c r="GOE14" s="702"/>
      <c r="GOF14" s="702"/>
      <c r="GOG14" s="702"/>
      <c r="GOH14" s="702"/>
      <c r="GOI14" s="702"/>
      <c r="GOJ14" s="702"/>
      <c r="GOK14" s="702"/>
      <c r="GOL14" s="702"/>
      <c r="GOM14" s="702"/>
      <c r="GON14" s="702"/>
      <c r="GOO14" s="702"/>
      <c r="GOP14" s="702"/>
      <c r="GOQ14" s="702"/>
      <c r="GOR14" s="702"/>
      <c r="GOS14" s="702"/>
      <c r="GOT14" s="702"/>
      <c r="GOU14" s="702"/>
      <c r="GOV14" s="702"/>
      <c r="GOW14" s="702"/>
      <c r="GOX14" s="702"/>
      <c r="GOY14" s="702"/>
      <c r="GOZ14" s="702"/>
      <c r="GPA14" s="702"/>
      <c r="GPB14" s="702"/>
      <c r="GPC14" s="702"/>
      <c r="GPD14" s="702"/>
      <c r="GPE14" s="702"/>
      <c r="GPF14" s="702"/>
      <c r="GPG14" s="702"/>
      <c r="GPH14" s="702"/>
      <c r="GPI14" s="702"/>
      <c r="GPJ14" s="702"/>
      <c r="GPK14" s="702"/>
      <c r="GPL14" s="702"/>
      <c r="GPM14" s="702"/>
      <c r="GPN14" s="702"/>
      <c r="GPO14" s="702"/>
      <c r="GPP14" s="702"/>
      <c r="GPQ14" s="702"/>
      <c r="GPR14" s="702"/>
      <c r="GPS14" s="702"/>
      <c r="GPT14" s="702"/>
      <c r="GPU14" s="702"/>
      <c r="GPV14" s="702"/>
      <c r="GPW14" s="702"/>
      <c r="GPX14" s="702"/>
      <c r="GPY14" s="702"/>
      <c r="GPZ14" s="702"/>
      <c r="GQA14" s="702"/>
      <c r="GQB14" s="702"/>
      <c r="GQC14" s="702"/>
      <c r="GQD14" s="702"/>
      <c r="GQE14" s="702"/>
      <c r="GQF14" s="702"/>
      <c r="GQG14" s="702"/>
      <c r="GQH14" s="702"/>
      <c r="GQI14" s="702"/>
      <c r="GQJ14" s="702"/>
      <c r="GQK14" s="702"/>
      <c r="GQL14" s="702"/>
      <c r="GQM14" s="702"/>
      <c r="GQN14" s="702"/>
      <c r="GQO14" s="702"/>
      <c r="GQP14" s="702"/>
      <c r="GQQ14" s="702"/>
      <c r="GQR14" s="702"/>
      <c r="GQS14" s="702"/>
      <c r="GQT14" s="702"/>
      <c r="GQU14" s="702"/>
      <c r="GQV14" s="702"/>
      <c r="GQW14" s="702"/>
      <c r="GQX14" s="702"/>
      <c r="GQY14" s="702"/>
      <c r="GQZ14" s="702"/>
      <c r="GRA14" s="702"/>
      <c r="GRB14" s="702"/>
      <c r="GRC14" s="702"/>
      <c r="GRD14" s="702"/>
      <c r="GRE14" s="702"/>
      <c r="GRF14" s="702"/>
      <c r="GRG14" s="702"/>
      <c r="GRH14" s="702"/>
      <c r="GRI14" s="702"/>
      <c r="GRJ14" s="702"/>
      <c r="GRK14" s="702"/>
      <c r="GRL14" s="702"/>
      <c r="GRM14" s="702"/>
      <c r="GRN14" s="702"/>
      <c r="GRO14" s="702"/>
      <c r="GRP14" s="702"/>
      <c r="GRQ14" s="702"/>
      <c r="GRR14" s="702"/>
      <c r="GRS14" s="702"/>
      <c r="GRT14" s="702"/>
      <c r="GRU14" s="702"/>
      <c r="GRV14" s="702"/>
      <c r="GRW14" s="702"/>
      <c r="GRX14" s="702"/>
      <c r="GRY14" s="702"/>
      <c r="GRZ14" s="702"/>
      <c r="GSA14" s="702"/>
      <c r="GSB14" s="702"/>
      <c r="GSC14" s="702"/>
      <c r="GSD14" s="702"/>
      <c r="GSE14" s="702"/>
      <c r="GSF14" s="702"/>
      <c r="GSG14" s="702"/>
      <c r="GSH14" s="702"/>
      <c r="GSI14" s="702"/>
      <c r="GSJ14" s="702"/>
      <c r="GSK14" s="702"/>
      <c r="GSL14" s="702"/>
      <c r="GSM14" s="702"/>
      <c r="GSN14" s="702"/>
      <c r="GSO14" s="702"/>
      <c r="GSP14" s="702"/>
      <c r="GSQ14" s="702"/>
      <c r="GSR14" s="702"/>
      <c r="GSS14" s="702"/>
      <c r="GST14" s="702"/>
      <c r="GSU14" s="702"/>
      <c r="GSV14" s="702"/>
      <c r="GSW14" s="702"/>
      <c r="GSX14" s="702"/>
      <c r="GSY14" s="702"/>
      <c r="GSZ14" s="702"/>
      <c r="GTA14" s="702"/>
      <c r="GTB14" s="702"/>
      <c r="GTC14" s="702"/>
      <c r="GTD14" s="702"/>
      <c r="GTE14" s="702"/>
      <c r="GTF14" s="702"/>
      <c r="GTG14" s="702"/>
      <c r="GTH14" s="702"/>
      <c r="GTI14" s="702"/>
      <c r="GTJ14" s="702"/>
      <c r="GTK14" s="702"/>
      <c r="GTL14" s="702"/>
      <c r="GTM14" s="702"/>
      <c r="GTN14" s="702"/>
      <c r="GTO14" s="702"/>
      <c r="GTP14" s="702"/>
      <c r="GTQ14" s="702"/>
      <c r="GTR14" s="702"/>
      <c r="GTS14" s="702"/>
      <c r="GTT14" s="702"/>
      <c r="GTU14" s="702"/>
      <c r="GTV14" s="702"/>
      <c r="GTW14" s="702"/>
      <c r="GTX14" s="702"/>
      <c r="GTY14" s="702"/>
      <c r="GTZ14" s="702"/>
      <c r="GUA14" s="702"/>
      <c r="GUB14" s="702"/>
      <c r="GUC14" s="702"/>
      <c r="GUD14" s="702"/>
      <c r="GUE14" s="702"/>
      <c r="GUF14" s="702"/>
      <c r="GUG14" s="702"/>
      <c r="GUH14" s="702"/>
      <c r="GUI14" s="702"/>
      <c r="GUJ14" s="702"/>
      <c r="GUK14" s="702"/>
      <c r="GUL14" s="702"/>
      <c r="GUM14" s="702"/>
      <c r="GUN14" s="702"/>
      <c r="GUO14" s="702"/>
      <c r="GUP14" s="702"/>
      <c r="GUQ14" s="702"/>
      <c r="GUR14" s="702"/>
      <c r="GUS14" s="702"/>
      <c r="GUT14" s="702"/>
      <c r="GUU14" s="702"/>
      <c r="GUV14" s="702"/>
      <c r="GUW14" s="702"/>
      <c r="GUX14" s="702"/>
      <c r="GUY14" s="702"/>
      <c r="GUZ14" s="702"/>
      <c r="GVA14" s="702"/>
      <c r="GVB14" s="702"/>
      <c r="GVC14" s="702"/>
      <c r="GVD14" s="702"/>
      <c r="GVE14" s="702"/>
      <c r="GVF14" s="702"/>
      <c r="GVG14" s="702"/>
      <c r="GVH14" s="702"/>
      <c r="GVI14" s="702"/>
      <c r="GVJ14" s="702"/>
      <c r="GVK14" s="702"/>
      <c r="GVL14" s="702"/>
      <c r="GVM14" s="702"/>
      <c r="GVN14" s="702"/>
      <c r="GVO14" s="702"/>
      <c r="GVP14" s="702"/>
      <c r="GVQ14" s="702"/>
      <c r="GVR14" s="702"/>
      <c r="GVS14" s="702"/>
      <c r="GVT14" s="702"/>
      <c r="GVU14" s="702"/>
      <c r="GVV14" s="702"/>
      <c r="GVW14" s="702"/>
      <c r="GVX14" s="702"/>
      <c r="GVY14" s="702"/>
      <c r="GVZ14" s="702"/>
      <c r="GWA14" s="702"/>
      <c r="GWB14" s="702"/>
      <c r="GWC14" s="702"/>
      <c r="GWD14" s="702"/>
      <c r="GWE14" s="702"/>
      <c r="GWF14" s="702"/>
      <c r="GWG14" s="702"/>
      <c r="GWH14" s="702"/>
      <c r="GWI14" s="702"/>
      <c r="GWJ14" s="702"/>
      <c r="GWK14" s="702"/>
      <c r="GWL14" s="702"/>
      <c r="GWM14" s="702"/>
      <c r="GWN14" s="702"/>
      <c r="GWO14" s="702"/>
      <c r="GWP14" s="702"/>
      <c r="GWQ14" s="702"/>
      <c r="GWR14" s="702"/>
      <c r="GWS14" s="702"/>
      <c r="GWT14" s="702"/>
      <c r="GWU14" s="702"/>
      <c r="GWV14" s="702"/>
      <c r="GWW14" s="702"/>
      <c r="GWX14" s="702"/>
      <c r="GWY14" s="702"/>
      <c r="GWZ14" s="702"/>
      <c r="GXA14" s="702"/>
      <c r="GXB14" s="702"/>
      <c r="GXC14" s="702"/>
      <c r="GXD14" s="702"/>
      <c r="GXE14" s="702"/>
      <c r="GXF14" s="702"/>
      <c r="GXG14" s="702"/>
      <c r="GXH14" s="702"/>
      <c r="GXI14" s="702"/>
      <c r="GXJ14" s="702"/>
      <c r="GXK14" s="702"/>
      <c r="GXL14" s="702"/>
      <c r="GXM14" s="702"/>
      <c r="GXN14" s="702"/>
      <c r="GXO14" s="702"/>
      <c r="GXP14" s="702"/>
      <c r="GXQ14" s="702"/>
      <c r="GXR14" s="702"/>
      <c r="GXS14" s="702"/>
      <c r="GXT14" s="702"/>
      <c r="GXU14" s="702"/>
      <c r="GXV14" s="702"/>
      <c r="GXW14" s="702"/>
      <c r="GXX14" s="702"/>
      <c r="GXY14" s="702"/>
      <c r="GXZ14" s="702"/>
      <c r="GYA14" s="702"/>
      <c r="GYB14" s="702"/>
      <c r="GYC14" s="702"/>
      <c r="GYD14" s="702"/>
      <c r="GYE14" s="702"/>
      <c r="GYF14" s="702"/>
      <c r="GYG14" s="702"/>
      <c r="GYH14" s="702"/>
      <c r="GYI14" s="702"/>
      <c r="GYJ14" s="702"/>
      <c r="GYK14" s="702"/>
      <c r="GYL14" s="702"/>
      <c r="GYM14" s="702"/>
      <c r="GYN14" s="702"/>
      <c r="GYO14" s="702"/>
      <c r="GYP14" s="702"/>
      <c r="GYQ14" s="702"/>
      <c r="GYR14" s="702"/>
      <c r="GYS14" s="702"/>
      <c r="GYT14" s="702"/>
      <c r="GYU14" s="702"/>
      <c r="GYV14" s="702"/>
      <c r="GYW14" s="702"/>
      <c r="GYX14" s="702"/>
      <c r="GYY14" s="702"/>
      <c r="GYZ14" s="702"/>
      <c r="GZA14" s="702"/>
      <c r="GZB14" s="702"/>
      <c r="GZC14" s="702"/>
      <c r="GZD14" s="702"/>
      <c r="GZE14" s="702"/>
      <c r="GZF14" s="702"/>
      <c r="GZG14" s="702"/>
      <c r="GZH14" s="702"/>
      <c r="GZI14" s="702"/>
      <c r="GZJ14" s="702"/>
      <c r="GZK14" s="702"/>
      <c r="GZL14" s="702"/>
      <c r="GZM14" s="702"/>
      <c r="GZN14" s="702"/>
      <c r="GZO14" s="702"/>
      <c r="GZP14" s="702"/>
      <c r="GZQ14" s="702"/>
      <c r="GZR14" s="702"/>
      <c r="GZS14" s="702"/>
      <c r="GZT14" s="702"/>
      <c r="GZU14" s="702"/>
      <c r="GZV14" s="702"/>
      <c r="GZW14" s="702"/>
      <c r="GZX14" s="702"/>
      <c r="GZY14" s="702"/>
      <c r="GZZ14" s="702"/>
      <c r="HAA14" s="702"/>
      <c r="HAB14" s="702"/>
      <c r="HAC14" s="702"/>
      <c r="HAD14" s="702"/>
      <c r="HAE14" s="702"/>
      <c r="HAF14" s="702"/>
      <c r="HAG14" s="702"/>
      <c r="HAH14" s="702"/>
      <c r="HAI14" s="702"/>
      <c r="HAJ14" s="702"/>
      <c r="HAK14" s="702"/>
      <c r="HAL14" s="702"/>
      <c r="HAM14" s="702"/>
      <c r="HAN14" s="702"/>
      <c r="HAO14" s="702"/>
      <c r="HAP14" s="702"/>
      <c r="HAQ14" s="702"/>
      <c r="HAR14" s="702"/>
      <c r="HAS14" s="702"/>
      <c r="HAT14" s="702"/>
      <c r="HAU14" s="702"/>
      <c r="HAV14" s="702"/>
      <c r="HAW14" s="702"/>
      <c r="HAX14" s="702"/>
      <c r="HAY14" s="702"/>
      <c r="HAZ14" s="702"/>
      <c r="HBA14" s="702"/>
      <c r="HBB14" s="702"/>
      <c r="HBC14" s="702"/>
      <c r="HBD14" s="702"/>
      <c r="HBE14" s="702"/>
      <c r="HBF14" s="702"/>
      <c r="HBG14" s="702"/>
      <c r="HBH14" s="702"/>
      <c r="HBI14" s="702"/>
      <c r="HBJ14" s="702"/>
      <c r="HBK14" s="702"/>
      <c r="HBL14" s="702"/>
      <c r="HBM14" s="702"/>
      <c r="HBN14" s="702"/>
      <c r="HBO14" s="702"/>
      <c r="HBP14" s="702"/>
      <c r="HBQ14" s="702"/>
      <c r="HBR14" s="702"/>
      <c r="HBS14" s="702"/>
      <c r="HBT14" s="702"/>
      <c r="HBU14" s="702"/>
      <c r="HBV14" s="702"/>
      <c r="HBW14" s="702"/>
      <c r="HBX14" s="702"/>
      <c r="HBY14" s="702"/>
      <c r="HBZ14" s="702"/>
      <c r="HCA14" s="702"/>
      <c r="HCB14" s="702"/>
      <c r="HCC14" s="702"/>
      <c r="HCD14" s="702"/>
      <c r="HCE14" s="702"/>
      <c r="HCF14" s="702"/>
      <c r="HCG14" s="702"/>
      <c r="HCH14" s="702"/>
      <c r="HCI14" s="702"/>
      <c r="HCJ14" s="702"/>
      <c r="HCK14" s="702"/>
      <c r="HCL14" s="702"/>
      <c r="HCM14" s="702"/>
      <c r="HCN14" s="702"/>
      <c r="HCO14" s="702"/>
      <c r="HCP14" s="702"/>
      <c r="HCQ14" s="702"/>
      <c r="HCR14" s="702"/>
      <c r="HCS14" s="702"/>
      <c r="HCT14" s="702"/>
      <c r="HCU14" s="702"/>
      <c r="HCV14" s="702"/>
      <c r="HCW14" s="702"/>
      <c r="HCX14" s="702"/>
      <c r="HCY14" s="702"/>
      <c r="HCZ14" s="702"/>
      <c r="HDA14" s="702"/>
      <c r="HDB14" s="702"/>
      <c r="HDC14" s="702"/>
      <c r="HDD14" s="702"/>
      <c r="HDE14" s="702"/>
      <c r="HDF14" s="702"/>
      <c r="HDG14" s="702"/>
      <c r="HDH14" s="702"/>
      <c r="HDI14" s="702"/>
      <c r="HDJ14" s="702"/>
      <c r="HDK14" s="702"/>
      <c r="HDL14" s="702"/>
      <c r="HDM14" s="702"/>
      <c r="HDN14" s="702"/>
      <c r="HDO14" s="702"/>
      <c r="HDP14" s="702"/>
      <c r="HDQ14" s="702"/>
      <c r="HDR14" s="702"/>
      <c r="HDS14" s="702"/>
      <c r="HDT14" s="702"/>
      <c r="HDU14" s="702"/>
      <c r="HDV14" s="702"/>
      <c r="HDW14" s="702"/>
      <c r="HDX14" s="702"/>
      <c r="HDY14" s="702"/>
      <c r="HDZ14" s="702"/>
      <c r="HEA14" s="702"/>
      <c r="HEB14" s="702"/>
      <c r="HEC14" s="702"/>
      <c r="HED14" s="702"/>
      <c r="HEE14" s="702"/>
      <c r="HEF14" s="702"/>
      <c r="HEG14" s="702"/>
      <c r="HEH14" s="702"/>
      <c r="HEI14" s="702"/>
      <c r="HEJ14" s="702"/>
      <c r="HEK14" s="702"/>
      <c r="HEL14" s="702"/>
      <c r="HEM14" s="702"/>
      <c r="HEN14" s="702"/>
      <c r="HEO14" s="702"/>
      <c r="HEP14" s="702"/>
      <c r="HEQ14" s="702"/>
      <c r="HER14" s="702"/>
      <c r="HES14" s="702"/>
      <c r="HET14" s="702"/>
      <c r="HEU14" s="702"/>
      <c r="HEV14" s="702"/>
      <c r="HEW14" s="702"/>
      <c r="HEX14" s="702"/>
      <c r="HEY14" s="702"/>
      <c r="HEZ14" s="702"/>
      <c r="HFA14" s="702"/>
      <c r="HFB14" s="702"/>
      <c r="HFC14" s="702"/>
      <c r="HFD14" s="702"/>
      <c r="HFE14" s="702"/>
      <c r="HFF14" s="702"/>
      <c r="HFG14" s="702"/>
      <c r="HFH14" s="702"/>
      <c r="HFI14" s="702"/>
      <c r="HFJ14" s="702"/>
      <c r="HFK14" s="702"/>
      <c r="HFL14" s="702"/>
      <c r="HFM14" s="702"/>
      <c r="HFN14" s="702"/>
      <c r="HFO14" s="702"/>
      <c r="HFP14" s="702"/>
      <c r="HFQ14" s="702"/>
      <c r="HFR14" s="702"/>
      <c r="HFS14" s="702"/>
      <c r="HFT14" s="702"/>
      <c r="HFU14" s="702"/>
      <c r="HFV14" s="702"/>
      <c r="HFW14" s="702"/>
      <c r="HFX14" s="702"/>
      <c r="HFY14" s="702"/>
      <c r="HFZ14" s="702"/>
      <c r="HGA14" s="702"/>
      <c r="HGB14" s="702"/>
      <c r="HGC14" s="702"/>
      <c r="HGD14" s="702"/>
      <c r="HGE14" s="702"/>
      <c r="HGF14" s="702"/>
      <c r="HGG14" s="702"/>
      <c r="HGH14" s="702"/>
      <c r="HGI14" s="702"/>
      <c r="HGJ14" s="702"/>
      <c r="HGK14" s="702"/>
      <c r="HGL14" s="702"/>
      <c r="HGM14" s="702"/>
      <c r="HGN14" s="702"/>
      <c r="HGO14" s="702"/>
      <c r="HGP14" s="702"/>
      <c r="HGQ14" s="702"/>
      <c r="HGR14" s="702"/>
      <c r="HGS14" s="702"/>
      <c r="HGT14" s="702"/>
      <c r="HGU14" s="702"/>
      <c r="HGV14" s="702"/>
      <c r="HGW14" s="702"/>
      <c r="HGX14" s="702"/>
      <c r="HGY14" s="702"/>
      <c r="HGZ14" s="702"/>
      <c r="HHA14" s="702"/>
      <c r="HHB14" s="702"/>
      <c r="HHC14" s="702"/>
      <c r="HHD14" s="702"/>
      <c r="HHE14" s="702"/>
      <c r="HHF14" s="702"/>
      <c r="HHG14" s="702"/>
      <c r="HHH14" s="702"/>
      <c r="HHI14" s="702"/>
      <c r="HHJ14" s="702"/>
      <c r="HHK14" s="702"/>
      <c r="HHL14" s="702"/>
      <c r="HHM14" s="702"/>
      <c r="HHN14" s="702"/>
      <c r="HHO14" s="702"/>
      <c r="HHP14" s="702"/>
      <c r="HHQ14" s="702"/>
      <c r="HHR14" s="702"/>
      <c r="HHS14" s="702"/>
      <c r="HHT14" s="702"/>
      <c r="HHU14" s="702"/>
      <c r="HHV14" s="702"/>
      <c r="HHW14" s="702"/>
      <c r="HHX14" s="702"/>
      <c r="HHY14" s="702"/>
      <c r="HHZ14" s="702"/>
      <c r="HIA14" s="702"/>
      <c r="HIB14" s="702"/>
      <c r="HIC14" s="702"/>
      <c r="HID14" s="702"/>
      <c r="HIE14" s="702"/>
      <c r="HIF14" s="702"/>
      <c r="HIG14" s="702"/>
      <c r="HIH14" s="702"/>
      <c r="HII14" s="702"/>
      <c r="HIJ14" s="702"/>
      <c r="HIK14" s="702"/>
      <c r="HIL14" s="702"/>
      <c r="HIM14" s="702"/>
      <c r="HIN14" s="702"/>
      <c r="HIO14" s="702"/>
      <c r="HIP14" s="702"/>
      <c r="HIQ14" s="702"/>
      <c r="HIR14" s="702"/>
      <c r="HIS14" s="702"/>
      <c r="HIT14" s="702"/>
      <c r="HIU14" s="702"/>
      <c r="HIV14" s="702"/>
      <c r="HIW14" s="702"/>
      <c r="HIX14" s="702"/>
      <c r="HIY14" s="702"/>
      <c r="HIZ14" s="702"/>
      <c r="HJA14" s="702"/>
      <c r="HJB14" s="702"/>
      <c r="HJC14" s="702"/>
      <c r="HJD14" s="702"/>
      <c r="HJE14" s="702"/>
      <c r="HJF14" s="702"/>
      <c r="HJG14" s="702"/>
      <c r="HJH14" s="702"/>
      <c r="HJI14" s="702"/>
      <c r="HJJ14" s="702"/>
      <c r="HJK14" s="702"/>
      <c r="HJL14" s="702"/>
      <c r="HJM14" s="702"/>
      <c r="HJN14" s="702"/>
      <c r="HJO14" s="702"/>
      <c r="HJP14" s="702"/>
      <c r="HJQ14" s="702"/>
      <c r="HJR14" s="702"/>
      <c r="HJS14" s="702"/>
      <c r="HJT14" s="702"/>
      <c r="HJU14" s="702"/>
      <c r="HJV14" s="702"/>
      <c r="HJW14" s="702"/>
      <c r="HJX14" s="702"/>
      <c r="HJY14" s="702"/>
      <c r="HJZ14" s="702"/>
      <c r="HKA14" s="702"/>
      <c r="HKB14" s="702"/>
      <c r="HKC14" s="702"/>
      <c r="HKD14" s="702"/>
      <c r="HKE14" s="702"/>
      <c r="HKF14" s="702"/>
      <c r="HKG14" s="702"/>
      <c r="HKH14" s="702"/>
      <c r="HKI14" s="702"/>
      <c r="HKJ14" s="702"/>
      <c r="HKK14" s="702"/>
      <c r="HKL14" s="702"/>
      <c r="HKM14" s="702"/>
      <c r="HKN14" s="702"/>
      <c r="HKO14" s="702"/>
      <c r="HKP14" s="702"/>
      <c r="HKQ14" s="702"/>
      <c r="HKR14" s="702"/>
      <c r="HKS14" s="702"/>
      <c r="HKT14" s="702"/>
      <c r="HKU14" s="702"/>
      <c r="HKV14" s="702"/>
      <c r="HKW14" s="702"/>
      <c r="HKX14" s="702"/>
      <c r="HKY14" s="702"/>
      <c r="HKZ14" s="702"/>
      <c r="HLA14" s="702"/>
      <c r="HLB14" s="702"/>
      <c r="HLC14" s="702"/>
      <c r="HLD14" s="702"/>
      <c r="HLE14" s="702"/>
      <c r="HLF14" s="702"/>
      <c r="HLG14" s="702"/>
      <c r="HLH14" s="702"/>
      <c r="HLI14" s="702"/>
      <c r="HLJ14" s="702"/>
      <c r="HLK14" s="702"/>
      <c r="HLL14" s="702"/>
      <c r="HLM14" s="702"/>
      <c r="HLN14" s="702"/>
      <c r="HLO14" s="702"/>
      <c r="HLP14" s="702"/>
      <c r="HLQ14" s="702"/>
      <c r="HLR14" s="702"/>
      <c r="HLS14" s="702"/>
      <c r="HLT14" s="702"/>
      <c r="HLU14" s="702"/>
      <c r="HLV14" s="702"/>
      <c r="HLW14" s="702"/>
      <c r="HLX14" s="702"/>
      <c r="HLY14" s="702"/>
      <c r="HLZ14" s="702"/>
      <c r="HMA14" s="702"/>
      <c r="HMB14" s="702"/>
      <c r="HMC14" s="702"/>
      <c r="HMD14" s="702"/>
      <c r="HME14" s="702"/>
      <c r="HMF14" s="702"/>
      <c r="HMG14" s="702"/>
      <c r="HMH14" s="702"/>
      <c r="HMI14" s="702"/>
      <c r="HMJ14" s="702"/>
      <c r="HMK14" s="702"/>
      <c r="HML14" s="702"/>
      <c r="HMM14" s="702"/>
      <c r="HMN14" s="702"/>
      <c r="HMO14" s="702"/>
      <c r="HMP14" s="702"/>
      <c r="HMQ14" s="702"/>
      <c r="HMR14" s="702"/>
      <c r="HMS14" s="702"/>
      <c r="HMT14" s="702"/>
      <c r="HMU14" s="702"/>
      <c r="HMV14" s="702"/>
      <c r="HMW14" s="702"/>
      <c r="HMX14" s="702"/>
      <c r="HMY14" s="702"/>
      <c r="HMZ14" s="702"/>
      <c r="HNA14" s="702"/>
      <c r="HNB14" s="702"/>
      <c r="HNC14" s="702"/>
      <c r="HND14" s="702"/>
      <c r="HNE14" s="702"/>
      <c r="HNF14" s="702"/>
      <c r="HNG14" s="702"/>
      <c r="HNH14" s="702"/>
      <c r="HNI14" s="702"/>
      <c r="HNJ14" s="702"/>
      <c r="HNK14" s="702"/>
      <c r="HNL14" s="702"/>
      <c r="HNM14" s="702"/>
      <c r="HNN14" s="702"/>
      <c r="HNO14" s="702"/>
      <c r="HNP14" s="702"/>
      <c r="HNQ14" s="702"/>
      <c r="HNR14" s="702"/>
      <c r="HNS14" s="702"/>
      <c r="HNT14" s="702"/>
      <c r="HNU14" s="702"/>
      <c r="HNV14" s="702"/>
      <c r="HNW14" s="702"/>
      <c r="HNX14" s="702"/>
      <c r="HNY14" s="702"/>
      <c r="HNZ14" s="702"/>
      <c r="HOA14" s="702"/>
      <c r="HOB14" s="702"/>
      <c r="HOC14" s="702"/>
      <c r="HOD14" s="702"/>
      <c r="HOE14" s="702"/>
      <c r="HOF14" s="702"/>
      <c r="HOG14" s="702"/>
      <c r="HOH14" s="702"/>
      <c r="HOI14" s="702"/>
      <c r="HOJ14" s="702"/>
      <c r="HOK14" s="702"/>
      <c r="HOL14" s="702"/>
      <c r="HOM14" s="702"/>
      <c r="HON14" s="702"/>
      <c r="HOO14" s="702"/>
      <c r="HOP14" s="702"/>
      <c r="HOQ14" s="702"/>
      <c r="HOR14" s="702"/>
      <c r="HOS14" s="702"/>
      <c r="HOT14" s="702"/>
      <c r="HOU14" s="702"/>
      <c r="HOV14" s="702"/>
      <c r="HOW14" s="702"/>
      <c r="HOX14" s="702"/>
      <c r="HOY14" s="702"/>
      <c r="HOZ14" s="702"/>
      <c r="HPA14" s="702"/>
      <c r="HPB14" s="702"/>
      <c r="HPC14" s="702"/>
      <c r="HPD14" s="702"/>
      <c r="HPE14" s="702"/>
      <c r="HPF14" s="702"/>
      <c r="HPG14" s="702"/>
      <c r="HPH14" s="702"/>
      <c r="HPI14" s="702"/>
      <c r="HPJ14" s="702"/>
      <c r="HPK14" s="702"/>
      <c r="HPL14" s="702"/>
      <c r="HPM14" s="702"/>
      <c r="HPN14" s="702"/>
      <c r="HPO14" s="702"/>
      <c r="HPP14" s="702"/>
      <c r="HPQ14" s="702"/>
      <c r="HPR14" s="702"/>
      <c r="HPS14" s="702"/>
      <c r="HPT14" s="702"/>
      <c r="HPU14" s="702"/>
      <c r="HPV14" s="702"/>
      <c r="HPW14" s="702"/>
      <c r="HPX14" s="702"/>
      <c r="HPY14" s="702"/>
      <c r="HPZ14" s="702"/>
      <c r="HQA14" s="702"/>
      <c r="HQB14" s="702"/>
      <c r="HQC14" s="702"/>
      <c r="HQD14" s="702"/>
      <c r="HQE14" s="702"/>
      <c r="HQF14" s="702"/>
      <c r="HQG14" s="702"/>
      <c r="HQH14" s="702"/>
      <c r="HQI14" s="702"/>
      <c r="HQJ14" s="702"/>
      <c r="HQK14" s="702"/>
      <c r="HQL14" s="702"/>
      <c r="HQM14" s="702"/>
      <c r="HQN14" s="702"/>
      <c r="HQO14" s="702"/>
      <c r="HQP14" s="702"/>
      <c r="HQQ14" s="702"/>
      <c r="HQR14" s="702"/>
      <c r="HQS14" s="702"/>
      <c r="HQT14" s="702"/>
      <c r="HQU14" s="702"/>
      <c r="HQV14" s="702"/>
      <c r="HQW14" s="702"/>
      <c r="HQX14" s="702"/>
      <c r="HQY14" s="702"/>
      <c r="HQZ14" s="702"/>
      <c r="HRA14" s="702"/>
      <c r="HRB14" s="702"/>
      <c r="HRC14" s="702"/>
      <c r="HRD14" s="702"/>
      <c r="HRE14" s="702"/>
      <c r="HRF14" s="702"/>
      <c r="HRG14" s="702"/>
      <c r="HRH14" s="702"/>
      <c r="HRI14" s="702"/>
      <c r="HRJ14" s="702"/>
      <c r="HRK14" s="702"/>
      <c r="HRL14" s="702"/>
      <c r="HRM14" s="702"/>
      <c r="HRN14" s="702"/>
      <c r="HRO14" s="702"/>
      <c r="HRP14" s="702"/>
      <c r="HRQ14" s="702"/>
      <c r="HRR14" s="702"/>
      <c r="HRS14" s="702"/>
      <c r="HRT14" s="702"/>
      <c r="HRU14" s="702"/>
      <c r="HRV14" s="702"/>
      <c r="HRW14" s="702"/>
      <c r="HRX14" s="702"/>
      <c r="HRY14" s="702"/>
      <c r="HRZ14" s="702"/>
      <c r="HSA14" s="702"/>
      <c r="HSB14" s="702"/>
      <c r="HSC14" s="702"/>
      <c r="HSD14" s="702"/>
      <c r="HSE14" s="702"/>
      <c r="HSF14" s="702"/>
      <c r="HSG14" s="702"/>
      <c r="HSH14" s="702"/>
      <c r="HSI14" s="702"/>
      <c r="HSJ14" s="702"/>
      <c r="HSK14" s="702"/>
      <c r="HSL14" s="702"/>
      <c r="HSM14" s="702"/>
      <c r="HSN14" s="702"/>
      <c r="HSO14" s="702"/>
      <c r="HSP14" s="702"/>
      <c r="HSQ14" s="702"/>
      <c r="HSR14" s="702"/>
      <c r="HSS14" s="702"/>
      <c r="HST14" s="702"/>
      <c r="HSU14" s="702"/>
      <c r="HSV14" s="702"/>
      <c r="HSW14" s="702"/>
      <c r="HSX14" s="702"/>
      <c r="HSY14" s="702"/>
      <c r="HSZ14" s="702"/>
      <c r="HTA14" s="702"/>
      <c r="HTB14" s="702"/>
      <c r="HTC14" s="702"/>
      <c r="HTD14" s="702"/>
      <c r="HTE14" s="702"/>
      <c r="HTF14" s="702"/>
      <c r="HTG14" s="702"/>
      <c r="HTH14" s="702"/>
      <c r="HTI14" s="702"/>
      <c r="HTJ14" s="702"/>
      <c r="HTK14" s="702"/>
      <c r="HTL14" s="702"/>
      <c r="HTM14" s="702"/>
      <c r="HTN14" s="702"/>
      <c r="HTO14" s="702"/>
      <c r="HTP14" s="702"/>
      <c r="HTQ14" s="702"/>
      <c r="HTR14" s="702"/>
      <c r="HTS14" s="702"/>
      <c r="HTT14" s="702"/>
      <c r="HTU14" s="702"/>
      <c r="HTV14" s="702"/>
      <c r="HTW14" s="702"/>
      <c r="HTX14" s="702"/>
      <c r="HTY14" s="702"/>
      <c r="HTZ14" s="702"/>
      <c r="HUA14" s="702"/>
      <c r="HUB14" s="702"/>
      <c r="HUC14" s="702"/>
      <c r="HUD14" s="702"/>
      <c r="HUE14" s="702"/>
      <c r="HUF14" s="702"/>
      <c r="HUG14" s="702"/>
      <c r="HUH14" s="702"/>
      <c r="HUI14" s="702"/>
      <c r="HUJ14" s="702"/>
      <c r="HUK14" s="702"/>
      <c r="HUL14" s="702"/>
      <c r="HUM14" s="702"/>
      <c r="HUN14" s="702"/>
      <c r="HUO14" s="702"/>
      <c r="HUP14" s="702"/>
      <c r="HUQ14" s="702"/>
      <c r="HUR14" s="702"/>
      <c r="HUS14" s="702"/>
      <c r="HUT14" s="702"/>
      <c r="HUU14" s="702"/>
      <c r="HUV14" s="702"/>
      <c r="HUW14" s="702"/>
      <c r="HUX14" s="702"/>
      <c r="HUY14" s="702"/>
      <c r="HUZ14" s="702"/>
      <c r="HVA14" s="702"/>
      <c r="HVB14" s="702"/>
      <c r="HVC14" s="702"/>
      <c r="HVD14" s="702"/>
      <c r="HVE14" s="702"/>
      <c r="HVF14" s="702"/>
      <c r="HVG14" s="702"/>
      <c r="HVH14" s="702"/>
      <c r="HVI14" s="702"/>
      <c r="HVJ14" s="702"/>
      <c r="HVK14" s="702"/>
      <c r="HVL14" s="702"/>
      <c r="HVM14" s="702"/>
      <c r="HVN14" s="702"/>
      <c r="HVO14" s="702"/>
      <c r="HVP14" s="702"/>
      <c r="HVQ14" s="702"/>
      <c r="HVR14" s="702"/>
      <c r="HVS14" s="702"/>
      <c r="HVT14" s="702"/>
      <c r="HVU14" s="702"/>
      <c r="HVV14" s="702"/>
      <c r="HVW14" s="702"/>
      <c r="HVX14" s="702"/>
      <c r="HVY14" s="702"/>
      <c r="HVZ14" s="702"/>
      <c r="HWA14" s="702"/>
      <c r="HWB14" s="702"/>
      <c r="HWC14" s="702"/>
      <c r="HWD14" s="702"/>
      <c r="HWE14" s="702"/>
      <c r="HWF14" s="702"/>
      <c r="HWG14" s="702"/>
      <c r="HWH14" s="702"/>
      <c r="HWI14" s="702"/>
      <c r="HWJ14" s="702"/>
      <c r="HWK14" s="702"/>
      <c r="HWL14" s="702"/>
      <c r="HWM14" s="702"/>
      <c r="HWN14" s="702"/>
      <c r="HWO14" s="702"/>
      <c r="HWP14" s="702"/>
      <c r="HWQ14" s="702"/>
      <c r="HWR14" s="702"/>
      <c r="HWS14" s="702"/>
      <c r="HWT14" s="702"/>
      <c r="HWU14" s="702"/>
      <c r="HWV14" s="702"/>
      <c r="HWW14" s="702"/>
      <c r="HWX14" s="702"/>
      <c r="HWY14" s="702"/>
      <c r="HWZ14" s="702"/>
      <c r="HXA14" s="702"/>
      <c r="HXB14" s="702"/>
      <c r="HXC14" s="702"/>
      <c r="HXD14" s="702"/>
      <c r="HXE14" s="702"/>
      <c r="HXF14" s="702"/>
      <c r="HXG14" s="702"/>
      <c r="HXH14" s="702"/>
      <c r="HXI14" s="702"/>
      <c r="HXJ14" s="702"/>
      <c r="HXK14" s="702"/>
      <c r="HXL14" s="702"/>
      <c r="HXM14" s="702"/>
      <c r="HXN14" s="702"/>
      <c r="HXO14" s="702"/>
      <c r="HXP14" s="702"/>
      <c r="HXQ14" s="702"/>
      <c r="HXR14" s="702"/>
      <c r="HXS14" s="702"/>
      <c r="HXT14" s="702"/>
      <c r="HXU14" s="702"/>
      <c r="HXV14" s="702"/>
      <c r="HXW14" s="702"/>
      <c r="HXX14" s="702"/>
      <c r="HXY14" s="702"/>
      <c r="HXZ14" s="702"/>
      <c r="HYA14" s="702"/>
      <c r="HYB14" s="702"/>
      <c r="HYC14" s="702"/>
      <c r="HYD14" s="702"/>
      <c r="HYE14" s="702"/>
      <c r="HYF14" s="702"/>
      <c r="HYG14" s="702"/>
      <c r="HYH14" s="702"/>
      <c r="HYI14" s="702"/>
      <c r="HYJ14" s="702"/>
      <c r="HYK14" s="702"/>
      <c r="HYL14" s="702"/>
      <c r="HYM14" s="702"/>
      <c r="HYN14" s="702"/>
      <c r="HYO14" s="702"/>
      <c r="HYP14" s="702"/>
      <c r="HYQ14" s="702"/>
      <c r="HYR14" s="702"/>
      <c r="HYS14" s="702"/>
      <c r="HYT14" s="702"/>
      <c r="HYU14" s="702"/>
      <c r="HYV14" s="702"/>
      <c r="HYW14" s="702"/>
      <c r="HYX14" s="702"/>
      <c r="HYY14" s="702"/>
      <c r="HYZ14" s="702"/>
      <c r="HZA14" s="702"/>
      <c r="HZB14" s="702"/>
      <c r="HZC14" s="702"/>
      <c r="HZD14" s="702"/>
      <c r="HZE14" s="702"/>
      <c r="HZF14" s="702"/>
      <c r="HZG14" s="702"/>
      <c r="HZH14" s="702"/>
      <c r="HZI14" s="702"/>
      <c r="HZJ14" s="702"/>
      <c r="HZK14" s="702"/>
      <c r="HZL14" s="702"/>
      <c r="HZM14" s="702"/>
      <c r="HZN14" s="702"/>
      <c r="HZO14" s="702"/>
      <c r="HZP14" s="702"/>
      <c r="HZQ14" s="702"/>
      <c r="HZR14" s="702"/>
      <c r="HZS14" s="702"/>
      <c r="HZT14" s="702"/>
      <c r="HZU14" s="702"/>
      <c r="HZV14" s="702"/>
      <c r="HZW14" s="702"/>
      <c r="HZX14" s="702"/>
      <c r="HZY14" s="702"/>
      <c r="HZZ14" s="702"/>
      <c r="IAA14" s="702"/>
      <c r="IAB14" s="702"/>
      <c r="IAC14" s="702"/>
      <c r="IAD14" s="702"/>
      <c r="IAE14" s="702"/>
      <c r="IAF14" s="702"/>
      <c r="IAG14" s="702"/>
      <c r="IAH14" s="702"/>
      <c r="IAI14" s="702"/>
      <c r="IAJ14" s="702"/>
      <c r="IAK14" s="702"/>
      <c r="IAL14" s="702"/>
      <c r="IAM14" s="702"/>
      <c r="IAN14" s="702"/>
      <c r="IAO14" s="702"/>
      <c r="IAP14" s="702"/>
      <c r="IAQ14" s="702"/>
      <c r="IAR14" s="702"/>
      <c r="IAS14" s="702"/>
      <c r="IAT14" s="702"/>
      <c r="IAU14" s="702"/>
      <c r="IAV14" s="702"/>
      <c r="IAW14" s="702"/>
      <c r="IAX14" s="702"/>
      <c r="IAY14" s="702"/>
      <c r="IAZ14" s="702"/>
      <c r="IBA14" s="702"/>
      <c r="IBB14" s="702"/>
      <c r="IBC14" s="702"/>
      <c r="IBD14" s="702"/>
      <c r="IBE14" s="702"/>
      <c r="IBF14" s="702"/>
      <c r="IBG14" s="702"/>
      <c r="IBH14" s="702"/>
      <c r="IBI14" s="702"/>
      <c r="IBJ14" s="702"/>
      <c r="IBK14" s="702"/>
      <c r="IBL14" s="702"/>
      <c r="IBM14" s="702"/>
      <c r="IBN14" s="702"/>
      <c r="IBO14" s="702"/>
      <c r="IBP14" s="702"/>
      <c r="IBQ14" s="702"/>
      <c r="IBR14" s="702"/>
      <c r="IBS14" s="702"/>
      <c r="IBT14" s="702"/>
      <c r="IBU14" s="702"/>
      <c r="IBV14" s="702"/>
      <c r="IBW14" s="702"/>
      <c r="IBX14" s="702"/>
      <c r="IBY14" s="702"/>
      <c r="IBZ14" s="702"/>
      <c r="ICA14" s="702"/>
      <c r="ICB14" s="702"/>
      <c r="ICC14" s="702"/>
      <c r="ICD14" s="702"/>
      <c r="ICE14" s="702"/>
      <c r="ICF14" s="702"/>
      <c r="ICG14" s="702"/>
      <c r="ICH14" s="702"/>
      <c r="ICI14" s="702"/>
      <c r="ICJ14" s="702"/>
      <c r="ICK14" s="702"/>
      <c r="ICL14" s="702"/>
      <c r="ICM14" s="702"/>
      <c r="ICN14" s="702"/>
      <c r="ICO14" s="702"/>
      <c r="ICP14" s="702"/>
      <c r="ICQ14" s="702"/>
      <c r="ICR14" s="702"/>
      <c r="ICS14" s="702"/>
      <c r="ICT14" s="702"/>
      <c r="ICU14" s="702"/>
      <c r="ICV14" s="702"/>
      <c r="ICW14" s="702"/>
      <c r="ICX14" s="702"/>
      <c r="ICY14" s="702"/>
      <c r="ICZ14" s="702"/>
      <c r="IDA14" s="702"/>
      <c r="IDB14" s="702"/>
      <c r="IDC14" s="702"/>
      <c r="IDD14" s="702"/>
      <c r="IDE14" s="702"/>
      <c r="IDF14" s="702"/>
      <c r="IDG14" s="702"/>
      <c r="IDH14" s="702"/>
      <c r="IDI14" s="702"/>
      <c r="IDJ14" s="702"/>
      <c r="IDK14" s="702"/>
      <c r="IDL14" s="702"/>
      <c r="IDM14" s="702"/>
      <c r="IDN14" s="702"/>
      <c r="IDO14" s="702"/>
      <c r="IDP14" s="702"/>
      <c r="IDQ14" s="702"/>
      <c r="IDR14" s="702"/>
      <c r="IDS14" s="702"/>
      <c r="IDT14" s="702"/>
      <c r="IDU14" s="702"/>
      <c r="IDV14" s="702"/>
      <c r="IDW14" s="702"/>
      <c r="IDX14" s="702"/>
      <c r="IDY14" s="702"/>
      <c r="IDZ14" s="702"/>
      <c r="IEA14" s="702"/>
      <c r="IEB14" s="702"/>
      <c r="IEC14" s="702"/>
      <c r="IED14" s="702"/>
      <c r="IEE14" s="702"/>
      <c r="IEF14" s="702"/>
      <c r="IEG14" s="702"/>
      <c r="IEH14" s="702"/>
      <c r="IEI14" s="702"/>
      <c r="IEJ14" s="702"/>
      <c r="IEK14" s="702"/>
      <c r="IEL14" s="702"/>
      <c r="IEM14" s="702"/>
      <c r="IEN14" s="702"/>
      <c r="IEO14" s="702"/>
      <c r="IEP14" s="702"/>
      <c r="IEQ14" s="702"/>
      <c r="IER14" s="702"/>
      <c r="IES14" s="702"/>
      <c r="IET14" s="702"/>
      <c r="IEU14" s="702"/>
      <c r="IEV14" s="702"/>
      <c r="IEW14" s="702"/>
      <c r="IEX14" s="702"/>
      <c r="IEY14" s="702"/>
      <c r="IEZ14" s="702"/>
      <c r="IFA14" s="702"/>
      <c r="IFB14" s="702"/>
      <c r="IFC14" s="702"/>
      <c r="IFD14" s="702"/>
      <c r="IFE14" s="702"/>
      <c r="IFF14" s="702"/>
      <c r="IFG14" s="702"/>
      <c r="IFH14" s="702"/>
      <c r="IFI14" s="702"/>
      <c r="IFJ14" s="702"/>
      <c r="IFK14" s="702"/>
      <c r="IFL14" s="702"/>
      <c r="IFM14" s="702"/>
      <c r="IFN14" s="702"/>
      <c r="IFO14" s="702"/>
      <c r="IFP14" s="702"/>
      <c r="IFQ14" s="702"/>
      <c r="IFR14" s="702"/>
      <c r="IFS14" s="702"/>
      <c r="IFT14" s="702"/>
      <c r="IFU14" s="702"/>
      <c r="IFV14" s="702"/>
      <c r="IFW14" s="702"/>
      <c r="IFX14" s="702"/>
      <c r="IFY14" s="702"/>
      <c r="IFZ14" s="702"/>
      <c r="IGA14" s="702"/>
      <c r="IGB14" s="702"/>
      <c r="IGC14" s="702"/>
      <c r="IGD14" s="702"/>
      <c r="IGE14" s="702"/>
      <c r="IGF14" s="702"/>
      <c r="IGG14" s="702"/>
      <c r="IGH14" s="702"/>
      <c r="IGI14" s="702"/>
      <c r="IGJ14" s="702"/>
      <c r="IGK14" s="702"/>
      <c r="IGL14" s="702"/>
      <c r="IGM14" s="702"/>
      <c r="IGN14" s="702"/>
      <c r="IGO14" s="702"/>
      <c r="IGP14" s="702"/>
      <c r="IGQ14" s="702"/>
      <c r="IGR14" s="702"/>
      <c r="IGS14" s="702"/>
      <c r="IGT14" s="702"/>
      <c r="IGU14" s="702"/>
      <c r="IGV14" s="702"/>
      <c r="IGW14" s="702"/>
      <c r="IGX14" s="702"/>
      <c r="IGY14" s="702"/>
      <c r="IGZ14" s="702"/>
      <c r="IHA14" s="702"/>
      <c r="IHB14" s="702"/>
      <c r="IHC14" s="702"/>
      <c r="IHD14" s="702"/>
      <c r="IHE14" s="702"/>
      <c r="IHF14" s="702"/>
      <c r="IHG14" s="702"/>
      <c r="IHH14" s="702"/>
      <c r="IHI14" s="702"/>
      <c r="IHJ14" s="702"/>
      <c r="IHK14" s="702"/>
      <c r="IHL14" s="702"/>
      <c r="IHM14" s="702"/>
      <c r="IHN14" s="702"/>
      <c r="IHO14" s="702"/>
      <c r="IHP14" s="702"/>
      <c r="IHQ14" s="702"/>
      <c r="IHR14" s="702"/>
      <c r="IHS14" s="702"/>
      <c r="IHT14" s="702"/>
      <c r="IHU14" s="702"/>
      <c r="IHV14" s="702"/>
      <c r="IHW14" s="702"/>
      <c r="IHX14" s="702"/>
      <c r="IHY14" s="702"/>
      <c r="IHZ14" s="702"/>
      <c r="IIA14" s="702"/>
      <c r="IIB14" s="702"/>
      <c r="IIC14" s="702"/>
      <c r="IID14" s="702"/>
      <c r="IIE14" s="702"/>
      <c r="IIF14" s="702"/>
      <c r="IIG14" s="702"/>
      <c r="IIH14" s="702"/>
      <c r="III14" s="702"/>
      <c r="IIJ14" s="702"/>
      <c r="IIK14" s="702"/>
      <c r="IIL14" s="702"/>
      <c r="IIM14" s="702"/>
      <c r="IIN14" s="702"/>
      <c r="IIO14" s="702"/>
      <c r="IIP14" s="702"/>
      <c r="IIQ14" s="702"/>
      <c r="IIR14" s="702"/>
      <c r="IIS14" s="702"/>
      <c r="IIT14" s="702"/>
      <c r="IIU14" s="702"/>
      <c r="IIV14" s="702"/>
      <c r="IIW14" s="702"/>
      <c r="IIX14" s="702"/>
      <c r="IIY14" s="702"/>
      <c r="IIZ14" s="702"/>
      <c r="IJA14" s="702"/>
      <c r="IJB14" s="702"/>
      <c r="IJC14" s="702"/>
      <c r="IJD14" s="702"/>
      <c r="IJE14" s="702"/>
      <c r="IJF14" s="702"/>
      <c r="IJG14" s="702"/>
      <c r="IJH14" s="702"/>
      <c r="IJI14" s="702"/>
      <c r="IJJ14" s="702"/>
      <c r="IJK14" s="702"/>
      <c r="IJL14" s="702"/>
      <c r="IJM14" s="702"/>
      <c r="IJN14" s="702"/>
      <c r="IJO14" s="702"/>
      <c r="IJP14" s="702"/>
      <c r="IJQ14" s="702"/>
      <c r="IJR14" s="702"/>
      <c r="IJS14" s="702"/>
      <c r="IJT14" s="702"/>
      <c r="IJU14" s="702"/>
      <c r="IJV14" s="702"/>
      <c r="IJW14" s="702"/>
      <c r="IJX14" s="702"/>
      <c r="IJY14" s="702"/>
      <c r="IJZ14" s="702"/>
      <c r="IKA14" s="702"/>
      <c r="IKB14" s="702"/>
      <c r="IKC14" s="702"/>
      <c r="IKD14" s="702"/>
      <c r="IKE14" s="702"/>
      <c r="IKF14" s="702"/>
      <c r="IKG14" s="702"/>
      <c r="IKH14" s="702"/>
      <c r="IKI14" s="702"/>
      <c r="IKJ14" s="702"/>
      <c r="IKK14" s="702"/>
      <c r="IKL14" s="702"/>
      <c r="IKM14" s="702"/>
      <c r="IKN14" s="702"/>
      <c r="IKO14" s="702"/>
      <c r="IKP14" s="702"/>
      <c r="IKQ14" s="702"/>
      <c r="IKR14" s="702"/>
      <c r="IKS14" s="702"/>
      <c r="IKT14" s="702"/>
      <c r="IKU14" s="702"/>
      <c r="IKV14" s="702"/>
      <c r="IKW14" s="702"/>
      <c r="IKX14" s="702"/>
      <c r="IKY14" s="702"/>
      <c r="IKZ14" s="702"/>
      <c r="ILA14" s="702"/>
      <c r="ILB14" s="702"/>
      <c r="ILC14" s="702"/>
      <c r="ILD14" s="702"/>
      <c r="ILE14" s="702"/>
      <c r="ILF14" s="702"/>
      <c r="ILG14" s="702"/>
      <c r="ILH14" s="702"/>
      <c r="ILI14" s="702"/>
      <c r="ILJ14" s="702"/>
      <c r="ILK14" s="702"/>
      <c r="ILL14" s="702"/>
      <c r="ILM14" s="702"/>
      <c r="ILN14" s="702"/>
      <c r="ILO14" s="702"/>
      <c r="ILP14" s="702"/>
      <c r="ILQ14" s="702"/>
      <c r="ILR14" s="702"/>
      <c r="ILS14" s="702"/>
      <c r="ILT14" s="702"/>
      <c r="ILU14" s="702"/>
      <c r="ILV14" s="702"/>
      <c r="ILW14" s="702"/>
      <c r="ILX14" s="702"/>
      <c r="ILY14" s="702"/>
      <c r="ILZ14" s="702"/>
      <c r="IMA14" s="702"/>
      <c r="IMB14" s="702"/>
      <c r="IMC14" s="702"/>
      <c r="IMD14" s="702"/>
      <c r="IME14" s="702"/>
      <c r="IMF14" s="702"/>
      <c r="IMG14" s="702"/>
      <c r="IMH14" s="702"/>
      <c r="IMI14" s="702"/>
      <c r="IMJ14" s="702"/>
      <c r="IMK14" s="702"/>
      <c r="IML14" s="702"/>
      <c r="IMM14" s="702"/>
      <c r="IMN14" s="702"/>
      <c r="IMO14" s="702"/>
      <c r="IMP14" s="702"/>
      <c r="IMQ14" s="702"/>
      <c r="IMR14" s="702"/>
      <c r="IMS14" s="702"/>
      <c r="IMT14" s="702"/>
      <c r="IMU14" s="702"/>
      <c r="IMV14" s="702"/>
      <c r="IMW14" s="702"/>
      <c r="IMX14" s="702"/>
      <c r="IMY14" s="702"/>
      <c r="IMZ14" s="702"/>
      <c r="INA14" s="702"/>
      <c r="INB14" s="702"/>
      <c r="INC14" s="702"/>
      <c r="IND14" s="702"/>
      <c r="INE14" s="702"/>
      <c r="INF14" s="702"/>
      <c r="ING14" s="702"/>
      <c r="INH14" s="702"/>
      <c r="INI14" s="702"/>
      <c r="INJ14" s="702"/>
      <c r="INK14" s="702"/>
      <c r="INL14" s="702"/>
      <c r="INM14" s="702"/>
      <c r="INN14" s="702"/>
      <c r="INO14" s="702"/>
      <c r="INP14" s="702"/>
      <c r="INQ14" s="702"/>
      <c r="INR14" s="702"/>
      <c r="INS14" s="702"/>
      <c r="INT14" s="702"/>
      <c r="INU14" s="702"/>
      <c r="INV14" s="702"/>
      <c r="INW14" s="702"/>
      <c r="INX14" s="702"/>
      <c r="INY14" s="702"/>
      <c r="INZ14" s="702"/>
      <c r="IOA14" s="702"/>
      <c r="IOB14" s="702"/>
      <c r="IOC14" s="702"/>
      <c r="IOD14" s="702"/>
      <c r="IOE14" s="702"/>
      <c r="IOF14" s="702"/>
      <c r="IOG14" s="702"/>
      <c r="IOH14" s="702"/>
      <c r="IOI14" s="702"/>
      <c r="IOJ14" s="702"/>
      <c r="IOK14" s="702"/>
      <c r="IOL14" s="702"/>
      <c r="IOM14" s="702"/>
      <c r="ION14" s="702"/>
      <c r="IOO14" s="702"/>
      <c r="IOP14" s="702"/>
      <c r="IOQ14" s="702"/>
      <c r="IOR14" s="702"/>
      <c r="IOS14" s="702"/>
      <c r="IOT14" s="702"/>
      <c r="IOU14" s="702"/>
      <c r="IOV14" s="702"/>
      <c r="IOW14" s="702"/>
      <c r="IOX14" s="702"/>
      <c r="IOY14" s="702"/>
      <c r="IOZ14" s="702"/>
      <c r="IPA14" s="702"/>
      <c r="IPB14" s="702"/>
      <c r="IPC14" s="702"/>
      <c r="IPD14" s="702"/>
      <c r="IPE14" s="702"/>
      <c r="IPF14" s="702"/>
      <c r="IPG14" s="702"/>
      <c r="IPH14" s="702"/>
      <c r="IPI14" s="702"/>
      <c r="IPJ14" s="702"/>
      <c r="IPK14" s="702"/>
      <c r="IPL14" s="702"/>
      <c r="IPM14" s="702"/>
      <c r="IPN14" s="702"/>
      <c r="IPO14" s="702"/>
      <c r="IPP14" s="702"/>
      <c r="IPQ14" s="702"/>
      <c r="IPR14" s="702"/>
      <c r="IPS14" s="702"/>
      <c r="IPT14" s="702"/>
      <c r="IPU14" s="702"/>
      <c r="IPV14" s="702"/>
      <c r="IPW14" s="702"/>
      <c r="IPX14" s="702"/>
      <c r="IPY14" s="702"/>
      <c r="IPZ14" s="702"/>
      <c r="IQA14" s="702"/>
      <c r="IQB14" s="702"/>
      <c r="IQC14" s="702"/>
      <c r="IQD14" s="702"/>
      <c r="IQE14" s="702"/>
      <c r="IQF14" s="702"/>
      <c r="IQG14" s="702"/>
      <c r="IQH14" s="702"/>
      <c r="IQI14" s="702"/>
      <c r="IQJ14" s="702"/>
      <c r="IQK14" s="702"/>
      <c r="IQL14" s="702"/>
      <c r="IQM14" s="702"/>
      <c r="IQN14" s="702"/>
      <c r="IQO14" s="702"/>
      <c r="IQP14" s="702"/>
      <c r="IQQ14" s="702"/>
      <c r="IQR14" s="702"/>
      <c r="IQS14" s="702"/>
      <c r="IQT14" s="702"/>
      <c r="IQU14" s="702"/>
      <c r="IQV14" s="702"/>
      <c r="IQW14" s="702"/>
      <c r="IQX14" s="702"/>
      <c r="IQY14" s="702"/>
      <c r="IQZ14" s="702"/>
      <c r="IRA14" s="702"/>
      <c r="IRB14" s="702"/>
      <c r="IRC14" s="702"/>
      <c r="IRD14" s="702"/>
      <c r="IRE14" s="702"/>
      <c r="IRF14" s="702"/>
      <c r="IRG14" s="702"/>
      <c r="IRH14" s="702"/>
      <c r="IRI14" s="702"/>
      <c r="IRJ14" s="702"/>
      <c r="IRK14" s="702"/>
      <c r="IRL14" s="702"/>
      <c r="IRM14" s="702"/>
      <c r="IRN14" s="702"/>
      <c r="IRO14" s="702"/>
      <c r="IRP14" s="702"/>
      <c r="IRQ14" s="702"/>
      <c r="IRR14" s="702"/>
      <c r="IRS14" s="702"/>
      <c r="IRT14" s="702"/>
      <c r="IRU14" s="702"/>
      <c r="IRV14" s="702"/>
      <c r="IRW14" s="702"/>
      <c r="IRX14" s="702"/>
      <c r="IRY14" s="702"/>
      <c r="IRZ14" s="702"/>
      <c r="ISA14" s="702"/>
      <c r="ISB14" s="702"/>
      <c r="ISC14" s="702"/>
      <c r="ISD14" s="702"/>
      <c r="ISE14" s="702"/>
      <c r="ISF14" s="702"/>
      <c r="ISG14" s="702"/>
      <c r="ISH14" s="702"/>
      <c r="ISI14" s="702"/>
      <c r="ISJ14" s="702"/>
      <c r="ISK14" s="702"/>
      <c r="ISL14" s="702"/>
      <c r="ISM14" s="702"/>
      <c r="ISN14" s="702"/>
      <c r="ISO14" s="702"/>
      <c r="ISP14" s="702"/>
      <c r="ISQ14" s="702"/>
      <c r="ISR14" s="702"/>
      <c r="ISS14" s="702"/>
      <c r="IST14" s="702"/>
      <c r="ISU14" s="702"/>
      <c r="ISV14" s="702"/>
      <c r="ISW14" s="702"/>
      <c r="ISX14" s="702"/>
      <c r="ISY14" s="702"/>
      <c r="ISZ14" s="702"/>
      <c r="ITA14" s="702"/>
      <c r="ITB14" s="702"/>
      <c r="ITC14" s="702"/>
      <c r="ITD14" s="702"/>
      <c r="ITE14" s="702"/>
      <c r="ITF14" s="702"/>
      <c r="ITG14" s="702"/>
      <c r="ITH14" s="702"/>
      <c r="ITI14" s="702"/>
      <c r="ITJ14" s="702"/>
      <c r="ITK14" s="702"/>
      <c r="ITL14" s="702"/>
      <c r="ITM14" s="702"/>
      <c r="ITN14" s="702"/>
      <c r="ITO14" s="702"/>
      <c r="ITP14" s="702"/>
      <c r="ITQ14" s="702"/>
      <c r="ITR14" s="702"/>
      <c r="ITS14" s="702"/>
      <c r="ITT14" s="702"/>
      <c r="ITU14" s="702"/>
      <c r="ITV14" s="702"/>
      <c r="ITW14" s="702"/>
      <c r="ITX14" s="702"/>
      <c r="ITY14" s="702"/>
      <c r="ITZ14" s="702"/>
      <c r="IUA14" s="702"/>
      <c r="IUB14" s="702"/>
      <c r="IUC14" s="702"/>
      <c r="IUD14" s="702"/>
      <c r="IUE14" s="702"/>
      <c r="IUF14" s="702"/>
      <c r="IUG14" s="702"/>
      <c r="IUH14" s="702"/>
      <c r="IUI14" s="702"/>
      <c r="IUJ14" s="702"/>
      <c r="IUK14" s="702"/>
      <c r="IUL14" s="702"/>
      <c r="IUM14" s="702"/>
      <c r="IUN14" s="702"/>
      <c r="IUO14" s="702"/>
      <c r="IUP14" s="702"/>
      <c r="IUQ14" s="702"/>
      <c r="IUR14" s="702"/>
      <c r="IUS14" s="702"/>
      <c r="IUT14" s="702"/>
      <c r="IUU14" s="702"/>
      <c r="IUV14" s="702"/>
      <c r="IUW14" s="702"/>
      <c r="IUX14" s="702"/>
      <c r="IUY14" s="702"/>
      <c r="IUZ14" s="702"/>
      <c r="IVA14" s="702"/>
      <c r="IVB14" s="702"/>
      <c r="IVC14" s="702"/>
      <c r="IVD14" s="702"/>
      <c r="IVE14" s="702"/>
      <c r="IVF14" s="702"/>
      <c r="IVG14" s="702"/>
      <c r="IVH14" s="702"/>
      <c r="IVI14" s="702"/>
      <c r="IVJ14" s="702"/>
      <c r="IVK14" s="702"/>
      <c r="IVL14" s="702"/>
      <c r="IVM14" s="702"/>
      <c r="IVN14" s="702"/>
      <c r="IVO14" s="702"/>
      <c r="IVP14" s="702"/>
      <c r="IVQ14" s="702"/>
      <c r="IVR14" s="702"/>
      <c r="IVS14" s="702"/>
      <c r="IVT14" s="702"/>
      <c r="IVU14" s="702"/>
      <c r="IVV14" s="702"/>
      <c r="IVW14" s="702"/>
      <c r="IVX14" s="702"/>
      <c r="IVY14" s="702"/>
      <c r="IVZ14" s="702"/>
      <c r="IWA14" s="702"/>
      <c r="IWB14" s="702"/>
      <c r="IWC14" s="702"/>
      <c r="IWD14" s="702"/>
      <c r="IWE14" s="702"/>
      <c r="IWF14" s="702"/>
      <c r="IWG14" s="702"/>
      <c r="IWH14" s="702"/>
      <c r="IWI14" s="702"/>
      <c r="IWJ14" s="702"/>
      <c r="IWK14" s="702"/>
      <c r="IWL14" s="702"/>
      <c r="IWM14" s="702"/>
      <c r="IWN14" s="702"/>
      <c r="IWO14" s="702"/>
      <c r="IWP14" s="702"/>
      <c r="IWQ14" s="702"/>
      <c r="IWR14" s="702"/>
      <c r="IWS14" s="702"/>
      <c r="IWT14" s="702"/>
      <c r="IWU14" s="702"/>
      <c r="IWV14" s="702"/>
      <c r="IWW14" s="702"/>
      <c r="IWX14" s="702"/>
      <c r="IWY14" s="702"/>
      <c r="IWZ14" s="702"/>
      <c r="IXA14" s="702"/>
      <c r="IXB14" s="702"/>
      <c r="IXC14" s="702"/>
      <c r="IXD14" s="702"/>
      <c r="IXE14" s="702"/>
      <c r="IXF14" s="702"/>
      <c r="IXG14" s="702"/>
      <c r="IXH14" s="702"/>
      <c r="IXI14" s="702"/>
      <c r="IXJ14" s="702"/>
      <c r="IXK14" s="702"/>
      <c r="IXL14" s="702"/>
      <c r="IXM14" s="702"/>
      <c r="IXN14" s="702"/>
      <c r="IXO14" s="702"/>
      <c r="IXP14" s="702"/>
      <c r="IXQ14" s="702"/>
      <c r="IXR14" s="702"/>
      <c r="IXS14" s="702"/>
      <c r="IXT14" s="702"/>
      <c r="IXU14" s="702"/>
      <c r="IXV14" s="702"/>
      <c r="IXW14" s="702"/>
      <c r="IXX14" s="702"/>
      <c r="IXY14" s="702"/>
      <c r="IXZ14" s="702"/>
      <c r="IYA14" s="702"/>
      <c r="IYB14" s="702"/>
      <c r="IYC14" s="702"/>
      <c r="IYD14" s="702"/>
      <c r="IYE14" s="702"/>
      <c r="IYF14" s="702"/>
      <c r="IYG14" s="702"/>
      <c r="IYH14" s="702"/>
      <c r="IYI14" s="702"/>
      <c r="IYJ14" s="702"/>
      <c r="IYK14" s="702"/>
      <c r="IYL14" s="702"/>
      <c r="IYM14" s="702"/>
      <c r="IYN14" s="702"/>
      <c r="IYO14" s="702"/>
      <c r="IYP14" s="702"/>
      <c r="IYQ14" s="702"/>
      <c r="IYR14" s="702"/>
      <c r="IYS14" s="702"/>
      <c r="IYT14" s="702"/>
      <c r="IYU14" s="702"/>
      <c r="IYV14" s="702"/>
      <c r="IYW14" s="702"/>
      <c r="IYX14" s="702"/>
      <c r="IYY14" s="702"/>
      <c r="IYZ14" s="702"/>
      <c r="IZA14" s="702"/>
      <c r="IZB14" s="702"/>
      <c r="IZC14" s="702"/>
      <c r="IZD14" s="702"/>
      <c r="IZE14" s="702"/>
      <c r="IZF14" s="702"/>
      <c r="IZG14" s="702"/>
      <c r="IZH14" s="702"/>
      <c r="IZI14" s="702"/>
      <c r="IZJ14" s="702"/>
      <c r="IZK14" s="702"/>
      <c r="IZL14" s="702"/>
      <c r="IZM14" s="702"/>
      <c r="IZN14" s="702"/>
      <c r="IZO14" s="702"/>
      <c r="IZP14" s="702"/>
      <c r="IZQ14" s="702"/>
      <c r="IZR14" s="702"/>
      <c r="IZS14" s="702"/>
      <c r="IZT14" s="702"/>
      <c r="IZU14" s="702"/>
      <c r="IZV14" s="702"/>
      <c r="IZW14" s="702"/>
      <c r="IZX14" s="702"/>
      <c r="IZY14" s="702"/>
      <c r="IZZ14" s="702"/>
      <c r="JAA14" s="702"/>
      <c r="JAB14" s="702"/>
      <c r="JAC14" s="702"/>
      <c r="JAD14" s="702"/>
      <c r="JAE14" s="702"/>
      <c r="JAF14" s="702"/>
      <c r="JAG14" s="702"/>
      <c r="JAH14" s="702"/>
      <c r="JAI14" s="702"/>
      <c r="JAJ14" s="702"/>
      <c r="JAK14" s="702"/>
      <c r="JAL14" s="702"/>
      <c r="JAM14" s="702"/>
      <c r="JAN14" s="702"/>
      <c r="JAO14" s="702"/>
      <c r="JAP14" s="702"/>
      <c r="JAQ14" s="702"/>
      <c r="JAR14" s="702"/>
      <c r="JAS14" s="702"/>
      <c r="JAT14" s="702"/>
      <c r="JAU14" s="702"/>
      <c r="JAV14" s="702"/>
      <c r="JAW14" s="702"/>
      <c r="JAX14" s="702"/>
      <c r="JAY14" s="702"/>
      <c r="JAZ14" s="702"/>
      <c r="JBA14" s="702"/>
      <c r="JBB14" s="702"/>
      <c r="JBC14" s="702"/>
      <c r="JBD14" s="702"/>
      <c r="JBE14" s="702"/>
      <c r="JBF14" s="702"/>
      <c r="JBG14" s="702"/>
      <c r="JBH14" s="702"/>
      <c r="JBI14" s="702"/>
      <c r="JBJ14" s="702"/>
      <c r="JBK14" s="702"/>
      <c r="JBL14" s="702"/>
      <c r="JBM14" s="702"/>
      <c r="JBN14" s="702"/>
      <c r="JBO14" s="702"/>
      <c r="JBP14" s="702"/>
      <c r="JBQ14" s="702"/>
      <c r="JBR14" s="702"/>
      <c r="JBS14" s="702"/>
      <c r="JBT14" s="702"/>
      <c r="JBU14" s="702"/>
      <c r="JBV14" s="702"/>
      <c r="JBW14" s="702"/>
      <c r="JBX14" s="702"/>
      <c r="JBY14" s="702"/>
      <c r="JBZ14" s="702"/>
      <c r="JCA14" s="702"/>
      <c r="JCB14" s="702"/>
      <c r="JCC14" s="702"/>
      <c r="JCD14" s="702"/>
      <c r="JCE14" s="702"/>
      <c r="JCF14" s="702"/>
      <c r="JCG14" s="702"/>
      <c r="JCH14" s="702"/>
      <c r="JCI14" s="702"/>
      <c r="JCJ14" s="702"/>
      <c r="JCK14" s="702"/>
      <c r="JCL14" s="702"/>
      <c r="JCM14" s="702"/>
      <c r="JCN14" s="702"/>
      <c r="JCO14" s="702"/>
      <c r="JCP14" s="702"/>
      <c r="JCQ14" s="702"/>
      <c r="JCR14" s="702"/>
      <c r="JCS14" s="702"/>
      <c r="JCT14" s="702"/>
      <c r="JCU14" s="702"/>
      <c r="JCV14" s="702"/>
      <c r="JCW14" s="702"/>
      <c r="JCX14" s="702"/>
      <c r="JCY14" s="702"/>
      <c r="JCZ14" s="702"/>
      <c r="JDA14" s="702"/>
      <c r="JDB14" s="702"/>
      <c r="JDC14" s="702"/>
      <c r="JDD14" s="702"/>
      <c r="JDE14" s="702"/>
      <c r="JDF14" s="702"/>
      <c r="JDG14" s="702"/>
      <c r="JDH14" s="702"/>
      <c r="JDI14" s="702"/>
      <c r="JDJ14" s="702"/>
      <c r="JDK14" s="702"/>
      <c r="JDL14" s="702"/>
      <c r="JDM14" s="702"/>
      <c r="JDN14" s="702"/>
      <c r="JDO14" s="702"/>
      <c r="JDP14" s="702"/>
      <c r="JDQ14" s="702"/>
      <c r="JDR14" s="702"/>
      <c r="JDS14" s="702"/>
      <c r="JDT14" s="702"/>
      <c r="JDU14" s="702"/>
      <c r="JDV14" s="702"/>
      <c r="JDW14" s="702"/>
      <c r="JDX14" s="702"/>
      <c r="JDY14" s="702"/>
      <c r="JDZ14" s="702"/>
      <c r="JEA14" s="702"/>
      <c r="JEB14" s="702"/>
      <c r="JEC14" s="702"/>
      <c r="JED14" s="702"/>
      <c r="JEE14" s="702"/>
      <c r="JEF14" s="702"/>
      <c r="JEG14" s="702"/>
      <c r="JEH14" s="702"/>
      <c r="JEI14" s="702"/>
      <c r="JEJ14" s="702"/>
      <c r="JEK14" s="702"/>
      <c r="JEL14" s="702"/>
      <c r="JEM14" s="702"/>
      <c r="JEN14" s="702"/>
      <c r="JEO14" s="702"/>
      <c r="JEP14" s="702"/>
      <c r="JEQ14" s="702"/>
      <c r="JER14" s="702"/>
      <c r="JES14" s="702"/>
      <c r="JET14" s="702"/>
      <c r="JEU14" s="702"/>
      <c r="JEV14" s="702"/>
      <c r="JEW14" s="702"/>
      <c r="JEX14" s="702"/>
      <c r="JEY14" s="702"/>
      <c r="JEZ14" s="702"/>
      <c r="JFA14" s="702"/>
      <c r="JFB14" s="702"/>
      <c r="JFC14" s="702"/>
      <c r="JFD14" s="702"/>
      <c r="JFE14" s="702"/>
      <c r="JFF14" s="702"/>
      <c r="JFG14" s="702"/>
      <c r="JFH14" s="702"/>
      <c r="JFI14" s="702"/>
      <c r="JFJ14" s="702"/>
      <c r="JFK14" s="702"/>
      <c r="JFL14" s="702"/>
      <c r="JFM14" s="702"/>
      <c r="JFN14" s="702"/>
      <c r="JFO14" s="702"/>
      <c r="JFP14" s="702"/>
      <c r="JFQ14" s="702"/>
      <c r="JFR14" s="702"/>
      <c r="JFS14" s="702"/>
      <c r="JFT14" s="702"/>
      <c r="JFU14" s="702"/>
      <c r="JFV14" s="702"/>
      <c r="JFW14" s="702"/>
      <c r="JFX14" s="702"/>
      <c r="JFY14" s="702"/>
      <c r="JFZ14" s="702"/>
      <c r="JGA14" s="702"/>
      <c r="JGB14" s="702"/>
      <c r="JGC14" s="702"/>
      <c r="JGD14" s="702"/>
      <c r="JGE14" s="702"/>
      <c r="JGF14" s="702"/>
      <c r="JGG14" s="702"/>
      <c r="JGH14" s="702"/>
      <c r="JGI14" s="702"/>
      <c r="JGJ14" s="702"/>
      <c r="JGK14" s="702"/>
      <c r="JGL14" s="702"/>
      <c r="JGM14" s="702"/>
      <c r="JGN14" s="702"/>
      <c r="JGO14" s="702"/>
      <c r="JGP14" s="702"/>
      <c r="JGQ14" s="702"/>
      <c r="JGR14" s="702"/>
      <c r="JGS14" s="702"/>
      <c r="JGT14" s="702"/>
      <c r="JGU14" s="702"/>
      <c r="JGV14" s="702"/>
      <c r="JGW14" s="702"/>
      <c r="JGX14" s="702"/>
      <c r="JGY14" s="702"/>
      <c r="JGZ14" s="702"/>
      <c r="JHA14" s="702"/>
      <c r="JHB14" s="702"/>
      <c r="JHC14" s="702"/>
      <c r="JHD14" s="702"/>
      <c r="JHE14" s="702"/>
      <c r="JHF14" s="702"/>
      <c r="JHG14" s="702"/>
      <c r="JHH14" s="702"/>
      <c r="JHI14" s="702"/>
      <c r="JHJ14" s="702"/>
      <c r="JHK14" s="702"/>
      <c r="JHL14" s="702"/>
      <c r="JHM14" s="702"/>
      <c r="JHN14" s="702"/>
      <c r="JHO14" s="702"/>
      <c r="JHP14" s="702"/>
      <c r="JHQ14" s="702"/>
      <c r="JHR14" s="702"/>
      <c r="JHS14" s="702"/>
      <c r="JHT14" s="702"/>
      <c r="JHU14" s="702"/>
      <c r="JHV14" s="702"/>
      <c r="JHW14" s="702"/>
      <c r="JHX14" s="702"/>
      <c r="JHY14" s="702"/>
      <c r="JHZ14" s="702"/>
      <c r="JIA14" s="702"/>
      <c r="JIB14" s="702"/>
      <c r="JIC14" s="702"/>
      <c r="JID14" s="702"/>
      <c r="JIE14" s="702"/>
      <c r="JIF14" s="702"/>
      <c r="JIG14" s="702"/>
      <c r="JIH14" s="702"/>
      <c r="JII14" s="702"/>
      <c r="JIJ14" s="702"/>
      <c r="JIK14" s="702"/>
      <c r="JIL14" s="702"/>
      <c r="JIM14" s="702"/>
      <c r="JIN14" s="702"/>
      <c r="JIO14" s="702"/>
      <c r="JIP14" s="702"/>
      <c r="JIQ14" s="702"/>
      <c r="JIR14" s="702"/>
      <c r="JIS14" s="702"/>
      <c r="JIT14" s="702"/>
      <c r="JIU14" s="702"/>
      <c r="JIV14" s="702"/>
      <c r="JIW14" s="702"/>
      <c r="JIX14" s="702"/>
      <c r="JIY14" s="702"/>
      <c r="JIZ14" s="702"/>
      <c r="JJA14" s="702"/>
      <c r="JJB14" s="702"/>
      <c r="JJC14" s="702"/>
      <c r="JJD14" s="702"/>
      <c r="JJE14" s="702"/>
      <c r="JJF14" s="702"/>
      <c r="JJG14" s="702"/>
      <c r="JJH14" s="702"/>
      <c r="JJI14" s="702"/>
      <c r="JJJ14" s="702"/>
      <c r="JJK14" s="702"/>
      <c r="JJL14" s="702"/>
      <c r="JJM14" s="702"/>
      <c r="JJN14" s="702"/>
      <c r="JJO14" s="702"/>
      <c r="JJP14" s="702"/>
      <c r="JJQ14" s="702"/>
      <c r="JJR14" s="702"/>
      <c r="JJS14" s="702"/>
      <c r="JJT14" s="702"/>
      <c r="JJU14" s="702"/>
      <c r="JJV14" s="702"/>
      <c r="JJW14" s="702"/>
      <c r="JJX14" s="702"/>
      <c r="JJY14" s="702"/>
      <c r="JJZ14" s="702"/>
      <c r="JKA14" s="702"/>
      <c r="JKB14" s="702"/>
      <c r="JKC14" s="702"/>
      <c r="JKD14" s="702"/>
      <c r="JKE14" s="702"/>
      <c r="JKF14" s="702"/>
      <c r="JKG14" s="702"/>
      <c r="JKH14" s="702"/>
      <c r="JKI14" s="702"/>
      <c r="JKJ14" s="702"/>
      <c r="JKK14" s="702"/>
      <c r="JKL14" s="702"/>
      <c r="JKM14" s="702"/>
      <c r="JKN14" s="702"/>
      <c r="JKO14" s="702"/>
      <c r="JKP14" s="702"/>
      <c r="JKQ14" s="702"/>
      <c r="JKR14" s="702"/>
      <c r="JKS14" s="702"/>
      <c r="JKT14" s="702"/>
      <c r="JKU14" s="702"/>
      <c r="JKV14" s="702"/>
      <c r="JKW14" s="702"/>
      <c r="JKX14" s="702"/>
      <c r="JKY14" s="702"/>
      <c r="JKZ14" s="702"/>
      <c r="JLA14" s="702"/>
      <c r="JLB14" s="702"/>
      <c r="JLC14" s="702"/>
      <c r="JLD14" s="702"/>
      <c r="JLE14" s="702"/>
      <c r="JLF14" s="702"/>
      <c r="JLG14" s="702"/>
      <c r="JLH14" s="702"/>
      <c r="JLI14" s="702"/>
      <c r="JLJ14" s="702"/>
      <c r="JLK14" s="702"/>
      <c r="JLL14" s="702"/>
      <c r="JLM14" s="702"/>
      <c r="JLN14" s="702"/>
      <c r="JLO14" s="702"/>
      <c r="JLP14" s="702"/>
      <c r="JLQ14" s="702"/>
      <c r="JLR14" s="702"/>
      <c r="JLS14" s="702"/>
      <c r="JLT14" s="702"/>
      <c r="JLU14" s="702"/>
      <c r="JLV14" s="702"/>
      <c r="JLW14" s="702"/>
      <c r="JLX14" s="702"/>
      <c r="JLY14" s="702"/>
      <c r="JLZ14" s="702"/>
      <c r="JMA14" s="702"/>
      <c r="JMB14" s="702"/>
      <c r="JMC14" s="702"/>
      <c r="JMD14" s="702"/>
      <c r="JME14" s="702"/>
      <c r="JMF14" s="702"/>
      <c r="JMG14" s="702"/>
      <c r="JMH14" s="702"/>
      <c r="JMI14" s="702"/>
      <c r="JMJ14" s="702"/>
      <c r="JMK14" s="702"/>
      <c r="JML14" s="702"/>
      <c r="JMM14" s="702"/>
      <c r="JMN14" s="702"/>
      <c r="JMO14" s="702"/>
      <c r="JMP14" s="702"/>
      <c r="JMQ14" s="702"/>
      <c r="JMR14" s="702"/>
      <c r="JMS14" s="702"/>
      <c r="JMT14" s="702"/>
      <c r="JMU14" s="702"/>
      <c r="JMV14" s="702"/>
      <c r="JMW14" s="702"/>
      <c r="JMX14" s="702"/>
      <c r="JMY14" s="702"/>
      <c r="JMZ14" s="702"/>
      <c r="JNA14" s="702"/>
      <c r="JNB14" s="702"/>
      <c r="JNC14" s="702"/>
      <c r="JND14" s="702"/>
      <c r="JNE14" s="702"/>
      <c r="JNF14" s="702"/>
      <c r="JNG14" s="702"/>
      <c r="JNH14" s="702"/>
      <c r="JNI14" s="702"/>
      <c r="JNJ14" s="702"/>
      <c r="JNK14" s="702"/>
      <c r="JNL14" s="702"/>
      <c r="JNM14" s="702"/>
      <c r="JNN14" s="702"/>
      <c r="JNO14" s="702"/>
      <c r="JNP14" s="702"/>
      <c r="JNQ14" s="702"/>
      <c r="JNR14" s="702"/>
      <c r="JNS14" s="702"/>
      <c r="JNT14" s="702"/>
      <c r="JNU14" s="702"/>
      <c r="JNV14" s="702"/>
      <c r="JNW14" s="702"/>
      <c r="JNX14" s="702"/>
      <c r="JNY14" s="702"/>
      <c r="JNZ14" s="702"/>
      <c r="JOA14" s="702"/>
      <c r="JOB14" s="702"/>
      <c r="JOC14" s="702"/>
      <c r="JOD14" s="702"/>
      <c r="JOE14" s="702"/>
      <c r="JOF14" s="702"/>
      <c r="JOG14" s="702"/>
      <c r="JOH14" s="702"/>
      <c r="JOI14" s="702"/>
      <c r="JOJ14" s="702"/>
      <c r="JOK14" s="702"/>
      <c r="JOL14" s="702"/>
      <c r="JOM14" s="702"/>
      <c r="JON14" s="702"/>
      <c r="JOO14" s="702"/>
      <c r="JOP14" s="702"/>
      <c r="JOQ14" s="702"/>
      <c r="JOR14" s="702"/>
      <c r="JOS14" s="702"/>
      <c r="JOT14" s="702"/>
      <c r="JOU14" s="702"/>
      <c r="JOV14" s="702"/>
      <c r="JOW14" s="702"/>
      <c r="JOX14" s="702"/>
      <c r="JOY14" s="702"/>
      <c r="JOZ14" s="702"/>
      <c r="JPA14" s="702"/>
      <c r="JPB14" s="702"/>
      <c r="JPC14" s="702"/>
      <c r="JPD14" s="702"/>
      <c r="JPE14" s="702"/>
      <c r="JPF14" s="702"/>
      <c r="JPG14" s="702"/>
      <c r="JPH14" s="702"/>
      <c r="JPI14" s="702"/>
      <c r="JPJ14" s="702"/>
      <c r="JPK14" s="702"/>
      <c r="JPL14" s="702"/>
      <c r="JPM14" s="702"/>
      <c r="JPN14" s="702"/>
      <c r="JPO14" s="702"/>
      <c r="JPP14" s="702"/>
      <c r="JPQ14" s="702"/>
      <c r="JPR14" s="702"/>
      <c r="JPS14" s="702"/>
      <c r="JPT14" s="702"/>
      <c r="JPU14" s="702"/>
      <c r="JPV14" s="702"/>
      <c r="JPW14" s="702"/>
      <c r="JPX14" s="702"/>
      <c r="JPY14" s="702"/>
      <c r="JPZ14" s="702"/>
      <c r="JQA14" s="702"/>
      <c r="JQB14" s="702"/>
      <c r="JQC14" s="702"/>
      <c r="JQD14" s="702"/>
      <c r="JQE14" s="702"/>
      <c r="JQF14" s="702"/>
      <c r="JQG14" s="702"/>
      <c r="JQH14" s="702"/>
      <c r="JQI14" s="702"/>
      <c r="JQJ14" s="702"/>
      <c r="JQK14" s="702"/>
      <c r="JQL14" s="702"/>
      <c r="JQM14" s="702"/>
      <c r="JQN14" s="702"/>
      <c r="JQO14" s="702"/>
      <c r="JQP14" s="702"/>
      <c r="JQQ14" s="702"/>
      <c r="JQR14" s="702"/>
      <c r="JQS14" s="702"/>
      <c r="JQT14" s="702"/>
      <c r="JQU14" s="702"/>
      <c r="JQV14" s="702"/>
      <c r="JQW14" s="702"/>
      <c r="JQX14" s="702"/>
      <c r="JQY14" s="702"/>
      <c r="JQZ14" s="702"/>
      <c r="JRA14" s="702"/>
      <c r="JRB14" s="702"/>
      <c r="JRC14" s="702"/>
      <c r="JRD14" s="702"/>
      <c r="JRE14" s="702"/>
      <c r="JRF14" s="702"/>
      <c r="JRG14" s="702"/>
      <c r="JRH14" s="702"/>
      <c r="JRI14" s="702"/>
      <c r="JRJ14" s="702"/>
      <c r="JRK14" s="702"/>
      <c r="JRL14" s="702"/>
      <c r="JRM14" s="702"/>
      <c r="JRN14" s="702"/>
      <c r="JRO14" s="702"/>
      <c r="JRP14" s="702"/>
      <c r="JRQ14" s="702"/>
      <c r="JRR14" s="702"/>
      <c r="JRS14" s="702"/>
      <c r="JRT14" s="702"/>
      <c r="JRU14" s="702"/>
      <c r="JRV14" s="702"/>
      <c r="JRW14" s="702"/>
      <c r="JRX14" s="702"/>
      <c r="JRY14" s="702"/>
      <c r="JRZ14" s="702"/>
      <c r="JSA14" s="702"/>
      <c r="JSB14" s="702"/>
      <c r="JSC14" s="702"/>
      <c r="JSD14" s="702"/>
      <c r="JSE14" s="702"/>
      <c r="JSF14" s="702"/>
      <c r="JSG14" s="702"/>
      <c r="JSH14" s="702"/>
      <c r="JSI14" s="702"/>
      <c r="JSJ14" s="702"/>
      <c r="JSK14" s="702"/>
      <c r="JSL14" s="702"/>
      <c r="JSM14" s="702"/>
      <c r="JSN14" s="702"/>
      <c r="JSO14" s="702"/>
      <c r="JSP14" s="702"/>
      <c r="JSQ14" s="702"/>
      <c r="JSR14" s="702"/>
      <c r="JSS14" s="702"/>
      <c r="JST14" s="702"/>
      <c r="JSU14" s="702"/>
      <c r="JSV14" s="702"/>
      <c r="JSW14" s="702"/>
      <c r="JSX14" s="702"/>
      <c r="JSY14" s="702"/>
      <c r="JSZ14" s="702"/>
      <c r="JTA14" s="702"/>
      <c r="JTB14" s="702"/>
      <c r="JTC14" s="702"/>
      <c r="JTD14" s="702"/>
      <c r="JTE14" s="702"/>
      <c r="JTF14" s="702"/>
      <c r="JTG14" s="702"/>
      <c r="JTH14" s="702"/>
      <c r="JTI14" s="702"/>
      <c r="JTJ14" s="702"/>
      <c r="JTK14" s="702"/>
      <c r="JTL14" s="702"/>
      <c r="JTM14" s="702"/>
      <c r="JTN14" s="702"/>
      <c r="JTO14" s="702"/>
      <c r="JTP14" s="702"/>
      <c r="JTQ14" s="702"/>
      <c r="JTR14" s="702"/>
      <c r="JTS14" s="702"/>
      <c r="JTT14" s="702"/>
      <c r="JTU14" s="702"/>
      <c r="JTV14" s="702"/>
      <c r="JTW14" s="702"/>
      <c r="JTX14" s="702"/>
      <c r="JTY14" s="702"/>
      <c r="JTZ14" s="702"/>
      <c r="JUA14" s="702"/>
      <c r="JUB14" s="702"/>
      <c r="JUC14" s="702"/>
      <c r="JUD14" s="702"/>
      <c r="JUE14" s="702"/>
      <c r="JUF14" s="702"/>
      <c r="JUG14" s="702"/>
      <c r="JUH14" s="702"/>
      <c r="JUI14" s="702"/>
      <c r="JUJ14" s="702"/>
      <c r="JUK14" s="702"/>
      <c r="JUL14" s="702"/>
      <c r="JUM14" s="702"/>
      <c r="JUN14" s="702"/>
      <c r="JUO14" s="702"/>
      <c r="JUP14" s="702"/>
      <c r="JUQ14" s="702"/>
      <c r="JUR14" s="702"/>
      <c r="JUS14" s="702"/>
      <c r="JUT14" s="702"/>
      <c r="JUU14" s="702"/>
      <c r="JUV14" s="702"/>
      <c r="JUW14" s="702"/>
      <c r="JUX14" s="702"/>
      <c r="JUY14" s="702"/>
      <c r="JUZ14" s="702"/>
      <c r="JVA14" s="702"/>
      <c r="JVB14" s="702"/>
      <c r="JVC14" s="702"/>
      <c r="JVD14" s="702"/>
      <c r="JVE14" s="702"/>
      <c r="JVF14" s="702"/>
      <c r="JVG14" s="702"/>
      <c r="JVH14" s="702"/>
      <c r="JVI14" s="702"/>
      <c r="JVJ14" s="702"/>
      <c r="JVK14" s="702"/>
      <c r="JVL14" s="702"/>
      <c r="JVM14" s="702"/>
      <c r="JVN14" s="702"/>
      <c r="JVO14" s="702"/>
      <c r="JVP14" s="702"/>
      <c r="JVQ14" s="702"/>
      <c r="JVR14" s="702"/>
      <c r="JVS14" s="702"/>
      <c r="JVT14" s="702"/>
      <c r="JVU14" s="702"/>
      <c r="JVV14" s="702"/>
      <c r="JVW14" s="702"/>
      <c r="JVX14" s="702"/>
      <c r="JVY14" s="702"/>
      <c r="JVZ14" s="702"/>
      <c r="JWA14" s="702"/>
      <c r="JWB14" s="702"/>
      <c r="JWC14" s="702"/>
      <c r="JWD14" s="702"/>
      <c r="JWE14" s="702"/>
      <c r="JWF14" s="702"/>
      <c r="JWG14" s="702"/>
      <c r="JWH14" s="702"/>
      <c r="JWI14" s="702"/>
      <c r="JWJ14" s="702"/>
      <c r="JWK14" s="702"/>
      <c r="JWL14" s="702"/>
      <c r="JWM14" s="702"/>
      <c r="JWN14" s="702"/>
      <c r="JWO14" s="702"/>
      <c r="JWP14" s="702"/>
      <c r="JWQ14" s="702"/>
      <c r="JWR14" s="702"/>
      <c r="JWS14" s="702"/>
      <c r="JWT14" s="702"/>
      <c r="JWU14" s="702"/>
      <c r="JWV14" s="702"/>
      <c r="JWW14" s="702"/>
      <c r="JWX14" s="702"/>
      <c r="JWY14" s="702"/>
      <c r="JWZ14" s="702"/>
      <c r="JXA14" s="702"/>
      <c r="JXB14" s="702"/>
      <c r="JXC14" s="702"/>
      <c r="JXD14" s="702"/>
      <c r="JXE14" s="702"/>
      <c r="JXF14" s="702"/>
      <c r="JXG14" s="702"/>
      <c r="JXH14" s="702"/>
      <c r="JXI14" s="702"/>
      <c r="JXJ14" s="702"/>
      <c r="JXK14" s="702"/>
      <c r="JXL14" s="702"/>
      <c r="JXM14" s="702"/>
      <c r="JXN14" s="702"/>
      <c r="JXO14" s="702"/>
      <c r="JXP14" s="702"/>
      <c r="JXQ14" s="702"/>
      <c r="JXR14" s="702"/>
      <c r="JXS14" s="702"/>
      <c r="JXT14" s="702"/>
      <c r="JXU14" s="702"/>
      <c r="JXV14" s="702"/>
      <c r="JXW14" s="702"/>
      <c r="JXX14" s="702"/>
      <c r="JXY14" s="702"/>
      <c r="JXZ14" s="702"/>
      <c r="JYA14" s="702"/>
      <c r="JYB14" s="702"/>
      <c r="JYC14" s="702"/>
      <c r="JYD14" s="702"/>
      <c r="JYE14" s="702"/>
      <c r="JYF14" s="702"/>
      <c r="JYG14" s="702"/>
      <c r="JYH14" s="702"/>
      <c r="JYI14" s="702"/>
      <c r="JYJ14" s="702"/>
      <c r="JYK14" s="702"/>
      <c r="JYL14" s="702"/>
      <c r="JYM14" s="702"/>
      <c r="JYN14" s="702"/>
      <c r="JYO14" s="702"/>
      <c r="JYP14" s="702"/>
      <c r="JYQ14" s="702"/>
      <c r="JYR14" s="702"/>
      <c r="JYS14" s="702"/>
      <c r="JYT14" s="702"/>
      <c r="JYU14" s="702"/>
      <c r="JYV14" s="702"/>
      <c r="JYW14" s="702"/>
      <c r="JYX14" s="702"/>
      <c r="JYY14" s="702"/>
      <c r="JYZ14" s="702"/>
      <c r="JZA14" s="702"/>
      <c r="JZB14" s="702"/>
      <c r="JZC14" s="702"/>
      <c r="JZD14" s="702"/>
      <c r="JZE14" s="702"/>
      <c r="JZF14" s="702"/>
      <c r="JZG14" s="702"/>
      <c r="JZH14" s="702"/>
      <c r="JZI14" s="702"/>
      <c r="JZJ14" s="702"/>
      <c r="JZK14" s="702"/>
      <c r="JZL14" s="702"/>
      <c r="JZM14" s="702"/>
      <c r="JZN14" s="702"/>
      <c r="JZO14" s="702"/>
      <c r="JZP14" s="702"/>
      <c r="JZQ14" s="702"/>
      <c r="JZR14" s="702"/>
      <c r="JZS14" s="702"/>
      <c r="JZT14" s="702"/>
      <c r="JZU14" s="702"/>
      <c r="JZV14" s="702"/>
      <c r="JZW14" s="702"/>
      <c r="JZX14" s="702"/>
      <c r="JZY14" s="702"/>
      <c r="JZZ14" s="702"/>
      <c r="KAA14" s="702"/>
      <c r="KAB14" s="702"/>
      <c r="KAC14" s="702"/>
      <c r="KAD14" s="702"/>
      <c r="KAE14" s="702"/>
      <c r="KAF14" s="702"/>
      <c r="KAG14" s="702"/>
      <c r="KAH14" s="702"/>
      <c r="KAI14" s="702"/>
      <c r="KAJ14" s="702"/>
      <c r="KAK14" s="702"/>
      <c r="KAL14" s="702"/>
      <c r="KAM14" s="702"/>
      <c r="KAN14" s="702"/>
      <c r="KAO14" s="702"/>
      <c r="KAP14" s="702"/>
      <c r="KAQ14" s="702"/>
      <c r="KAR14" s="702"/>
      <c r="KAS14" s="702"/>
      <c r="KAT14" s="702"/>
      <c r="KAU14" s="702"/>
      <c r="KAV14" s="702"/>
      <c r="KAW14" s="702"/>
      <c r="KAX14" s="702"/>
      <c r="KAY14" s="702"/>
      <c r="KAZ14" s="702"/>
      <c r="KBA14" s="702"/>
      <c r="KBB14" s="702"/>
      <c r="KBC14" s="702"/>
      <c r="KBD14" s="702"/>
      <c r="KBE14" s="702"/>
      <c r="KBF14" s="702"/>
      <c r="KBG14" s="702"/>
      <c r="KBH14" s="702"/>
      <c r="KBI14" s="702"/>
      <c r="KBJ14" s="702"/>
      <c r="KBK14" s="702"/>
      <c r="KBL14" s="702"/>
      <c r="KBM14" s="702"/>
      <c r="KBN14" s="702"/>
      <c r="KBO14" s="702"/>
      <c r="KBP14" s="702"/>
      <c r="KBQ14" s="702"/>
      <c r="KBR14" s="702"/>
      <c r="KBS14" s="702"/>
      <c r="KBT14" s="702"/>
      <c r="KBU14" s="702"/>
      <c r="KBV14" s="702"/>
      <c r="KBW14" s="702"/>
      <c r="KBX14" s="702"/>
      <c r="KBY14" s="702"/>
      <c r="KBZ14" s="702"/>
      <c r="KCA14" s="702"/>
      <c r="KCB14" s="702"/>
      <c r="KCC14" s="702"/>
      <c r="KCD14" s="702"/>
      <c r="KCE14" s="702"/>
      <c r="KCF14" s="702"/>
      <c r="KCG14" s="702"/>
      <c r="KCH14" s="702"/>
      <c r="KCI14" s="702"/>
      <c r="KCJ14" s="702"/>
      <c r="KCK14" s="702"/>
      <c r="KCL14" s="702"/>
      <c r="KCM14" s="702"/>
      <c r="KCN14" s="702"/>
      <c r="KCO14" s="702"/>
      <c r="KCP14" s="702"/>
      <c r="KCQ14" s="702"/>
      <c r="KCR14" s="702"/>
      <c r="KCS14" s="702"/>
      <c r="KCT14" s="702"/>
      <c r="KCU14" s="702"/>
      <c r="KCV14" s="702"/>
      <c r="KCW14" s="702"/>
      <c r="KCX14" s="702"/>
      <c r="KCY14" s="702"/>
      <c r="KCZ14" s="702"/>
      <c r="KDA14" s="702"/>
      <c r="KDB14" s="702"/>
      <c r="KDC14" s="702"/>
      <c r="KDD14" s="702"/>
      <c r="KDE14" s="702"/>
      <c r="KDF14" s="702"/>
      <c r="KDG14" s="702"/>
      <c r="KDH14" s="702"/>
      <c r="KDI14" s="702"/>
      <c r="KDJ14" s="702"/>
      <c r="KDK14" s="702"/>
      <c r="KDL14" s="702"/>
      <c r="KDM14" s="702"/>
      <c r="KDN14" s="702"/>
      <c r="KDO14" s="702"/>
      <c r="KDP14" s="702"/>
      <c r="KDQ14" s="702"/>
      <c r="KDR14" s="702"/>
      <c r="KDS14" s="702"/>
      <c r="KDT14" s="702"/>
      <c r="KDU14" s="702"/>
      <c r="KDV14" s="702"/>
      <c r="KDW14" s="702"/>
      <c r="KDX14" s="702"/>
      <c r="KDY14" s="702"/>
      <c r="KDZ14" s="702"/>
      <c r="KEA14" s="702"/>
      <c r="KEB14" s="702"/>
      <c r="KEC14" s="702"/>
      <c r="KED14" s="702"/>
      <c r="KEE14" s="702"/>
      <c r="KEF14" s="702"/>
      <c r="KEG14" s="702"/>
      <c r="KEH14" s="702"/>
      <c r="KEI14" s="702"/>
      <c r="KEJ14" s="702"/>
      <c r="KEK14" s="702"/>
      <c r="KEL14" s="702"/>
      <c r="KEM14" s="702"/>
      <c r="KEN14" s="702"/>
      <c r="KEO14" s="702"/>
      <c r="KEP14" s="702"/>
      <c r="KEQ14" s="702"/>
      <c r="KER14" s="702"/>
      <c r="KES14" s="702"/>
      <c r="KET14" s="702"/>
      <c r="KEU14" s="702"/>
      <c r="KEV14" s="702"/>
      <c r="KEW14" s="702"/>
      <c r="KEX14" s="702"/>
      <c r="KEY14" s="702"/>
      <c r="KEZ14" s="702"/>
      <c r="KFA14" s="702"/>
      <c r="KFB14" s="702"/>
      <c r="KFC14" s="702"/>
      <c r="KFD14" s="702"/>
      <c r="KFE14" s="702"/>
      <c r="KFF14" s="702"/>
      <c r="KFG14" s="702"/>
      <c r="KFH14" s="702"/>
      <c r="KFI14" s="702"/>
      <c r="KFJ14" s="702"/>
      <c r="KFK14" s="702"/>
      <c r="KFL14" s="702"/>
      <c r="KFM14" s="702"/>
      <c r="KFN14" s="702"/>
      <c r="KFO14" s="702"/>
      <c r="KFP14" s="702"/>
      <c r="KFQ14" s="702"/>
      <c r="KFR14" s="702"/>
      <c r="KFS14" s="702"/>
      <c r="KFT14" s="702"/>
      <c r="KFU14" s="702"/>
      <c r="KFV14" s="702"/>
      <c r="KFW14" s="702"/>
      <c r="KFX14" s="702"/>
      <c r="KFY14" s="702"/>
      <c r="KFZ14" s="702"/>
      <c r="KGA14" s="702"/>
      <c r="KGB14" s="702"/>
      <c r="KGC14" s="702"/>
      <c r="KGD14" s="702"/>
      <c r="KGE14" s="702"/>
      <c r="KGF14" s="702"/>
      <c r="KGG14" s="702"/>
      <c r="KGH14" s="702"/>
      <c r="KGI14" s="702"/>
      <c r="KGJ14" s="702"/>
      <c r="KGK14" s="702"/>
      <c r="KGL14" s="702"/>
      <c r="KGM14" s="702"/>
      <c r="KGN14" s="702"/>
      <c r="KGO14" s="702"/>
      <c r="KGP14" s="702"/>
      <c r="KGQ14" s="702"/>
      <c r="KGR14" s="702"/>
      <c r="KGS14" s="702"/>
      <c r="KGT14" s="702"/>
      <c r="KGU14" s="702"/>
      <c r="KGV14" s="702"/>
      <c r="KGW14" s="702"/>
      <c r="KGX14" s="702"/>
      <c r="KGY14" s="702"/>
      <c r="KGZ14" s="702"/>
      <c r="KHA14" s="702"/>
      <c r="KHB14" s="702"/>
      <c r="KHC14" s="702"/>
      <c r="KHD14" s="702"/>
      <c r="KHE14" s="702"/>
      <c r="KHF14" s="702"/>
      <c r="KHG14" s="702"/>
      <c r="KHH14" s="702"/>
      <c r="KHI14" s="702"/>
      <c r="KHJ14" s="702"/>
      <c r="KHK14" s="702"/>
      <c r="KHL14" s="702"/>
      <c r="KHM14" s="702"/>
      <c r="KHN14" s="702"/>
      <c r="KHO14" s="702"/>
      <c r="KHP14" s="702"/>
      <c r="KHQ14" s="702"/>
      <c r="KHR14" s="702"/>
      <c r="KHS14" s="702"/>
      <c r="KHT14" s="702"/>
      <c r="KHU14" s="702"/>
      <c r="KHV14" s="702"/>
      <c r="KHW14" s="702"/>
      <c r="KHX14" s="702"/>
      <c r="KHY14" s="702"/>
      <c r="KHZ14" s="702"/>
      <c r="KIA14" s="702"/>
      <c r="KIB14" s="702"/>
      <c r="KIC14" s="702"/>
      <c r="KID14" s="702"/>
      <c r="KIE14" s="702"/>
      <c r="KIF14" s="702"/>
      <c r="KIG14" s="702"/>
      <c r="KIH14" s="702"/>
      <c r="KII14" s="702"/>
      <c r="KIJ14" s="702"/>
      <c r="KIK14" s="702"/>
      <c r="KIL14" s="702"/>
      <c r="KIM14" s="702"/>
      <c r="KIN14" s="702"/>
      <c r="KIO14" s="702"/>
      <c r="KIP14" s="702"/>
      <c r="KIQ14" s="702"/>
      <c r="KIR14" s="702"/>
      <c r="KIS14" s="702"/>
      <c r="KIT14" s="702"/>
      <c r="KIU14" s="702"/>
      <c r="KIV14" s="702"/>
      <c r="KIW14" s="702"/>
      <c r="KIX14" s="702"/>
      <c r="KIY14" s="702"/>
      <c r="KIZ14" s="702"/>
      <c r="KJA14" s="702"/>
      <c r="KJB14" s="702"/>
      <c r="KJC14" s="702"/>
      <c r="KJD14" s="702"/>
      <c r="KJE14" s="702"/>
      <c r="KJF14" s="702"/>
      <c r="KJG14" s="702"/>
      <c r="KJH14" s="702"/>
      <c r="KJI14" s="702"/>
      <c r="KJJ14" s="702"/>
      <c r="KJK14" s="702"/>
      <c r="KJL14" s="702"/>
      <c r="KJM14" s="702"/>
      <c r="KJN14" s="702"/>
      <c r="KJO14" s="702"/>
      <c r="KJP14" s="702"/>
      <c r="KJQ14" s="702"/>
      <c r="KJR14" s="702"/>
      <c r="KJS14" s="702"/>
      <c r="KJT14" s="702"/>
      <c r="KJU14" s="702"/>
      <c r="KJV14" s="702"/>
      <c r="KJW14" s="702"/>
      <c r="KJX14" s="702"/>
      <c r="KJY14" s="702"/>
      <c r="KJZ14" s="702"/>
      <c r="KKA14" s="702"/>
      <c r="KKB14" s="702"/>
      <c r="KKC14" s="702"/>
      <c r="KKD14" s="702"/>
      <c r="KKE14" s="702"/>
      <c r="KKF14" s="702"/>
      <c r="KKG14" s="702"/>
      <c r="KKH14" s="702"/>
      <c r="KKI14" s="702"/>
      <c r="KKJ14" s="702"/>
      <c r="KKK14" s="702"/>
      <c r="KKL14" s="702"/>
      <c r="KKM14" s="702"/>
      <c r="KKN14" s="702"/>
      <c r="KKO14" s="702"/>
      <c r="KKP14" s="702"/>
      <c r="KKQ14" s="702"/>
      <c r="KKR14" s="702"/>
      <c r="KKS14" s="702"/>
      <c r="KKT14" s="702"/>
      <c r="KKU14" s="702"/>
      <c r="KKV14" s="702"/>
      <c r="KKW14" s="702"/>
      <c r="KKX14" s="702"/>
      <c r="KKY14" s="702"/>
      <c r="KKZ14" s="702"/>
      <c r="KLA14" s="702"/>
      <c r="KLB14" s="702"/>
      <c r="KLC14" s="702"/>
      <c r="KLD14" s="702"/>
      <c r="KLE14" s="702"/>
      <c r="KLF14" s="702"/>
      <c r="KLG14" s="702"/>
      <c r="KLH14" s="702"/>
      <c r="KLI14" s="702"/>
      <c r="KLJ14" s="702"/>
      <c r="KLK14" s="702"/>
      <c r="KLL14" s="702"/>
      <c r="KLM14" s="702"/>
      <c r="KLN14" s="702"/>
      <c r="KLO14" s="702"/>
      <c r="KLP14" s="702"/>
      <c r="KLQ14" s="702"/>
      <c r="KLR14" s="702"/>
      <c r="KLS14" s="702"/>
      <c r="KLT14" s="702"/>
      <c r="KLU14" s="702"/>
      <c r="KLV14" s="702"/>
      <c r="KLW14" s="702"/>
      <c r="KLX14" s="702"/>
      <c r="KLY14" s="702"/>
      <c r="KLZ14" s="702"/>
      <c r="KMA14" s="702"/>
      <c r="KMB14" s="702"/>
      <c r="KMC14" s="702"/>
      <c r="KMD14" s="702"/>
      <c r="KME14" s="702"/>
      <c r="KMF14" s="702"/>
      <c r="KMG14" s="702"/>
      <c r="KMH14" s="702"/>
      <c r="KMI14" s="702"/>
      <c r="KMJ14" s="702"/>
      <c r="KMK14" s="702"/>
      <c r="KML14" s="702"/>
      <c r="KMM14" s="702"/>
      <c r="KMN14" s="702"/>
      <c r="KMO14" s="702"/>
      <c r="KMP14" s="702"/>
      <c r="KMQ14" s="702"/>
      <c r="KMR14" s="702"/>
      <c r="KMS14" s="702"/>
      <c r="KMT14" s="702"/>
      <c r="KMU14" s="702"/>
      <c r="KMV14" s="702"/>
      <c r="KMW14" s="702"/>
      <c r="KMX14" s="702"/>
      <c r="KMY14" s="702"/>
      <c r="KMZ14" s="702"/>
      <c r="KNA14" s="702"/>
      <c r="KNB14" s="702"/>
      <c r="KNC14" s="702"/>
      <c r="KND14" s="702"/>
      <c r="KNE14" s="702"/>
      <c r="KNF14" s="702"/>
      <c r="KNG14" s="702"/>
      <c r="KNH14" s="702"/>
      <c r="KNI14" s="702"/>
      <c r="KNJ14" s="702"/>
      <c r="KNK14" s="702"/>
      <c r="KNL14" s="702"/>
      <c r="KNM14" s="702"/>
      <c r="KNN14" s="702"/>
      <c r="KNO14" s="702"/>
      <c r="KNP14" s="702"/>
      <c r="KNQ14" s="702"/>
      <c r="KNR14" s="702"/>
      <c r="KNS14" s="702"/>
      <c r="KNT14" s="702"/>
      <c r="KNU14" s="702"/>
      <c r="KNV14" s="702"/>
      <c r="KNW14" s="702"/>
      <c r="KNX14" s="702"/>
      <c r="KNY14" s="702"/>
      <c r="KNZ14" s="702"/>
      <c r="KOA14" s="702"/>
      <c r="KOB14" s="702"/>
      <c r="KOC14" s="702"/>
      <c r="KOD14" s="702"/>
      <c r="KOE14" s="702"/>
      <c r="KOF14" s="702"/>
      <c r="KOG14" s="702"/>
      <c r="KOH14" s="702"/>
      <c r="KOI14" s="702"/>
      <c r="KOJ14" s="702"/>
      <c r="KOK14" s="702"/>
      <c r="KOL14" s="702"/>
      <c r="KOM14" s="702"/>
      <c r="KON14" s="702"/>
      <c r="KOO14" s="702"/>
      <c r="KOP14" s="702"/>
      <c r="KOQ14" s="702"/>
      <c r="KOR14" s="702"/>
      <c r="KOS14" s="702"/>
      <c r="KOT14" s="702"/>
      <c r="KOU14" s="702"/>
      <c r="KOV14" s="702"/>
      <c r="KOW14" s="702"/>
      <c r="KOX14" s="702"/>
      <c r="KOY14" s="702"/>
      <c r="KOZ14" s="702"/>
      <c r="KPA14" s="702"/>
      <c r="KPB14" s="702"/>
      <c r="KPC14" s="702"/>
      <c r="KPD14" s="702"/>
      <c r="KPE14" s="702"/>
      <c r="KPF14" s="702"/>
      <c r="KPG14" s="702"/>
      <c r="KPH14" s="702"/>
      <c r="KPI14" s="702"/>
      <c r="KPJ14" s="702"/>
      <c r="KPK14" s="702"/>
      <c r="KPL14" s="702"/>
      <c r="KPM14" s="702"/>
      <c r="KPN14" s="702"/>
      <c r="KPO14" s="702"/>
      <c r="KPP14" s="702"/>
      <c r="KPQ14" s="702"/>
      <c r="KPR14" s="702"/>
      <c r="KPS14" s="702"/>
      <c r="KPT14" s="702"/>
      <c r="KPU14" s="702"/>
      <c r="KPV14" s="702"/>
      <c r="KPW14" s="702"/>
      <c r="KPX14" s="702"/>
      <c r="KPY14" s="702"/>
      <c r="KPZ14" s="702"/>
      <c r="KQA14" s="702"/>
      <c r="KQB14" s="702"/>
      <c r="KQC14" s="702"/>
      <c r="KQD14" s="702"/>
      <c r="KQE14" s="702"/>
      <c r="KQF14" s="702"/>
      <c r="KQG14" s="702"/>
      <c r="KQH14" s="702"/>
      <c r="KQI14" s="702"/>
      <c r="KQJ14" s="702"/>
      <c r="KQK14" s="702"/>
      <c r="KQL14" s="702"/>
      <c r="KQM14" s="702"/>
      <c r="KQN14" s="702"/>
      <c r="KQO14" s="702"/>
      <c r="KQP14" s="702"/>
      <c r="KQQ14" s="702"/>
      <c r="KQR14" s="702"/>
      <c r="KQS14" s="702"/>
      <c r="KQT14" s="702"/>
      <c r="KQU14" s="702"/>
      <c r="KQV14" s="702"/>
      <c r="KQW14" s="702"/>
      <c r="KQX14" s="702"/>
      <c r="KQY14" s="702"/>
      <c r="KQZ14" s="702"/>
      <c r="KRA14" s="702"/>
      <c r="KRB14" s="702"/>
      <c r="KRC14" s="702"/>
      <c r="KRD14" s="702"/>
      <c r="KRE14" s="702"/>
      <c r="KRF14" s="702"/>
      <c r="KRG14" s="702"/>
      <c r="KRH14" s="702"/>
      <c r="KRI14" s="702"/>
      <c r="KRJ14" s="702"/>
      <c r="KRK14" s="702"/>
      <c r="KRL14" s="702"/>
      <c r="KRM14" s="702"/>
      <c r="KRN14" s="702"/>
      <c r="KRO14" s="702"/>
      <c r="KRP14" s="702"/>
      <c r="KRQ14" s="702"/>
      <c r="KRR14" s="702"/>
      <c r="KRS14" s="702"/>
      <c r="KRT14" s="702"/>
      <c r="KRU14" s="702"/>
      <c r="KRV14" s="702"/>
      <c r="KRW14" s="702"/>
      <c r="KRX14" s="702"/>
      <c r="KRY14" s="702"/>
      <c r="KRZ14" s="702"/>
      <c r="KSA14" s="702"/>
      <c r="KSB14" s="702"/>
      <c r="KSC14" s="702"/>
      <c r="KSD14" s="702"/>
      <c r="KSE14" s="702"/>
      <c r="KSF14" s="702"/>
      <c r="KSG14" s="702"/>
      <c r="KSH14" s="702"/>
      <c r="KSI14" s="702"/>
      <c r="KSJ14" s="702"/>
      <c r="KSK14" s="702"/>
      <c r="KSL14" s="702"/>
      <c r="KSM14" s="702"/>
      <c r="KSN14" s="702"/>
      <c r="KSO14" s="702"/>
      <c r="KSP14" s="702"/>
      <c r="KSQ14" s="702"/>
      <c r="KSR14" s="702"/>
      <c r="KSS14" s="702"/>
      <c r="KST14" s="702"/>
      <c r="KSU14" s="702"/>
      <c r="KSV14" s="702"/>
      <c r="KSW14" s="702"/>
      <c r="KSX14" s="702"/>
      <c r="KSY14" s="702"/>
      <c r="KSZ14" s="702"/>
      <c r="KTA14" s="702"/>
      <c r="KTB14" s="702"/>
      <c r="KTC14" s="702"/>
      <c r="KTD14" s="702"/>
      <c r="KTE14" s="702"/>
      <c r="KTF14" s="702"/>
      <c r="KTG14" s="702"/>
      <c r="KTH14" s="702"/>
      <c r="KTI14" s="702"/>
      <c r="KTJ14" s="702"/>
      <c r="KTK14" s="702"/>
      <c r="KTL14" s="702"/>
      <c r="KTM14" s="702"/>
      <c r="KTN14" s="702"/>
      <c r="KTO14" s="702"/>
      <c r="KTP14" s="702"/>
      <c r="KTQ14" s="702"/>
      <c r="KTR14" s="702"/>
      <c r="KTS14" s="702"/>
      <c r="KTT14" s="702"/>
      <c r="KTU14" s="702"/>
      <c r="KTV14" s="702"/>
      <c r="KTW14" s="702"/>
      <c r="KTX14" s="702"/>
      <c r="KTY14" s="702"/>
      <c r="KTZ14" s="702"/>
      <c r="KUA14" s="702"/>
      <c r="KUB14" s="702"/>
      <c r="KUC14" s="702"/>
      <c r="KUD14" s="702"/>
      <c r="KUE14" s="702"/>
      <c r="KUF14" s="702"/>
      <c r="KUG14" s="702"/>
      <c r="KUH14" s="702"/>
      <c r="KUI14" s="702"/>
      <c r="KUJ14" s="702"/>
      <c r="KUK14" s="702"/>
      <c r="KUL14" s="702"/>
      <c r="KUM14" s="702"/>
      <c r="KUN14" s="702"/>
      <c r="KUO14" s="702"/>
      <c r="KUP14" s="702"/>
      <c r="KUQ14" s="702"/>
      <c r="KUR14" s="702"/>
      <c r="KUS14" s="702"/>
      <c r="KUT14" s="702"/>
      <c r="KUU14" s="702"/>
      <c r="KUV14" s="702"/>
      <c r="KUW14" s="702"/>
      <c r="KUX14" s="702"/>
      <c r="KUY14" s="702"/>
      <c r="KUZ14" s="702"/>
      <c r="KVA14" s="702"/>
      <c r="KVB14" s="702"/>
      <c r="KVC14" s="702"/>
      <c r="KVD14" s="702"/>
      <c r="KVE14" s="702"/>
      <c r="KVF14" s="702"/>
      <c r="KVG14" s="702"/>
      <c r="KVH14" s="702"/>
      <c r="KVI14" s="702"/>
      <c r="KVJ14" s="702"/>
      <c r="KVK14" s="702"/>
      <c r="KVL14" s="702"/>
      <c r="KVM14" s="702"/>
      <c r="KVN14" s="702"/>
      <c r="KVO14" s="702"/>
      <c r="KVP14" s="702"/>
      <c r="KVQ14" s="702"/>
      <c r="KVR14" s="702"/>
      <c r="KVS14" s="702"/>
      <c r="KVT14" s="702"/>
      <c r="KVU14" s="702"/>
      <c r="KVV14" s="702"/>
      <c r="KVW14" s="702"/>
      <c r="KVX14" s="702"/>
      <c r="KVY14" s="702"/>
      <c r="KVZ14" s="702"/>
      <c r="KWA14" s="702"/>
      <c r="KWB14" s="702"/>
      <c r="KWC14" s="702"/>
      <c r="KWD14" s="702"/>
      <c r="KWE14" s="702"/>
      <c r="KWF14" s="702"/>
      <c r="KWG14" s="702"/>
      <c r="KWH14" s="702"/>
      <c r="KWI14" s="702"/>
      <c r="KWJ14" s="702"/>
      <c r="KWK14" s="702"/>
      <c r="KWL14" s="702"/>
      <c r="KWM14" s="702"/>
      <c r="KWN14" s="702"/>
      <c r="KWO14" s="702"/>
      <c r="KWP14" s="702"/>
      <c r="KWQ14" s="702"/>
      <c r="KWR14" s="702"/>
      <c r="KWS14" s="702"/>
      <c r="KWT14" s="702"/>
      <c r="KWU14" s="702"/>
      <c r="KWV14" s="702"/>
      <c r="KWW14" s="702"/>
      <c r="KWX14" s="702"/>
      <c r="KWY14" s="702"/>
      <c r="KWZ14" s="702"/>
      <c r="KXA14" s="702"/>
      <c r="KXB14" s="702"/>
      <c r="KXC14" s="702"/>
      <c r="KXD14" s="702"/>
      <c r="KXE14" s="702"/>
      <c r="KXF14" s="702"/>
      <c r="KXG14" s="702"/>
      <c r="KXH14" s="702"/>
      <c r="KXI14" s="702"/>
      <c r="KXJ14" s="702"/>
      <c r="KXK14" s="702"/>
      <c r="KXL14" s="702"/>
      <c r="KXM14" s="702"/>
      <c r="KXN14" s="702"/>
      <c r="KXO14" s="702"/>
      <c r="KXP14" s="702"/>
      <c r="KXQ14" s="702"/>
      <c r="KXR14" s="702"/>
      <c r="KXS14" s="702"/>
      <c r="KXT14" s="702"/>
      <c r="KXU14" s="702"/>
      <c r="KXV14" s="702"/>
      <c r="KXW14" s="702"/>
      <c r="KXX14" s="702"/>
      <c r="KXY14" s="702"/>
      <c r="KXZ14" s="702"/>
      <c r="KYA14" s="702"/>
      <c r="KYB14" s="702"/>
      <c r="KYC14" s="702"/>
      <c r="KYD14" s="702"/>
      <c r="KYE14" s="702"/>
      <c r="KYF14" s="702"/>
      <c r="KYG14" s="702"/>
      <c r="KYH14" s="702"/>
      <c r="KYI14" s="702"/>
      <c r="KYJ14" s="702"/>
      <c r="KYK14" s="702"/>
      <c r="KYL14" s="702"/>
      <c r="KYM14" s="702"/>
      <c r="KYN14" s="702"/>
      <c r="KYO14" s="702"/>
      <c r="KYP14" s="702"/>
      <c r="KYQ14" s="702"/>
      <c r="KYR14" s="702"/>
      <c r="KYS14" s="702"/>
      <c r="KYT14" s="702"/>
      <c r="KYU14" s="702"/>
      <c r="KYV14" s="702"/>
      <c r="KYW14" s="702"/>
      <c r="KYX14" s="702"/>
      <c r="KYY14" s="702"/>
      <c r="KYZ14" s="702"/>
      <c r="KZA14" s="702"/>
      <c r="KZB14" s="702"/>
      <c r="KZC14" s="702"/>
      <c r="KZD14" s="702"/>
      <c r="KZE14" s="702"/>
      <c r="KZF14" s="702"/>
      <c r="KZG14" s="702"/>
      <c r="KZH14" s="702"/>
      <c r="KZI14" s="702"/>
      <c r="KZJ14" s="702"/>
      <c r="KZK14" s="702"/>
      <c r="KZL14" s="702"/>
      <c r="KZM14" s="702"/>
      <c r="KZN14" s="702"/>
      <c r="KZO14" s="702"/>
      <c r="KZP14" s="702"/>
      <c r="KZQ14" s="702"/>
      <c r="KZR14" s="702"/>
      <c r="KZS14" s="702"/>
      <c r="KZT14" s="702"/>
      <c r="KZU14" s="702"/>
      <c r="KZV14" s="702"/>
      <c r="KZW14" s="702"/>
      <c r="KZX14" s="702"/>
      <c r="KZY14" s="702"/>
      <c r="KZZ14" s="702"/>
      <c r="LAA14" s="702"/>
      <c r="LAB14" s="702"/>
      <c r="LAC14" s="702"/>
      <c r="LAD14" s="702"/>
      <c r="LAE14" s="702"/>
      <c r="LAF14" s="702"/>
      <c r="LAG14" s="702"/>
      <c r="LAH14" s="702"/>
      <c r="LAI14" s="702"/>
      <c r="LAJ14" s="702"/>
      <c r="LAK14" s="702"/>
      <c r="LAL14" s="702"/>
      <c r="LAM14" s="702"/>
      <c r="LAN14" s="702"/>
      <c r="LAO14" s="702"/>
      <c r="LAP14" s="702"/>
      <c r="LAQ14" s="702"/>
      <c r="LAR14" s="702"/>
      <c r="LAS14" s="702"/>
      <c r="LAT14" s="702"/>
      <c r="LAU14" s="702"/>
      <c r="LAV14" s="702"/>
      <c r="LAW14" s="702"/>
      <c r="LAX14" s="702"/>
      <c r="LAY14" s="702"/>
      <c r="LAZ14" s="702"/>
      <c r="LBA14" s="702"/>
      <c r="LBB14" s="702"/>
      <c r="LBC14" s="702"/>
      <c r="LBD14" s="702"/>
      <c r="LBE14" s="702"/>
      <c r="LBF14" s="702"/>
      <c r="LBG14" s="702"/>
      <c r="LBH14" s="702"/>
      <c r="LBI14" s="702"/>
      <c r="LBJ14" s="702"/>
      <c r="LBK14" s="702"/>
      <c r="LBL14" s="702"/>
      <c r="LBM14" s="702"/>
      <c r="LBN14" s="702"/>
      <c r="LBO14" s="702"/>
      <c r="LBP14" s="702"/>
      <c r="LBQ14" s="702"/>
      <c r="LBR14" s="702"/>
      <c r="LBS14" s="702"/>
      <c r="LBT14" s="702"/>
      <c r="LBU14" s="702"/>
      <c r="LBV14" s="702"/>
      <c r="LBW14" s="702"/>
      <c r="LBX14" s="702"/>
      <c r="LBY14" s="702"/>
      <c r="LBZ14" s="702"/>
      <c r="LCA14" s="702"/>
      <c r="LCB14" s="702"/>
      <c r="LCC14" s="702"/>
      <c r="LCD14" s="702"/>
      <c r="LCE14" s="702"/>
      <c r="LCF14" s="702"/>
      <c r="LCG14" s="702"/>
      <c r="LCH14" s="702"/>
      <c r="LCI14" s="702"/>
      <c r="LCJ14" s="702"/>
      <c r="LCK14" s="702"/>
      <c r="LCL14" s="702"/>
      <c r="LCM14" s="702"/>
      <c r="LCN14" s="702"/>
      <c r="LCO14" s="702"/>
      <c r="LCP14" s="702"/>
      <c r="LCQ14" s="702"/>
      <c r="LCR14" s="702"/>
      <c r="LCS14" s="702"/>
      <c r="LCT14" s="702"/>
      <c r="LCU14" s="702"/>
      <c r="LCV14" s="702"/>
      <c r="LCW14" s="702"/>
      <c r="LCX14" s="702"/>
      <c r="LCY14" s="702"/>
      <c r="LCZ14" s="702"/>
      <c r="LDA14" s="702"/>
      <c r="LDB14" s="702"/>
      <c r="LDC14" s="702"/>
      <c r="LDD14" s="702"/>
      <c r="LDE14" s="702"/>
      <c r="LDF14" s="702"/>
      <c r="LDG14" s="702"/>
      <c r="LDH14" s="702"/>
      <c r="LDI14" s="702"/>
      <c r="LDJ14" s="702"/>
      <c r="LDK14" s="702"/>
      <c r="LDL14" s="702"/>
      <c r="LDM14" s="702"/>
      <c r="LDN14" s="702"/>
      <c r="LDO14" s="702"/>
      <c r="LDP14" s="702"/>
      <c r="LDQ14" s="702"/>
      <c r="LDR14" s="702"/>
      <c r="LDS14" s="702"/>
      <c r="LDT14" s="702"/>
      <c r="LDU14" s="702"/>
      <c r="LDV14" s="702"/>
      <c r="LDW14" s="702"/>
      <c r="LDX14" s="702"/>
      <c r="LDY14" s="702"/>
      <c r="LDZ14" s="702"/>
      <c r="LEA14" s="702"/>
      <c r="LEB14" s="702"/>
      <c r="LEC14" s="702"/>
      <c r="LED14" s="702"/>
      <c r="LEE14" s="702"/>
      <c r="LEF14" s="702"/>
      <c r="LEG14" s="702"/>
      <c r="LEH14" s="702"/>
      <c r="LEI14" s="702"/>
      <c r="LEJ14" s="702"/>
      <c r="LEK14" s="702"/>
      <c r="LEL14" s="702"/>
      <c r="LEM14" s="702"/>
      <c r="LEN14" s="702"/>
      <c r="LEO14" s="702"/>
      <c r="LEP14" s="702"/>
      <c r="LEQ14" s="702"/>
      <c r="LER14" s="702"/>
      <c r="LES14" s="702"/>
      <c r="LET14" s="702"/>
      <c r="LEU14" s="702"/>
      <c r="LEV14" s="702"/>
      <c r="LEW14" s="702"/>
      <c r="LEX14" s="702"/>
      <c r="LEY14" s="702"/>
      <c r="LEZ14" s="702"/>
      <c r="LFA14" s="702"/>
      <c r="LFB14" s="702"/>
      <c r="LFC14" s="702"/>
      <c r="LFD14" s="702"/>
      <c r="LFE14" s="702"/>
      <c r="LFF14" s="702"/>
      <c r="LFG14" s="702"/>
      <c r="LFH14" s="702"/>
      <c r="LFI14" s="702"/>
      <c r="LFJ14" s="702"/>
      <c r="LFK14" s="702"/>
      <c r="LFL14" s="702"/>
      <c r="LFM14" s="702"/>
      <c r="LFN14" s="702"/>
      <c r="LFO14" s="702"/>
      <c r="LFP14" s="702"/>
      <c r="LFQ14" s="702"/>
      <c r="LFR14" s="702"/>
      <c r="LFS14" s="702"/>
      <c r="LFT14" s="702"/>
      <c r="LFU14" s="702"/>
      <c r="LFV14" s="702"/>
      <c r="LFW14" s="702"/>
      <c r="LFX14" s="702"/>
      <c r="LFY14" s="702"/>
      <c r="LFZ14" s="702"/>
      <c r="LGA14" s="702"/>
      <c r="LGB14" s="702"/>
      <c r="LGC14" s="702"/>
      <c r="LGD14" s="702"/>
      <c r="LGE14" s="702"/>
      <c r="LGF14" s="702"/>
      <c r="LGG14" s="702"/>
      <c r="LGH14" s="702"/>
      <c r="LGI14" s="702"/>
      <c r="LGJ14" s="702"/>
      <c r="LGK14" s="702"/>
      <c r="LGL14" s="702"/>
      <c r="LGM14" s="702"/>
      <c r="LGN14" s="702"/>
      <c r="LGO14" s="702"/>
      <c r="LGP14" s="702"/>
      <c r="LGQ14" s="702"/>
      <c r="LGR14" s="702"/>
      <c r="LGS14" s="702"/>
      <c r="LGT14" s="702"/>
      <c r="LGU14" s="702"/>
      <c r="LGV14" s="702"/>
      <c r="LGW14" s="702"/>
      <c r="LGX14" s="702"/>
      <c r="LGY14" s="702"/>
      <c r="LGZ14" s="702"/>
      <c r="LHA14" s="702"/>
      <c r="LHB14" s="702"/>
      <c r="LHC14" s="702"/>
      <c r="LHD14" s="702"/>
      <c r="LHE14" s="702"/>
      <c r="LHF14" s="702"/>
      <c r="LHG14" s="702"/>
      <c r="LHH14" s="702"/>
      <c r="LHI14" s="702"/>
      <c r="LHJ14" s="702"/>
      <c r="LHK14" s="702"/>
      <c r="LHL14" s="702"/>
      <c r="LHM14" s="702"/>
      <c r="LHN14" s="702"/>
      <c r="LHO14" s="702"/>
      <c r="LHP14" s="702"/>
      <c r="LHQ14" s="702"/>
      <c r="LHR14" s="702"/>
      <c r="LHS14" s="702"/>
      <c r="LHT14" s="702"/>
      <c r="LHU14" s="702"/>
      <c r="LHV14" s="702"/>
      <c r="LHW14" s="702"/>
      <c r="LHX14" s="702"/>
      <c r="LHY14" s="702"/>
      <c r="LHZ14" s="702"/>
      <c r="LIA14" s="702"/>
      <c r="LIB14" s="702"/>
      <c r="LIC14" s="702"/>
      <c r="LID14" s="702"/>
      <c r="LIE14" s="702"/>
      <c r="LIF14" s="702"/>
      <c r="LIG14" s="702"/>
      <c r="LIH14" s="702"/>
      <c r="LII14" s="702"/>
      <c r="LIJ14" s="702"/>
      <c r="LIK14" s="702"/>
      <c r="LIL14" s="702"/>
      <c r="LIM14" s="702"/>
      <c r="LIN14" s="702"/>
      <c r="LIO14" s="702"/>
      <c r="LIP14" s="702"/>
      <c r="LIQ14" s="702"/>
      <c r="LIR14" s="702"/>
      <c r="LIS14" s="702"/>
      <c r="LIT14" s="702"/>
      <c r="LIU14" s="702"/>
      <c r="LIV14" s="702"/>
      <c r="LIW14" s="702"/>
      <c r="LIX14" s="702"/>
      <c r="LIY14" s="702"/>
      <c r="LIZ14" s="702"/>
      <c r="LJA14" s="702"/>
      <c r="LJB14" s="702"/>
      <c r="LJC14" s="702"/>
      <c r="LJD14" s="702"/>
      <c r="LJE14" s="702"/>
      <c r="LJF14" s="702"/>
      <c r="LJG14" s="702"/>
      <c r="LJH14" s="702"/>
      <c r="LJI14" s="702"/>
      <c r="LJJ14" s="702"/>
      <c r="LJK14" s="702"/>
      <c r="LJL14" s="702"/>
      <c r="LJM14" s="702"/>
      <c r="LJN14" s="702"/>
      <c r="LJO14" s="702"/>
      <c r="LJP14" s="702"/>
      <c r="LJQ14" s="702"/>
      <c r="LJR14" s="702"/>
      <c r="LJS14" s="702"/>
      <c r="LJT14" s="702"/>
      <c r="LJU14" s="702"/>
      <c r="LJV14" s="702"/>
      <c r="LJW14" s="702"/>
      <c r="LJX14" s="702"/>
      <c r="LJY14" s="702"/>
      <c r="LJZ14" s="702"/>
      <c r="LKA14" s="702"/>
      <c r="LKB14" s="702"/>
      <c r="LKC14" s="702"/>
      <c r="LKD14" s="702"/>
      <c r="LKE14" s="702"/>
      <c r="LKF14" s="702"/>
      <c r="LKG14" s="702"/>
      <c r="LKH14" s="702"/>
      <c r="LKI14" s="702"/>
      <c r="LKJ14" s="702"/>
      <c r="LKK14" s="702"/>
      <c r="LKL14" s="702"/>
      <c r="LKM14" s="702"/>
      <c r="LKN14" s="702"/>
      <c r="LKO14" s="702"/>
      <c r="LKP14" s="702"/>
      <c r="LKQ14" s="702"/>
      <c r="LKR14" s="702"/>
      <c r="LKS14" s="702"/>
      <c r="LKT14" s="702"/>
      <c r="LKU14" s="702"/>
      <c r="LKV14" s="702"/>
      <c r="LKW14" s="702"/>
      <c r="LKX14" s="702"/>
      <c r="LKY14" s="702"/>
      <c r="LKZ14" s="702"/>
      <c r="LLA14" s="702"/>
      <c r="LLB14" s="702"/>
      <c r="LLC14" s="702"/>
      <c r="LLD14" s="702"/>
      <c r="LLE14" s="702"/>
      <c r="LLF14" s="702"/>
      <c r="LLG14" s="702"/>
      <c r="LLH14" s="702"/>
      <c r="LLI14" s="702"/>
      <c r="LLJ14" s="702"/>
      <c r="LLK14" s="702"/>
      <c r="LLL14" s="702"/>
      <c r="LLM14" s="702"/>
      <c r="LLN14" s="702"/>
      <c r="LLO14" s="702"/>
      <c r="LLP14" s="702"/>
      <c r="LLQ14" s="702"/>
      <c r="LLR14" s="702"/>
      <c r="LLS14" s="702"/>
      <c r="LLT14" s="702"/>
      <c r="LLU14" s="702"/>
      <c r="LLV14" s="702"/>
      <c r="LLW14" s="702"/>
      <c r="LLX14" s="702"/>
      <c r="LLY14" s="702"/>
      <c r="LLZ14" s="702"/>
      <c r="LMA14" s="702"/>
      <c r="LMB14" s="702"/>
      <c r="LMC14" s="702"/>
      <c r="LMD14" s="702"/>
      <c r="LME14" s="702"/>
      <c r="LMF14" s="702"/>
      <c r="LMG14" s="702"/>
      <c r="LMH14" s="702"/>
      <c r="LMI14" s="702"/>
      <c r="LMJ14" s="702"/>
      <c r="LMK14" s="702"/>
      <c r="LML14" s="702"/>
      <c r="LMM14" s="702"/>
      <c r="LMN14" s="702"/>
      <c r="LMO14" s="702"/>
      <c r="LMP14" s="702"/>
      <c r="LMQ14" s="702"/>
      <c r="LMR14" s="702"/>
      <c r="LMS14" s="702"/>
      <c r="LMT14" s="702"/>
      <c r="LMU14" s="702"/>
      <c r="LMV14" s="702"/>
      <c r="LMW14" s="702"/>
      <c r="LMX14" s="702"/>
      <c r="LMY14" s="702"/>
      <c r="LMZ14" s="702"/>
      <c r="LNA14" s="702"/>
      <c r="LNB14" s="702"/>
      <c r="LNC14" s="702"/>
      <c r="LND14" s="702"/>
      <c r="LNE14" s="702"/>
      <c r="LNF14" s="702"/>
      <c r="LNG14" s="702"/>
      <c r="LNH14" s="702"/>
      <c r="LNI14" s="702"/>
      <c r="LNJ14" s="702"/>
      <c r="LNK14" s="702"/>
      <c r="LNL14" s="702"/>
      <c r="LNM14" s="702"/>
      <c r="LNN14" s="702"/>
      <c r="LNO14" s="702"/>
      <c r="LNP14" s="702"/>
      <c r="LNQ14" s="702"/>
      <c r="LNR14" s="702"/>
      <c r="LNS14" s="702"/>
      <c r="LNT14" s="702"/>
      <c r="LNU14" s="702"/>
      <c r="LNV14" s="702"/>
      <c r="LNW14" s="702"/>
      <c r="LNX14" s="702"/>
      <c r="LNY14" s="702"/>
      <c r="LNZ14" s="702"/>
      <c r="LOA14" s="702"/>
      <c r="LOB14" s="702"/>
      <c r="LOC14" s="702"/>
      <c r="LOD14" s="702"/>
      <c r="LOE14" s="702"/>
      <c r="LOF14" s="702"/>
      <c r="LOG14" s="702"/>
      <c r="LOH14" s="702"/>
      <c r="LOI14" s="702"/>
      <c r="LOJ14" s="702"/>
      <c r="LOK14" s="702"/>
      <c r="LOL14" s="702"/>
      <c r="LOM14" s="702"/>
      <c r="LON14" s="702"/>
      <c r="LOO14" s="702"/>
      <c r="LOP14" s="702"/>
      <c r="LOQ14" s="702"/>
      <c r="LOR14" s="702"/>
      <c r="LOS14" s="702"/>
      <c r="LOT14" s="702"/>
      <c r="LOU14" s="702"/>
      <c r="LOV14" s="702"/>
      <c r="LOW14" s="702"/>
      <c r="LOX14" s="702"/>
      <c r="LOY14" s="702"/>
      <c r="LOZ14" s="702"/>
      <c r="LPA14" s="702"/>
      <c r="LPB14" s="702"/>
      <c r="LPC14" s="702"/>
      <c r="LPD14" s="702"/>
      <c r="LPE14" s="702"/>
      <c r="LPF14" s="702"/>
      <c r="LPG14" s="702"/>
      <c r="LPH14" s="702"/>
      <c r="LPI14" s="702"/>
      <c r="LPJ14" s="702"/>
      <c r="LPK14" s="702"/>
      <c r="LPL14" s="702"/>
      <c r="LPM14" s="702"/>
      <c r="LPN14" s="702"/>
      <c r="LPO14" s="702"/>
      <c r="LPP14" s="702"/>
      <c r="LPQ14" s="702"/>
      <c r="LPR14" s="702"/>
      <c r="LPS14" s="702"/>
      <c r="LPT14" s="702"/>
      <c r="LPU14" s="702"/>
      <c r="LPV14" s="702"/>
      <c r="LPW14" s="702"/>
      <c r="LPX14" s="702"/>
      <c r="LPY14" s="702"/>
      <c r="LPZ14" s="702"/>
      <c r="LQA14" s="702"/>
      <c r="LQB14" s="702"/>
      <c r="LQC14" s="702"/>
      <c r="LQD14" s="702"/>
      <c r="LQE14" s="702"/>
      <c r="LQF14" s="702"/>
      <c r="LQG14" s="702"/>
      <c r="LQH14" s="702"/>
      <c r="LQI14" s="702"/>
      <c r="LQJ14" s="702"/>
      <c r="LQK14" s="702"/>
      <c r="LQL14" s="702"/>
      <c r="LQM14" s="702"/>
      <c r="LQN14" s="702"/>
      <c r="LQO14" s="702"/>
      <c r="LQP14" s="702"/>
      <c r="LQQ14" s="702"/>
      <c r="LQR14" s="702"/>
      <c r="LQS14" s="702"/>
      <c r="LQT14" s="702"/>
      <c r="LQU14" s="702"/>
      <c r="LQV14" s="702"/>
      <c r="LQW14" s="702"/>
      <c r="LQX14" s="702"/>
      <c r="LQY14" s="702"/>
      <c r="LQZ14" s="702"/>
      <c r="LRA14" s="702"/>
      <c r="LRB14" s="702"/>
      <c r="LRC14" s="702"/>
      <c r="LRD14" s="702"/>
      <c r="LRE14" s="702"/>
      <c r="LRF14" s="702"/>
      <c r="LRG14" s="702"/>
      <c r="LRH14" s="702"/>
      <c r="LRI14" s="702"/>
      <c r="LRJ14" s="702"/>
      <c r="LRK14" s="702"/>
      <c r="LRL14" s="702"/>
      <c r="LRM14" s="702"/>
      <c r="LRN14" s="702"/>
      <c r="LRO14" s="702"/>
      <c r="LRP14" s="702"/>
      <c r="LRQ14" s="702"/>
      <c r="LRR14" s="702"/>
      <c r="LRS14" s="702"/>
      <c r="LRT14" s="702"/>
      <c r="LRU14" s="702"/>
      <c r="LRV14" s="702"/>
      <c r="LRW14" s="702"/>
      <c r="LRX14" s="702"/>
      <c r="LRY14" s="702"/>
      <c r="LRZ14" s="702"/>
      <c r="LSA14" s="702"/>
      <c r="LSB14" s="702"/>
      <c r="LSC14" s="702"/>
      <c r="LSD14" s="702"/>
      <c r="LSE14" s="702"/>
      <c r="LSF14" s="702"/>
      <c r="LSG14" s="702"/>
      <c r="LSH14" s="702"/>
      <c r="LSI14" s="702"/>
      <c r="LSJ14" s="702"/>
      <c r="LSK14" s="702"/>
      <c r="LSL14" s="702"/>
      <c r="LSM14" s="702"/>
      <c r="LSN14" s="702"/>
      <c r="LSO14" s="702"/>
      <c r="LSP14" s="702"/>
      <c r="LSQ14" s="702"/>
      <c r="LSR14" s="702"/>
      <c r="LSS14" s="702"/>
      <c r="LST14" s="702"/>
      <c r="LSU14" s="702"/>
      <c r="LSV14" s="702"/>
      <c r="LSW14" s="702"/>
      <c r="LSX14" s="702"/>
      <c r="LSY14" s="702"/>
      <c r="LSZ14" s="702"/>
      <c r="LTA14" s="702"/>
      <c r="LTB14" s="702"/>
      <c r="LTC14" s="702"/>
      <c r="LTD14" s="702"/>
      <c r="LTE14" s="702"/>
      <c r="LTF14" s="702"/>
      <c r="LTG14" s="702"/>
      <c r="LTH14" s="702"/>
      <c r="LTI14" s="702"/>
      <c r="LTJ14" s="702"/>
      <c r="LTK14" s="702"/>
      <c r="LTL14" s="702"/>
      <c r="LTM14" s="702"/>
      <c r="LTN14" s="702"/>
      <c r="LTO14" s="702"/>
      <c r="LTP14" s="702"/>
      <c r="LTQ14" s="702"/>
      <c r="LTR14" s="702"/>
      <c r="LTS14" s="702"/>
      <c r="LTT14" s="702"/>
      <c r="LTU14" s="702"/>
      <c r="LTV14" s="702"/>
      <c r="LTW14" s="702"/>
      <c r="LTX14" s="702"/>
      <c r="LTY14" s="702"/>
      <c r="LTZ14" s="702"/>
      <c r="LUA14" s="702"/>
      <c r="LUB14" s="702"/>
      <c r="LUC14" s="702"/>
      <c r="LUD14" s="702"/>
      <c r="LUE14" s="702"/>
      <c r="LUF14" s="702"/>
      <c r="LUG14" s="702"/>
      <c r="LUH14" s="702"/>
      <c r="LUI14" s="702"/>
      <c r="LUJ14" s="702"/>
      <c r="LUK14" s="702"/>
      <c r="LUL14" s="702"/>
      <c r="LUM14" s="702"/>
      <c r="LUN14" s="702"/>
      <c r="LUO14" s="702"/>
      <c r="LUP14" s="702"/>
      <c r="LUQ14" s="702"/>
      <c r="LUR14" s="702"/>
      <c r="LUS14" s="702"/>
      <c r="LUT14" s="702"/>
      <c r="LUU14" s="702"/>
      <c r="LUV14" s="702"/>
      <c r="LUW14" s="702"/>
      <c r="LUX14" s="702"/>
      <c r="LUY14" s="702"/>
      <c r="LUZ14" s="702"/>
      <c r="LVA14" s="702"/>
      <c r="LVB14" s="702"/>
      <c r="LVC14" s="702"/>
      <c r="LVD14" s="702"/>
      <c r="LVE14" s="702"/>
      <c r="LVF14" s="702"/>
      <c r="LVG14" s="702"/>
      <c r="LVH14" s="702"/>
      <c r="LVI14" s="702"/>
      <c r="LVJ14" s="702"/>
      <c r="LVK14" s="702"/>
      <c r="LVL14" s="702"/>
      <c r="LVM14" s="702"/>
      <c r="LVN14" s="702"/>
      <c r="LVO14" s="702"/>
      <c r="LVP14" s="702"/>
      <c r="LVQ14" s="702"/>
      <c r="LVR14" s="702"/>
      <c r="LVS14" s="702"/>
      <c r="LVT14" s="702"/>
      <c r="LVU14" s="702"/>
      <c r="LVV14" s="702"/>
      <c r="LVW14" s="702"/>
      <c r="LVX14" s="702"/>
      <c r="LVY14" s="702"/>
      <c r="LVZ14" s="702"/>
      <c r="LWA14" s="702"/>
      <c r="LWB14" s="702"/>
      <c r="LWC14" s="702"/>
      <c r="LWD14" s="702"/>
      <c r="LWE14" s="702"/>
      <c r="LWF14" s="702"/>
      <c r="LWG14" s="702"/>
      <c r="LWH14" s="702"/>
      <c r="LWI14" s="702"/>
      <c r="LWJ14" s="702"/>
      <c r="LWK14" s="702"/>
      <c r="LWL14" s="702"/>
      <c r="LWM14" s="702"/>
      <c r="LWN14" s="702"/>
      <c r="LWO14" s="702"/>
      <c r="LWP14" s="702"/>
      <c r="LWQ14" s="702"/>
      <c r="LWR14" s="702"/>
      <c r="LWS14" s="702"/>
      <c r="LWT14" s="702"/>
      <c r="LWU14" s="702"/>
      <c r="LWV14" s="702"/>
      <c r="LWW14" s="702"/>
      <c r="LWX14" s="702"/>
      <c r="LWY14" s="702"/>
      <c r="LWZ14" s="702"/>
      <c r="LXA14" s="702"/>
      <c r="LXB14" s="702"/>
      <c r="LXC14" s="702"/>
      <c r="LXD14" s="702"/>
      <c r="LXE14" s="702"/>
      <c r="LXF14" s="702"/>
      <c r="LXG14" s="702"/>
      <c r="LXH14" s="702"/>
      <c r="LXI14" s="702"/>
      <c r="LXJ14" s="702"/>
      <c r="LXK14" s="702"/>
      <c r="LXL14" s="702"/>
      <c r="LXM14" s="702"/>
      <c r="LXN14" s="702"/>
      <c r="LXO14" s="702"/>
      <c r="LXP14" s="702"/>
      <c r="LXQ14" s="702"/>
      <c r="LXR14" s="702"/>
      <c r="LXS14" s="702"/>
      <c r="LXT14" s="702"/>
      <c r="LXU14" s="702"/>
      <c r="LXV14" s="702"/>
      <c r="LXW14" s="702"/>
      <c r="LXX14" s="702"/>
      <c r="LXY14" s="702"/>
      <c r="LXZ14" s="702"/>
      <c r="LYA14" s="702"/>
      <c r="LYB14" s="702"/>
      <c r="LYC14" s="702"/>
      <c r="LYD14" s="702"/>
      <c r="LYE14" s="702"/>
      <c r="LYF14" s="702"/>
      <c r="LYG14" s="702"/>
      <c r="LYH14" s="702"/>
      <c r="LYI14" s="702"/>
      <c r="LYJ14" s="702"/>
      <c r="LYK14" s="702"/>
      <c r="LYL14" s="702"/>
      <c r="LYM14" s="702"/>
      <c r="LYN14" s="702"/>
      <c r="LYO14" s="702"/>
      <c r="LYP14" s="702"/>
      <c r="LYQ14" s="702"/>
      <c r="LYR14" s="702"/>
      <c r="LYS14" s="702"/>
      <c r="LYT14" s="702"/>
      <c r="LYU14" s="702"/>
      <c r="LYV14" s="702"/>
      <c r="LYW14" s="702"/>
      <c r="LYX14" s="702"/>
      <c r="LYY14" s="702"/>
      <c r="LYZ14" s="702"/>
      <c r="LZA14" s="702"/>
      <c r="LZB14" s="702"/>
      <c r="LZC14" s="702"/>
      <c r="LZD14" s="702"/>
      <c r="LZE14" s="702"/>
      <c r="LZF14" s="702"/>
      <c r="LZG14" s="702"/>
      <c r="LZH14" s="702"/>
      <c r="LZI14" s="702"/>
      <c r="LZJ14" s="702"/>
      <c r="LZK14" s="702"/>
      <c r="LZL14" s="702"/>
      <c r="LZM14" s="702"/>
      <c r="LZN14" s="702"/>
      <c r="LZO14" s="702"/>
      <c r="LZP14" s="702"/>
      <c r="LZQ14" s="702"/>
      <c r="LZR14" s="702"/>
      <c r="LZS14" s="702"/>
      <c r="LZT14" s="702"/>
      <c r="LZU14" s="702"/>
      <c r="LZV14" s="702"/>
      <c r="LZW14" s="702"/>
      <c r="LZX14" s="702"/>
      <c r="LZY14" s="702"/>
      <c r="LZZ14" s="702"/>
      <c r="MAA14" s="702"/>
      <c r="MAB14" s="702"/>
      <c r="MAC14" s="702"/>
      <c r="MAD14" s="702"/>
      <c r="MAE14" s="702"/>
      <c r="MAF14" s="702"/>
      <c r="MAG14" s="702"/>
      <c r="MAH14" s="702"/>
      <c r="MAI14" s="702"/>
      <c r="MAJ14" s="702"/>
      <c r="MAK14" s="702"/>
      <c r="MAL14" s="702"/>
      <c r="MAM14" s="702"/>
      <c r="MAN14" s="702"/>
      <c r="MAO14" s="702"/>
      <c r="MAP14" s="702"/>
      <c r="MAQ14" s="702"/>
      <c r="MAR14" s="702"/>
      <c r="MAS14" s="702"/>
      <c r="MAT14" s="702"/>
      <c r="MAU14" s="702"/>
      <c r="MAV14" s="702"/>
      <c r="MAW14" s="702"/>
      <c r="MAX14" s="702"/>
      <c r="MAY14" s="702"/>
      <c r="MAZ14" s="702"/>
      <c r="MBA14" s="702"/>
      <c r="MBB14" s="702"/>
      <c r="MBC14" s="702"/>
      <c r="MBD14" s="702"/>
      <c r="MBE14" s="702"/>
      <c r="MBF14" s="702"/>
      <c r="MBG14" s="702"/>
      <c r="MBH14" s="702"/>
      <c r="MBI14" s="702"/>
      <c r="MBJ14" s="702"/>
      <c r="MBK14" s="702"/>
      <c r="MBL14" s="702"/>
      <c r="MBM14" s="702"/>
      <c r="MBN14" s="702"/>
      <c r="MBO14" s="702"/>
      <c r="MBP14" s="702"/>
      <c r="MBQ14" s="702"/>
      <c r="MBR14" s="702"/>
      <c r="MBS14" s="702"/>
      <c r="MBT14" s="702"/>
      <c r="MBU14" s="702"/>
      <c r="MBV14" s="702"/>
      <c r="MBW14" s="702"/>
      <c r="MBX14" s="702"/>
      <c r="MBY14" s="702"/>
      <c r="MBZ14" s="702"/>
      <c r="MCA14" s="702"/>
      <c r="MCB14" s="702"/>
      <c r="MCC14" s="702"/>
      <c r="MCD14" s="702"/>
      <c r="MCE14" s="702"/>
      <c r="MCF14" s="702"/>
      <c r="MCG14" s="702"/>
      <c r="MCH14" s="702"/>
      <c r="MCI14" s="702"/>
      <c r="MCJ14" s="702"/>
      <c r="MCK14" s="702"/>
      <c r="MCL14" s="702"/>
      <c r="MCM14" s="702"/>
      <c r="MCN14" s="702"/>
      <c r="MCO14" s="702"/>
      <c r="MCP14" s="702"/>
      <c r="MCQ14" s="702"/>
      <c r="MCR14" s="702"/>
      <c r="MCS14" s="702"/>
      <c r="MCT14" s="702"/>
      <c r="MCU14" s="702"/>
      <c r="MCV14" s="702"/>
      <c r="MCW14" s="702"/>
      <c r="MCX14" s="702"/>
      <c r="MCY14" s="702"/>
      <c r="MCZ14" s="702"/>
      <c r="MDA14" s="702"/>
      <c r="MDB14" s="702"/>
      <c r="MDC14" s="702"/>
      <c r="MDD14" s="702"/>
      <c r="MDE14" s="702"/>
      <c r="MDF14" s="702"/>
      <c r="MDG14" s="702"/>
      <c r="MDH14" s="702"/>
      <c r="MDI14" s="702"/>
      <c r="MDJ14" s="702"/>
      <c r="MDK14" s="702"/>
      <c r="MDL14" s="702"/>
      <c r="MDM14" s="702"/>
      <c r="MDN14" s="702"/>
      <c r="MDO14" s="702"/>
      <c r="MDP14" s="702"/>
      <c r="MDQ14" s="702"/>
      <c r="MDR14" s="702"/>
      <c r="MDS14" s="702"/>
      <c r="MDT14" s="702"/>
      <c r="MDU14" s="702"/>
      <c r="MDV14" s="702"/>
      <c r="MDW14" s="702"/>
      <c r="MDX14" s="702"/>
      <c r="MDY14" s="702"/>
      <c r="MDZ14" s="702"/>
      <c r="MEA14" s="702"/>
      <c r="MEB14" s="702"/>
      <c r="MEC14" s="702"/>
      <c r="MED14" s="702"/>
      <c r="MEE14" s="702"/>
      <c r="MEF14" s="702"/>
      <c r="MEG14" s="702"/>
      <c r="MEH14" s="702"/>
      <c r="MEI14" s="702"/>
      <c r="MEJ14" s="702"/>
      <c r="MEK14" s="702"/>
      <c r="MEL14" s="702"/>
      <c r="MEM14" s="702"/>
      <c r="MEN14" s="702"/>
      <c r="MEO14" s="702"/>
      <c r="MEP14" s="702"/>
      <c r="MEQ14" s="702"/>
      <c r="MER14" s="702"/>
      <c r="MES14" s="702"/>
      <c r="MET14" s="702"/>
      <c r="MEU14" s="702"/>
      <c r="MEV14" s="702"/>
      <c r="MEW14" s="702"/>
      <c r="MEX14" s="702"/>
      <c r="MEY14" s="702"/>
      <c r="MEZ14" s="702"/>
      <c r="MFA14" s="702"/>
      <c r="MFB14" s="702"/>
      <c r="MFC14" s="702"/>
      <c r="MFD14" s="702"/>
      <c r="MFE14" s="702"/>
      <c r="MFF14" s="702"/>
      <c r="MFG14" s="702"/>
      <c r="MFH14" s="702"/>
      <c r="MFI14" s="702"/>
      <c r="MFJ14" s="702"/>
      <c r="MFK14" s="702"/>
      <c r="MFL14" s="702"/>
      <c r="MFM14" s="702"/>
      <c r="MFN14" s="702"/>
      <c r="MFO14" s="702"/>
      <c r="MFP14" s="702"/>
      <c r="MFQ14" s="702"/>
      <c r="MFR14" s="702"/>
      <c r="MFS14" s="702"/>
      <c r="MFT14" s="702"/>
      <c r="MFU14" s="702"/>
      <c r="MFV14" s="702"/>
      <c r="MFW14" s="702"/>
      <c r="MFX14" s="702"/>
      <c r="MFY14" s="702"/>
      <c r="MFZ14" s="702"/>
      <c r="MGA14" s="702"/>
      <c r="MGB14" s="702"/>
      <c r="MGC14" s="702"/>
      <c r="MGD14" s="702"/>
      <c r="MGE14" s="702"/>
      <c r="MGF14" s="702"/>
      <c r="MGG14" s="702"/>
      <c r="MGH14" s="702"/>
      <c r="MGI14" s="702"/>
      <c r="MGJ14" s="702"/>
      <c r="MGK14" s="702"/>
      <c r="MGL14" s="702"/>
      <c r="MGM14" s="702"/>
      <c r="MGN14" s="702"/>
      <c r="MGO14" s="702"/>
      <c r="MGP14" s="702"/>
      <c r="MGQ14" s="702"/>
      <c r="MGR14" s="702"/>
      <c r="MGS14" s="702"/>
      <c r="MGT14" s="702"/>
      <c r="MGU14" s="702"/>
      <c r="MGV14" s="702"/>
      <c r="MGW14" s="702"/>
      <c r="MGX14" s="702"/>
      <c r="MGY14" s="702"/>
      <c r="MGZ14" s="702"/>
      <c r="MHA14" s="702"/>
      <c r="MHB14" s="702"/>
      <c r="MHC14" s="702"/>
      <c r="MHD14" s="702"/>
      <c r="MHE14" s="702"/>
      <c r="MHF14" s="702"/>
      <c r="MHG14" s="702"/>
      <c r="MHH14" s="702"/>
      <c r="MHI14" s="702"/>
      <c r="MHJ14" s="702"/>
      <c r="MHK14" s="702"/>
      <c r="MHL14" s="702"/>
      <c r="MHM14" s="702"/>
      <c r="MHN14" s="702"/>
      <c r="MHO14" s="702"/>
      <c r="MHP14" s="702"/>
      <c r="MHQ14" s="702"/>
      <c r="MHR14" s="702"/>
      <c r="MHS14" s="702"/>
      <c r="MHT14" s="702"/>
      <c r="MHU14" s="702"/>
      <c r="MHV14" s="702"/>
      <c r="MHW14" s="702"/>
      <c r="MHX14" s="702"/>
      <c r="MHY14" s="702"/>
      <c r="MHZ14" s="702"/>
      <c r="MIA14" s="702"/>
      <c r="MIB14" s="702"/>
      <c r="MIC14" s="702"/>
      <c r="MID14" s="702"/>
      <c r="MIE14" s="702"/>
      <c r="MIF14" s="702"/>
      <c r="MIG14" s="702"/>
      <c r="MIH14" s="702"/>
      <c r="MII14" s="702"/>
      <c r="MIJ14" s="702"/>
      <c r="MIK14" s="702"/>
      <c r="MIL14" s="702"/>
      <c r="MIM14" s="702"/>
      <c r="MIN14" s="702"/>
      <c r="MIO14" s="702"/>
      <c r="MIP14" s="702"/>
      <c r="MIQ14" s="702"/>
      <c r="MIR14" s="702"/>
      <c r="MIS14" s="702"/>
      <c r="MIT14" s="702"/>
      <c r="MIU14" s="702"/>
      <c r="MIV14" s="702"/>
      <c r="MIW14" s="702"/>
      <c r="MIX14" s="702"/>
      <c r="MIY14" s="702"/>
      <c r="MIZ14" s="702"/>
      <c r="MJA14" s="702"/>
      <c r="MJB14" s="702"/>
      <c r="MJC14" s="702"/>
      <c r="MJD14" s="702"/>
      <c r="MJE14" s="702"/>
      <c r="MJF14" s="702"/>
      <c r="MJG14" s="702"/>
      <c r="MJH14" s="702"/>
      <c r="MJI14" s="702"/>
      <c r="MJJ14" s="702"/>
      <c r="MJK14" s="702"/>
      <c r="MJL14" s="702"/>
      <c r="MJM14" s="702"/>
      <c r="MJN14" s="702"/>
      <c r="MJO14" s="702"/>
      <c r="MJP14" s="702"/>
      <c r="MJQ14" s="702"/>
      <c r="MJR14" s="702"/>
      <c r="MJS14" s="702"/>
      <c r="MJT14" s="702"/>
      <c r="MJU14" s="702"/>
      <c r="MJV14" s="702"/>
      <c r="MJW14" s="702"/>
      <c r="MJX14" s="702"/>
      <c r="MJY14" s="702"/>
      <c r="MJZ14" s="702"/>
      <c r="MKA14" s="702"/>
      <c r="MKB14" s="702"/>
      <c r="MKC14" s="702"/>
      <c r="MKD14" s="702"/>
      <c r="MKE14" s="702"/>
      <c r="MKF14" s="702"/>
      <c r="MKG14" s="702"/>
      <c r="MKH14" s="702"/>
      <c r="MKI14" s="702"/>
      <c r="MKJ14" s="702"/>
      <c r="MKK14" s="702"/>
      <c r="MKL14" s="702"/>
      <c r="MKM14" s="702"/>
      <c r="MKN14" s="702"/>
      <c r="MKO14" s="702"/>
      <c r="MKP14" s="702"/>
      <c r="MKQ14" s="702"/>
      <c r="MKR14" s="702"/>
      <c r="MKS14" s="702"/>
      <c r="MKT14" s="702"/>
      <c r="MKU14" s="702"/>
      <c r="MKV14" s="702"/>
      <c r="MKW14" s="702"/>
      <c r="MKX14" s="702"/>
      <c r="MKY14" s="702"/>
      <c r="MKZ14" s="702"/>
      <c r="MLA14" s="702"/>
      <c r="MLB14" s="702"/>
      <c r="MLC14" s="702"/>
      <c r="MLD14" s="702"/>
      <c r="MLE14" s="702"/>
      <c r="MLF14" s="702"/>
      <c r="MLG14" s="702"/>
      <c r="MLH14" s="702"/>
      <c r="MLI14" s="702"/>
      <c r="MLJ14" s="702"/>
      <c r="MLK14" s="702"/>
      <c r="MLL14" s="702"/>
      <c r="MLM14" s="702"/>
      <c r="MLN14" s="702"/>
      <c r="MLO14" s="702"/>
      <c r="MLP14" s="702"/>
      <c r="MLQ14" s="702"/>
      <c r="MLR14" s="702"/>
      <c r="MLS14" s="702"/>
      <c r="MLT14" s="702"/>
      <c r="MLU14" s="702"/>
      <c r="MLV14" s="702"/>
      <c r="MLW14" s="702"/>
      <c r="MLX14" s="702"/>
      <c r="MLY14" s="702"/>
      <c r="MLZ14" s="702"/>
      <c r="MMA14" s="702"/>
      <c r="MMB14" s="702"/>
      <c r="MMC14" s="702"/>
      <c r="MMD14" s="702"/>
      <c r="MME14" s="702"/>
      <c r="MMF14" s="702"/>
      <c r="MMG14" s="702"/>
      <c r="MMH14" s="702"/>
      <c r="MMI14" s="702"/>
      <c r="MMJ14" s="702"/>
      <c r="MMK14" s="702"/>
      <c r="MML14" s="702"/>
      <c r="MMM14" s="702"/>
      <c r="MMN14" s="702"/>
      <c r="MMO14" s="702"/>
      <c r="MMP14" s="702"/>
      <c r="MMQ14" s="702"/>
      <c r="MMR14" s="702"/>
      <c r="MMS14" s="702"/>
      <c r="MMT14" s="702"/>
      <c r="MMU14" s="702"/>
      <c r="MMV14" s="702"/>
      <c r="MMW14" s="702"/>
      <c r="MMX14" s="702"/>
      <c r="MMY14" s="702"/>
      <c r="MMZ14" s="702"/>
      <c r="MNA14" s="702"/>
      <c r="MNB14" s="702"/>
      <c r="MNC14" s="702"/>
      <c r="MND14" s="702"/>
      <c r="MNE14" s="702"/>
      <c r="MNF14" s="702"/>
      <c r="MNG14" s="702"/>
      <c r="MNH14" s="702"/>
      <c r="MNI14" s="702"/>
      <c r="MNJ14" s="702"/>
      <c r="MNK14" s="702"/>
      <c r="MNL14" s="702"/>
      <c r="MNM14" s="702"/>
      <c r="MNN14" s="702"/>
      <c r="MNO14" s="702"/>
      <c r="MNP14" s="702"/>
      <c r="MNQ14" s="702"/>
      <c r="MNR14" s="702"/>
      <c r="MNS14" s="702"/>
      <c r="MNT14" s="702"/>
      <c r="MNU14" s="702"/>
      <c r="MNV14" s="702"/>
      <c r="MNW14" s="702"/>
      <c r="MNX14" s="702"/>
      <c r="MNY14" s="702"/>
      <c r="MNZ14" s="702"/>
      <c r="MOA14" s="702"/>
      <c r="MOB14" s="702"/>
      <c r="MOC14" s="702"/>
      <c r="MOD14" s="702"/>
      <c r="MOE14" s="702"/>
      <c r="MOF14" s="702"/>
      <c r="MOG14" s="702"/>
      <c r="MOH14" s="702"/>
      <c r="MOI14" s="702"/>
      <c r="MOJ14" s="702"/>
      <c r="MOK14" s="702"/>
      <c r="MOL14" s="702"/>
      <c r="MOM14" s="702"/>
      <c r="MON14" s="702"/>
      <c r="MOO14" s="702"/>
      <c r="MOP14" s="702"/>
      <c r="MOQ14" s="702"/>
      <c r="MOR14" s="702"/>
      <c r="MOS14" s="702"/>
      <c r="MOT14" s="702"/>
      <c r="MOU14" s="702"/>
      <c r="MOV14" s="702"/>
      <c r="MOW14" s="702"/>
      <c r="MOX14" s="702"/>
      <c r="MOY14" s="702"/>
      <c r="MOZ14" s="702"/>
      <c r="MPA14" s="702"/>
      <c r="MPB14" s="702"/>
      <c r="MPC14" s="702"/>
      <c r="MPD14" s="702"/>
      <c r="MPE14" s="702"/>
      <c r="MPF14" s="702"/>
      <c r="MPG14" s="702"/>
      <c r="MPH14" s="702"/>
      <c r="MPI14" s="702"/>
      <c r="MPJ14" s="702"/>
      <c r="MPK14" s="702"/>
      <c r="MPL14" s="702"/>
      <c r="MPM14" s="702"/>
      <c r="MPN14" s="702"/>
      <c r="MPO14" s="702"/>
      <c r="MPP14" s="702"/>
      <c r="MPQ14" s="702"/>
      <c r="MPR14" s="702"/>
      <c r="MPS14" s="702"/>
      <c r="MPT14" s="702"/>
      <c r="MPU14" s="702"/>
      <c r="MPV14" s="702"/>
      <c r="MPW14" s="702"/>
      <c r="MPX14" s="702"/>
      <c r="MPY14" s="702"/>
      <c r="MPZ14" s="702"/>
      <c r="MQA14" s="702"/>
      <c r="MQB14" s="702"/>
      <c r="MQC14" s="702"/>
      <c r="MQD14" s="702"/>
      <c r="MQE14" s="702"/>
      <c r="MQF14" s="702"/>
      <c r="MQG14" s="702"/>
      <c r="MQH14" s="702"/>
      <c r="MQI14" s="702"/>
      <c r="MQJ14" s="702"/>
      <c r="MQK14" s="702"/>
      <c r="MQL14" s="702"/>
      <c r="MQM14" s="702"/>
      <c r="MQN14" s="702"/>
      <c r="MQO14" s="702"/>
      <c r="MQP14" s="702"/>
      <c r="MQQ14" s="702"/>
      <c r="MQR14" s="702"/>
      <c r="MQS14" s="702"/>
      <c r="MQT14" s="702"/>
      <c r="MQU14" s="702"/>
      <c r="MQV14" s="702"/>
      <c r="MQW14" s="702"/>
      <c r="MQX14" s="702"/>
      <c r="MQY14" s="702"/>
      <c r="MQZ14" s="702"/>
      <c r="MRA14" s="702"/>
      <c r="MRB14" s="702"/>
      <c r="MRC14" s="702"/>
      <c r="MRD14" s="702"/>
      <c r="MRE14" s="702"/>
      <c r="MRF14" s="702"/>
      <c r="MRG14" s="702"/>
      <c r="MRH14" s="702"/>
      <c r="MRI14" s="702"/>
      <c r="MRJ14" s="702"/>
      <c r="MRK14" s="702"/>
      <c r="MRL14" s="702"/>
      <c r="MRM14" s="702"/>
      <c r="MRN14" s="702"/>
      <c r="MRO14" s="702"/>
      <c r="MRP14" s="702"/>
      <c r="MRQ14" s="702"/>
      <c r="MRR14" s="702"/>
      <c r="MRS14" s="702"/>
      <c r="MRT14" s="702"/>
      <c r="MRU14" s="702"/>
      <c r="MRV14" s="702"/>
      <c r="MRW14" s="702"/>
      <c r="MRX14" s="702"/>
      <c r="MRY14" s="702"/>
      <c r="MRZ14" s="702"/>
      <c r="MSA14" s="702"/>
      <c r="MSB14" s="702"/>
      <c r="MSC14" s="702"/>
      <c r="MSD14" s="702"/>
      <c r="MSE14" s="702"/>
      <c r="MSF14" s="702"/>
      <c r="MSG14" s="702"/>
      <c r="MSH14" s="702"/>
      <c r="MSI14" s="702"/>
      <c r="MSJ14" s="702"/>
      <c r="MSK14" s="702"/>
      <c r="MSL14" s="702"/>
      <c r="MSM14" s="702"/>
      <c r="MSN14" s="702"/>
      <c r="MSO14" s="702"/>
      <c r="MSP14" s="702"/>
      <c r="MSQ14" s="702"/>
      <c r="MSR14" s="702"/>
      <c r="MSS14" s="702"/>
      <c r="MST14" s="702"/>
      <c r="MSU14" s="702"/>
      <c r="MSV14" s="702"/>
      <c r="MSW14" s="702"/>
      <c r="MSX14" s="702"/>
      <c r="MSY14" s="702"/>
      <c r="MSZ14" s="702"/>
      <c r="MTA14" s="702"/>
      <c r="MTB14" s="702"/>
      <c r="MTC14" s="702"/>
      <c r="MTD14" s="702"/>
      <c r="MTE14" s="702"/>
      <c r="MTF14" s="702"/>
      <c r="MTG14" s="702"/>
      <c r="MTH14" s="702"/>
      <c r="MTI14" s="702"/>
      <c r="MTJ14" s="702"/>
      <c r="MTK14" s="702"/>
      <c r="MTL14" s="702"/>
      <c r="MTM14" s="702"/>
      <c r="MTN14" s="702"/>
      <c r="MTO14" s="702"/>
      <c r="MTP14" s="702"/>
      <c r="MTQ14" s="702"/>
      <c r="MTR14" s="702"/>
      <c r="MTS14" s="702"/>
      <c r="MTT14" s="702"/>
      <c r="MTU14" s="702"/>
      <c r="MTV14" s="702"/>
      <c r="MTW14" s="702"/>
      <c r="MTX14" s="702"/>
      <c r="MTY14" s="702"/>
      <c r="MTZ14" s="702"/>
      <c r="MUA14" s="702"/>
      <c r="MUB14" s="702"/>
      <c r="MUC14" s="702"/>
      <c r="MUD14" s="702"/>
      <c r="MUE14" s="702"/>
      <c r="MUF14" s="702"/>
      <c r="MUG14" s="702"/>
      <c r="MUH14" s="702"/>
      <c r="MUI14" s="702"/>
      <c r="MUJ14" s="702"/>
      <c r="MUK14" s="702"/>
      <c r="MUL14" s="702"/>
      <c r="MUM14" s="702"/>
      <c r="MUN14" s="702"/>
      <c r="MUO14" s="702"/>
      <c r="MUP14" s="702"/>
      <c r="MUQ14" s="702"/>
      <c r="MUR14" s="702"/>
      <c r="MUS14" s="702"/>
      <c r="MUT14" s="702"/>
      <c r="MUU14" s="702"/>
      <c r="MUV14" s="702"/>
      <c r="MUW14" s="702"/>
      <c r="MUX14" s="702"/>
      <c r="MUY14" s="702"/>
      <c r="MUZ14" s="702"/>
      <c r="MVA14" s="702"/>
      <c r="MVB14" s="702"/>
      <c r="MVC14" s="702"/>
      <c r="MVD14" s="702"/>
      <c r="MVE14" s="702"/>
      <c r="MVF14" s="702"/>
      <c r="MVG14" s="702"/>
      <c r="MVH14" s="702"/>
      <c r="MVI14" s="702"/>
      <c r="MVJ14" s="702"/>
      <c r="MVK14" s="702"/>
      <c r="MVL14" s="702"/>
      <c r="MVM14" s="702"/>
      <c r="MVN14" s="702"/>
      <c r="MVO14" s="702"/>
      <c r="MVP14" s="702"/>
      <c r="MVQ14" s="702"/>
      <c r="MVR14" s="702"/>
      <c r="MVS14" s="702"/>
      <c r="MVT14" s="702"/>
      <c r="MVU14" s="702"/>
      <c r="MVV14" s="702"/>
      <c r="MVW14" s="702"/>
      <c r="MVX14" s="702"/>
      <c r="MVY14" s="702"/>
      <c r="MVZ14" s="702"/>
      <c r="MWA14" s="702"/>
      <c r="MWB14" s="702"/>
      <c r="MWC14" s="702"/>
      <c r="MWD14" s="702"/>
      <c r="MWE14" s="702"/>
      <c r="MWF14" s="702"/>
      <c r="MWG14" s="702"/>
      <c r="MWH14" s="702"/>
      <c r="MWI14" s="702"/>
      <c r="MWJ14" s="702"/>
      <c r="MWK14" s="702"/>
      <c r="MWL14" s="702"/>
      <c r="MWM14" s="702"/>
      <c r="MWN14" s="702"/>
      <c r="MWO14" s="702"/>
      <c r="MWP14" s="702"/>
      <c r="MWQ14" s="702"/>
      <c r="MWR14" s="702"/>
      <c r="MWS14" s="702"/>
      <c r="MWT14" s="702"/>
      <c r="MWU14" s="702"/>
      <c r="MWV14" s="702"/>
      <c r="MWW14" s="702"/>
      <c r="MWX14" s="702"/>
      <c r="MWY14" s="702"/>
      <c r="MWZ14" s="702"/>
      <c r="MXA14" s="702"/>
      <c r="MXB14" s="702"/>
      <c r="MXC14" s="702"/>
      <c r="MXD14" s="702"/>
      <c r="MXE14" s="702"/>
      <c r="MXF14" s="702"/>
      <c r="MXG14" s="702"/>
      <c r="MXH14" s="702"/>
      <c r="MXI14" s="702"/>
      <c r="MXJ14" s="702"/>
      <c r="MXK14" s="702"/>
      <c r="MXL14" s="702"/>
      <c r="MXM14" s="702"/>
      <c r="MXN14" s="702"/>
      <c r="MXO14" s="702"/>
      <c r="MXP14" s="702"/>
      <c r="MXQ14" s="702"/>
      <c r="MXR14" s="702"/>
      <c r="MXS14" s="702"/>
      <c r="MXT14" s="702"/>
      <c r="MXU14" s="702"/>
      <c r="MXV14" s="702"/>
      <c r="MXW14" s="702"/>
      <c r="MXX14" s="702"/>
      <c r="MXY14" s="702"/>
      <c r="MXZ14" s="702"/>
      <c r="MYA14" s="702"/>
      <c r="MYB14" s="702"/>
      <c r="MYC14" s="702"/>
      <c r="MYD14" s="702"/>
      <c r="MYE14" s="702"/>
      <c r="MYF14" s="702"/>
      <c r="MYG14" s="702"/>
      <c r="MYH14" s="702"/>
      <c r="MYI14" s="702"/>
      <c r="MYJ14" s="702"/>
      <c r="MYK14" s="702"/>
      <c r="MYL14" s="702"/>
      <c r="MYM14" s="702"/>
      <c r="MYN14" s="702"/>
      <c r="MYO14" s="702"/>
      <c r="MYP14" s="702"/>
      <c r="MYQ14" s="702"/>
      <c r="MYR14" s="702"/>
      <c r="MYS14" s="702"/>
      <c r="MYT14" s="702"/>
      <c r="MYU14" s="702"/>
      <c r="MYV14" s="702"/>
      <c r="MYW14" s="702"/>
      <c r="MYX14" s="702"/>
      <c r="MYY14" s="702"/>
      <c r="MYZ14" s="702"/>
      <c r="MZA14" s="702"/>
      <c r="MZB14" s="702"/>
      <c r="MZC14" s="702"/>
      <c r="MZD14" s="702"/>
      <c r="MZE14" s="702"/>
      <c r="MZF14" s="702"/>
      <c r="MZG14" s="702"/>
      <c r="MZH14" s="702"/>
      <c r="MZI14" s="702"/>
      <c r="MZJ14" s="702"/>
      <c r="MZK14" s="702"/>
      <c r="MZL14" s="702"/>
      <c r="MZM14" s="702"/>
      <c r="MZN14" s="702"/>
      <c r="MZO14" s="702"/>
      <c r="MZP14" s="702"/>
      <c r="MZQ14" s="702"/>
      <c r="MZR14" s="702"/>
      <c r="MZS14" s="702"/>
      <c r="MZT14" s="702"/>
      <c r="MZU14" s="702"/>
      <c r="MZV14" s="702"/>
      <c r="MZW14" s="702"/>
      <c r="MZX14" s="702"/>
      <c r="MZY14" s="702"/>
      <c r="MZZ14" s="702"/>
      <c r="NAA14" s="702"/>
      <c r="NAB14" s="702"/>
      <c r="NAC14" s="702"/>
      <c r="NAD14" s="702"/>
      <c r="NAE14" s="702"/>
      <c r="NAF14" s="702"/>
      <c r="NAG14" s="702"/>
      <c r="NAH14" s="702"/>
      <c r="NAI14" s="702"/>
      <c r="NAJ14" s="702"/>
      <c r="NAK14" s="702"/>
      <c r="NAL14" s="702"/>
      <c r="NAM14" s="702"/>
      <c r="NAN14" s="702"/>
      <c r="NAO14" s="702"/>
      <c r="NAP14" s="702"/>
      <c r="NAQ14" s="702"/>
      <c r="NAR14" s="702"/>
      <c r="NAS14" s="702"/>
      <c r="NAT14" s="702"/>
      <c r="NAU14" s="702"/>
      <c r="NAV14" s="702"/>
      <c r="NAW14" s="702"/>
      <c r="NAX14" s="702"/>
      <c r="NAY14" s="702"/>
      <c r="NAZ14" s="702"/>
      <c r="NBA14" s="702"/>
      <c r="NBB14" s="702"/>
      <c r="NBC14" s="702"/>
      <c r="NBD14" s="702"/>
      <c r="NBE14" s="702"/>
      <c r="NBF14" s="702"/>
      <c r="NBG14" s="702"/>
      <c r="NBH14" s="702"/>
      <c r="NBI14" s="702"/>
      <c r="NBJ14" s="702"/>
      <c r="NBK14" s="702"/>
      <c r="NBL14" s="702"/>
      <c r="NBM14" s="702"/>
      <c r="NBN14" s="702"/>
      <c r="NBO14" s="702"/>
      <c r="NBP14" s="702"/>
      <c r="NBQ14" s="702"/>
      <c r="NBR14" s="702"/>
      <c r="NBS14" s="702"/>
      <c r="NBT14" s="702"/>
      <c r="NBU14" s="702"/>
      <c r="NBV14" s="702"/>
      <c r="NBW14" s="702"/>
      <c r="NBX14" s="702"/>
      <c r="NBY14" s="702"/>
      <c r="NBZ14" s="702"/>
      <c r="NCA14" s="702"/>
      <c r="NCB14" s="702"/>
      <c r="NCC14" s="702"/>
      <c r="NCD14" s="702"/>
      <c r="NCE14" s="702"/>
      <c r="NCF14" s="702"/>
      <c r="NCG14" s="702"/>
      <c r="NCH14" s="702"/>
      <c r="NCI14" s="702"/>
      <c r="NCJ14" s="702"/>
      <c r="NCK14" s="702"/>
      <c r="NCL14" s="702"/>
      <c r="NCM14" s="702"/>
      <c r="NCN14" s="702"/>
      <c r="NCO14" s="702"/>
      <c r="NCP14" s="702"/>
      <c r="NCQ14" s="702"/>
      <c r="NCR14" s="702"/>
      <c r="NCS14" s="702"/>
      <c r="NCT14" s="702"/>
      <c r="NCU14" s="702"/>
      <c r="NCV14" s="702"/>
      <c r="NCW14" s="702"/>
      <c r="NCX14" s="702"/>
      <c r="NCY14" s="702"/>
      <c r="NCZ14" s="702"/>
      <c r="NDA14" s="702"/>
      <c r="NDB14" s="702"/>
      <c r="NDC14" s="702"/>
      <c r="NDD14" s="702"/>
      <c r="NDE14" s="702"/>
      <c r="NDF14" s="702"/>
      <c r="NDG14" s="702"/>
      <c r="NDH14" s="702"/>
      <c r="NDI14" s="702"/>
      <c r="NDJ14" s="702"/>
      <c r="NDK14" s="702"/>
      <c r="NDL14" s="702"/>
      <c r="NDM14" s="702"/>
      <c r="NDN14" s="702"/>
      <c r="NDO14" s="702"/>
      <c r="NDP14" s="702"/>
      <c r="NDQ14" s="702"/>
      <c r="NDR14" s="702"/>
      <c r="NDS14" s="702"/>
      <c r="NDT14" s="702"/>
      <c r="NDU14" s="702"/>
      <c r="NDV14" s="702"/>
      <c r="NDW14" s="702"/>
      <c r="NDX14" s="702"/>
      <c r="NDY14" s="702"/>
      <c r="NDZ14" s="702"/>
      <c r="NEA14" s="702"/>
      <c r="NEB14" s="702"/>
      <c r="NEC14" s="702"/>
      <c r="NED14" s="702"/>
      <c r="NEE14" s="702"/>
      <c r="NEF14" s="702"/>
      <c r="NEG14" s="702"/>
      <c r="NEH14" s="702"/>
      <c r="NEI14" s="702"/>
      <c r="NEJ14" s="702"/>
      <c r="NEK14" s="702"/>
      <c r="NEL14" s="702"/>
      <c r="NEM14" s="702"/>
      <c r="NEN14" s="702"/>
      <c r="NEO14" s="702"/>
      <c r="NEP14" s="702"/>
      <c r="NEQ14" s="702"/>
      <c r="NER14" s="702"/>
      <c r="NES14" s="702"/>
      <c r="NET14" s="702"/>
      <c r="NEU14" s="702"/>
      <c r="NEV14" s="702"/>
      <c r="NEW14" s="702"/>
      <c r="NEX14" s="702"/>
      <c r="NEY14" s="702"/>
      <c r="NEZ14" s="702"/>
      <c r="NFA14" s="702"/>
      <c r="NFB14" s="702"/>
      <c r="NFC14" s="702"/>
      <c r="NFD14" s="702"/>
      <c r="NFE14" s="702"/>
      <c r="NFF14" s="702"/>
      <c r="NFG14" s="702"/>
      <c r="NFH14" s="702"/>
      <c r="NFI14" s="702"/>
      <c r="NFJ14" s="702"/>
      <c r="NFK14" s="702"/>
      <c r="NFL14" s="702"/>
      <c r="NFM14" s="702"/>
      <c r="NFN14" s="702"/>
      <c r="NFO14" s="702"/>
      <c r="NFP14" s="702"/>
      <c r="NFQ14" s="702"/>
      <c r="NFR14" s="702"/>
      <c r="NFS14" s="702"/>
      <c r="NFT14" s="702"/>
      <c r="NFU14" s="702"/>
      <c r="NFV14" s="702"/>
      <c r="NFW14" s="702"/>
      <c r="NFX14" s="702"/>
      <c r="NFY14" s="702"/>
      <c r="NFZ14" s="702"/>
      <c r="NGA14" s="702"/>
      <c r="NGB14" s="702"/>
      <c r="NGC14" s="702"/>
      <c r="NGD14" s="702"/>
      <c r="NGE14" s="702"/>
      <c r="NGF14" s="702"/>
      <c r="NGG14" s="702"/>
      <c r="NGH14" s="702"/>
      <c r="NGI14" s="702"/>
      <c r="NGJ14" s="702"/>
      <c r="NGK14" s="702"/>
      <c r="NGL14" s="702"/>
      <c r="NGM14" s="702"/>
      <c r="NGN14" s="702"/>
      <c r="NGO14" s="702"/>
      <c r="NGP14" s="702"/>
      <c r="NGQ14" s="702"/>
      <c r="NGR14" s="702"/>
      <c r="NGS14" s="702"/>
      <c r="NGT14" s="702"/>
      <c r="NGU14" s="702"/>
      <c r="NGV14" s="702"/>
      <c r="NGW14" s="702"/>
      <c r="NGX14" s="702"/>
      <c r="NGY14" s="702"/>
      <c r="NGZ14" s="702"/>
      <c r="NHA14" s="702"/>
      <c r="NHB14" s="702"/>
      <c r="NHC14" s="702"/>
      <c r="NHD14" s="702"/>
      <c r="NHE14" s="702"/>
      <c r="NHF14" s="702"/>
      <c r="NHG14" s="702"/>
      <c r="NHH14" s="702"/>
      <c r="NHI14" s="702"/>
      <c r="NHJ14" s="702"/>
      <c r="NHK14" s="702"/>
      <c r="NHL14" s="702"/>
      <c r="NHM14" s="702"/>
      <c r="NHN14" s="702"/>
      <c r="NHO14" s="702"/>
      <c r="NHP14" s="702"/>
      <c r="NHQ14" s="702"/>
      <c r="NHR14" s="702"/>
      <c r="NHS14" s="702"/>
      <c r="NHT14" s="702"/>
      <c r="NHU14" s="702"/>
      <c r="NHV14" s="702"/>
      <c r="NHW14" s="702"/>
      <c r="NHX14" s="702"/>
      <c r="NHY14" s="702"/>
      <c r="NHZ14" s="702"/>
      <c r="NIA14" s="702"/>
      <c r="NIB14" s="702"/>
      <c r="NIC14" s="702"/>
      <c r="NID14" s="702"/>
      <c r="NIE14" s="702"/>
      <c r="NIF14" s="702"/>
      <c r="NIG14" s="702"/>
      <c r="NIH14" s="702"/>
      <c r="NII14" s="702"/>
      <c r="NIJ14" s="702"/>
      <c r="NIK14" s="702"/>
      <c r="NIL14" s="702"/>
      <c r="NIM14" s="702"/>
      <c r="NIN14" s="702"/>
      <c r="NIO14" s="702"/>
      <c r="NIP14" s="702"/>
      <c r="NIQ14" s="702"/>
      <c r="NIR14" s="702"/>
      <c r="NIS14" s="702"/>
      <c r="NIT14" s="702"/>
      <c r="NIU14" s="702"/>
      <c r="NIV14" s="702"/>
      <c r="NIW14" s="702"/>
      <c r="NIX14" s="702"/>
      <c r="NIY14" s="702"/>
      <c r="NIZ14" s="702"/>
      <c r="NJA14" s="702"/>
      <c r="NJB14" s="702"/>
      <c r="NJC14" s="702"/>
      <c r="NJD14" s="702"/>
      <c r="NJE14" s="702"/>
      <c r="NJF14" s="702"/>
      <c r="NJG14" s="702"/>
      <c r="NJH14" s="702"/>
      <c r="NJI14" s="702"/>
      <c r="NJJ14" s="702"/>
      <c r="NJK14" s="702"/>
      <c r="NJL14" s="702"/>
      <c r="NJM14" s="702"/>
      <c r="NJN14" s="702"/>
      <c r="NJO14" s="702"/>
      <c r="NJP14" s="702"/>
      <c r="NJQ14" s="702"/>
      <c r="NJR14" s="702"/>
      <c r="NJS14" s="702"/>
      <c r="NJT14" s="702"/>
      <c r="NJU14" s="702"/>
      <c r="NJV14" s="702"/>
      <c r="NJW14" s="702"/>
      <c r="NJX14" s="702"/>
      <c r="NJY14" s="702"/>
      <c r="NJZ14" s="702"/>
      <c r="NKA14" s="702"/>
      <c r="NKB14" s="702"/>
      <c r="NKC14" s="702"/>
      <c r="NKD14" s="702"/>
      <c r="NKE14" s="702"/>
      <c r="NKF14" s="702"/>
      <c r="NKG14" s="702"/>
      <c r="NKH14" s="702"/>
      <c r="NKI14" s="702"/>
      <c r="NKJ14" s="702"/>
      <c r="NKK14" s="702"/>
      <c r="NKL14" s="702"/>
      <c r="NKM14" s="702"/>
      <c r="NKN14" s="702"/>
      <c r="NKO14" s="702"/>
      <c r="NKP14" s="702"/>
      <c r="NKQ14" s="702"/>
      <c r="NKR14" s="702"/>
      <c r="NKS14" s="702"/>
      <c r="NKT14" s="702"/>
      <c r="NKU14" s="702"/>
      <c r="NKV14" s="702"/>
      <c r="NKW14" s="702"/>
      <c r="NKX14" s="702"/>
      <c r="NKY14" s="702"/>
      <c r="NKZ14" s="702"/>
      <c r="NLA14" s="702"/>
      <c r="NLB14" s="702"/>
      <c r="NLC14" s="702"/>
      <c r="NLD14" s="702"/>
      <c r="NLE14" s="702"/>
      <c r="NLF14" s="702"/>
      <c r="NLG14" s="702"/>
      <c r="NLH14" s="702"/>
      <c r="NLI14" s="702"/>
      <c r="NLJ14" s="702"/>
      <c r="NLK14" s="702"/>
      <c r="NLL14" s="702"/>
      <c r="NLM14" s="702"/>
      <c r="NLN14" s="702"/>
      <c r="NLO14" s="702"/>
      <c r="NLP14" s="702"/>
      <c r="NLQ14" s="702"/>
      <c r="NLR14" s="702"/>
      <c r="NLS14" s="702"/>
      <c r="NLT14" s="702"/>
      <c r="NLU14" s="702"/>
      <c r="NLV14" s="702"/>
      <c r="NLW14" s="702"/>
      <c r="NLX14" s="702"/>
      <c r="NLY14" s="702"/>
      <c r="NLZ14" s="702"/>
      <c r="NMA14" s="702"/>
      <c r="NMB14" s="702"/>
      <c r="NMC14" s="702"/>
      <c r="NMD14" s="702"/>
      <c r="NME14" s="702"/>
      <c r="NMF14" s="702"/>
      <c r="NMG14" s="702"/>
      <c r="NMH14" s="702"/>
      <c r="NMI14" s="702"/>
      <c r="NMJ14" s="702"/>
      <c r="NMK14" s="702"/>
      <c r="NML14" s="702"/>
      <c r="NMM14" s="702"/>
      <c r="NMN14" s="702"/>
      <c r="NMO14" s="702"/>
      <c r="NMP14" s="702"/>
      <c r="NMQ14" s="702"/>
      <c r="NMR14" s="702"/>
      <c r="NMS14" s="702"/>
      <c r="NMT14" s="702"/>
      <c r="NMU14" s="702"/>
      <c r="NMV14" s="702"/>
      <c r="NMW14" s="702"/>
      <c r="NMX14" s="702"/>
      <c r="NMY14" s="702"/>
      <c r="NMZ14" s="702"/>
      <c r="NNA14" s="702"/>
      <c r="NNB14" s="702"/>
      <c r="NNC14" s="702"/>
      <c r="NND14" s="702"/>
      <c r="NNE14" s="702"/>
      <c r="NNF14" s="702"/>
      <c r="NNG14" s="702"/>
      <c r="NNH14" s="702"/>
      <c r="NNI14" s="702"/>
      <c r="NNJ14" s="702"/>
      <c r="NNK14" s="702"/>
      <c r="NNL14" s="702"/>
      <c r="NNM14" s="702"/>
      <c r="NNN14" s="702"/>
      <c r="NNO14" s="702"/>
      <c r="NNP14" s="702"/>
      <c r="NNQ14" s="702"/>
      <c r="NNR14" s="702"/>
      <c r="NNS14" s="702"/>
      <c r="NNT14" s="702"/>
      <c r="NNU14" s="702"/>
      <c r="NNV14" s="702"/>
      <c r="NNW14" s="702"/>
      <c r="NNX14" s="702"/>
      <c r="NNY14" s="702"/>
      <c r="NNZ14" s="702"/>
      <c r="NOA14" s="702"/>
      <c r="NOB14" s="702"/>
      <c r="NOC14" s="702"/>
      <c r="NOD14" s="702"/>
      <c r="NOE14" s="702"/>
      <c r="NOF14" s="702"/>
      <c r="NOG14" s="702"/>
      <c r="NOH14" s="702"/>
      <c r="NOI14" s="702"/>
      <c r="NOJ14" s="702"/>
      <c r="NOK14" s="702"/>
      <c r="NOL14" s="702"/>
      <c r="NOM14" s="702"/>
      <c r="NON14" s="702"/>
      <c r="NOO14" s="702"/>
      <c r="NOP14" s="702"/>
      <c r="NOQ14" s="702"/>
      <c r="NOR14" s="702"/>
      <c r="NOS14" s="702"/>
      <c r="NOT14" s="702"/>
      <c r="NOU14" s="702"/>
      <c r="NOV14" s="702"/>
      <c r="NOW14" s="702"/>
      <c r="NOX14" s="702"/>
      <c r="NOY14" s="702"/>
      <c r="NOZ14" s="702"/>
      <c r="NPA14" s="702"/>
      <c r="NPB14" s="702"/>
      <c r="NPC14" s="702"/>
      <c r="NPD14" s="702"/>
      <c r="NPE14" s="702"/>
      <c r="NPF14" s="702"/>
      <c r="NPG14" s="702"/>
      <c r="NPH14" s="702"/>
      <c r="NPI14" s="702"/>
      <c r="NPJ14" s="702"/>
      <c r="NPK14" s="702"/>
      <c r="NPL14" s="702"/>
      <c r="NPM14" s="702"/>
      <c r="NPN14" s="702"/>
      <c r="NPO14" s="702"/>
      <c r="NPP14" s="702"/>
      <c r="NPQ14" s="702"/>
      <c r="NPR14" s="702"/>
      <c r="NPS14" s="702"/>
      <c r="NPT14" s="702"/>
      <c r="NPU14" s="702"/>
      <c r="NPV14" s="702"/>
      <c r="NPW14" s="702"/>
      <c r="NPX14" s="702"/>
      <c r="NPY14" s="702"/>
      <c r="NPZ14" s="702"/>
      <c r="NQA14" s="702"/>
      <c r="NQB14" s="702"/>
      <c r="NQC14" s="702"/>
      <c r="NQD14" s="702"/>
      <c r="NQE14" s="702"/>
      <c r="NQF14" s="702"/>
      <c r="NQG14" s="702"/>
      <c r="NQH14" s="702"/>
      <c r="NQI14" s="702"/>
      <c r="NQJ14" s="702"/>
      <c r="NQK14" s="702"/>
      <c r="NQL14" s="702"/>
      <c r="NQM14" s="702"/>
      <c r="NQN14" s="702"/>
      <c r="NQO14" s="702"/>
      <c r="NQP14" s="702"/>
      <c r="NQQ14" s="702"/>
      <c r="NQR14" s="702"/>
      <c r="NQS14" s="702"/>
      <c r="NQT14" s="702"/>
      <c r="NQU14" s="702"/>
      <c r="NQV14" s="702"/>
      <c r="NQW14" s="702"/>
      <c r="NQX14" s="702"/>
      <c r="NQY14" s="702"/>
      <c r="NQZ14" s="702"/>
      <c r="NRA14" s="702"/>
      <c r="NRB14" s="702"/>
      <c r="NRC14" s="702"/>
      <c r="NRD14" s="702"/>
      <c r="NRE14" s="702"/>
      <c r="NRF14" s="702"/>
      <c r="NRG14" s="702"/>
      <c r="NRH14" s="702"/>
      <c r="NRI14" s="702"/>
      <c r="NRJ14" s="702"/>
      <c r="NRK14" s="702"/>
      <c r="NRL14" s="702"/>
      <c r="NRM14" s="702"/>
      <c r="NRN14" s="702"/>
      <c r="NRO14" s="702"/>
      <c r="NRP14" s="702"/>
      <c r="NRQ14" s="702"/>
      <c r="NRR14" s="702"/>
      <c r="NRS14" s="702"/>
      <c r="NRT14" s="702"/>
      <c r="NRU14" s="702"/>
      <c r="NRV14" s="702"/>
      <c r="NRW14" s="702"/>
      <c r="NRX14" s="702"/>
      <c r="NRY14" s="702"/>
      <c r="NRZ14" s="702"/>
      <c r="NSA14" s="702"/>
      <c r="NSB14" s="702"/>
      <c r="NSC14" s="702"/>
      <c r="NSD14" s="702"/>
      <c r="NSE14" s="702"/>
      <c r="NSF14" s="702"/>
      <c r="NSG14" s="702"/>
      <c r="NSH14" s="702"/>
      <c r="NSI14" s="702"/>
      <c r="NSJ14" s="702"/>
      <c r="NSK14" s="702"/>
      <c r="NSL14" s="702"/>
      <c r="NSM14" s="702"/>
      <c r="NSN14" s="702"/>
      <c r="NSO14" s="702"/>
      <c r="NSP14" s="702"/>
      <c r="NSQ14" s="702"/>
      <c r="NSR14" s="702"/>
      <c r="NSS14" s="702"/>
      <c r="NST14" s="702"/>
      <c r="NSU14" s="702"/>
      <c r="NSV14" s="702"/>
      <c r="NSW14" s="702"/>
      <c r="NSX14" s="702"/>
      <c r="NSY14" s="702"/>
      <c r="NSZ14" s="702"/>
      <c r="NTA14" s="702"/>
      <c r="NTB14" s="702"/>
      <c r="NTC14" s="702"/>
      <c r="NTD14" s="702"/>
      <c r="NTE14" s="702"/>
      <c r="NTF14" s="702"/>
      <c r="NTG14" s="702"/>
      <c r="NTH14" s="702"/>
      <c r="NTI14" s="702"/>
      <c r="NTJ14" s="702"/>
      <c r="NTK14" s="702"/>
      <c r="NTL14" s="702"/>
      <c r="NTM14" s="702"/>
      <c r="NTN14" s="702"/>
      <c r="NTO14" s="702"/>
      <c r="NTP14" s="702"/>
      <c r="NTQ14" s="702"/>
      <c r="NTR14" s="702"/>
      <c r="NTS14" s="702"/>
      <c r="NTT14" s="702"/>
      <c r="NTU14" s="702"/>
      <c r="NTV14" s="702"/>
      <c r="NTW14" s="702"/>
      <c r="NTX14" s="702"/>
      <c r="NTY14" s="702"/>
      <c r="NTZ14" s="702"/>
      <c r="NUA14" s="702"/>
      <c r="NUB14" s="702"/>
      <c r="NUC14" s="702"/>
      <c r="NUD14" s="702"/>
      <c r="NUE14" s="702"/>
      <c r="NUF14" s="702"/>
      <c r="NUG14" s="702"/>
      <c r="NUH14" s="702"/>
      <c r="NUI14" s="702"/>
      <c r="NUJ14" s="702"/>
      <c r="NUK14" s="702"/>
      <c r="NUL14" s="702"/>
      <c r="NUM14" s="702"/>
      <c r="NUN14" s="702"/>
      <c r="NUO14" s="702"/>
      <c r="NUP14" s="702"/>
      <c r="NUQ14" s="702"/>
      <c r="NUR14" s="702"/>
      <c r="NUS14" s="702"/>
      <c r="NUT14" s="702"/>
      <c r="NUU14" s="702"/>
      <c r="NUV14" s="702"/>
      <c r="NUW14" s="702"/>
      <c r="NUX14" s="702"/>
      <c r="NUY14" s="702"/>
      <c r="NUZ14" s="702"/>
      <c r="NVA14" s="702"/>
      <c r="NVB14" s="702"/>
      <c r="NVC14" s="702"/>
      <c r="NVD14" s="702"/>
      <c r="NVE14" s="702"/>
      <c r="NVF14" s="702"/>
      <c r="NVG14" s="702"/>
      <c r="NVH14" s="702"/>
      <c r="NVI14" s="702"/>
      <c r="NVJ14" s="702"/>
      <c r="NVK14" s="702"/>
      <c r="NVL14" s="702"/>
      <c r="NVM14" s="702"/>
      <c r="NVN14" s="702"/>
      <c r="NVO14" s="702"/>
      <c r="NVP14" s="702"/>
      <c r="NVQ14" s="702"/>
      <c r="NVR14" s="702"/>
      <c r="NVS14" s="702"/>
      <c r="NVT14" s="702"/>
      <c r="NVU14" s="702"/>
      <c r="NVV14" s="702"/>
      <c r="NVW14" s="702"/>
      <c r="NVX14" s="702"/>
      <c r="NVY14" s="702"/>
      <c r="NVZ14" s="702"/>
      <c r="NWA14" s="702"/>
      <c r="NWB14" s="702"/>
      <c r="NWC14" s="702"/>
      <c r="NWD14" s="702"/>
      <c r="NWE14" s="702"/>
      <c r="NWF14" s="702"/>
      <c r="NWG14" s="702"/>
      <c r="NWH14" s="702"/>
      <c r="NWI14" s="702"/>
      <c r="NWJ14" s="702"/>
      <c r="NWK14" s="702"/>
      <c r="NWL14" s="702"/>
      <c r="NWM14" s="702"/>
      <c r="NWN14" s="702"/>
      <c r="NWO14" s="702"/>
      <c r="NWP14" s="702"/>
      <c r="NWQ14" s="702"/>
      <c r="NWR14" s="702"/>
      <c r="NWS14" s="702"/>
      <c r="NWT14" s="702"/>
      <c r="NWU14" s="702"/>
      <c r="NWV14" s="702"/>
      <c r="NWW14" s="702"/>
      <c r="NWX14" s="702"/>
      <c r="NWY14" s="702"/>
      <c r="NWZ14" s="702"/>
      <c r="NXA14" s="702"/>
      <c r="NXB14" s="702"/>
      <c r="NXC14" s="702"/>
      <c r="NXD14" s="702"/>
      <c r="NXE14" s="702"/>
      <c r="NXF14" s="702"/>
      <c r="NXG14" s="702"/>
      <c r="NXH14" s="702"/>
      <c r="NXI14" s="702"/>
      <c r="NXJ14" s="702"/>
      <c r="NXK14" s="702"/>
      <c r="NXL14" s="702"/>
      <c r="NXM14" s="702"/>
      <c r="NXN14" s="702"/>
      <c r="NXO14" s="702"/>
      <c r="NXP14" s="702"/>
      <c r="NXQ14" s="702"/>
      <c r="NXR14" s="702"/>
      <c r="NXS14" s="702"/>
      <c r="NXT14" s="702"/>
      <c r="NXU14" s="702"/>
      <c r="NXV14" s="702"/>
      <c r="NXW14" s="702"/>
      <c r="NXX14" s="702"/>
      <c r="NXY14" s="702"/>
      <c r="NXZ14" s="702"/>
      <c r="NYA14" s="702"/>
      <c r="NYB14" s="702"/>
      <c r="NYC14" s="702"/>
      <c r="NYD14" s="702"/>
      <c r="NYE14" s="702"/>
      <c r="NYF14" s="702"/>
      <c r="NYG14" s="702"/>
      <c r="NYH14" s="702"/>
      <c r="NYI14" s="702"/>
      <c r="NYJ14" s="702"/>
      <c r="NYK14" s="702"/>
      <c r="NYL14" s="702"/>
      <c r="NYM14" s="702"/>
      <c r="NYN14" s="702"/>
      <c r="NYO14" s="702"/>
      <c r="NYP14" s="702"/>
      <c r="NYQ14" s="702"/>
      <c r="NYR14" s="702"/>
      <c r="NYS14" s="702"/>
      <c r="NYT14" s="702"/>
      <c r="NYU14" s="702"/>
      <c r="NYV14" s="702"/>
      <c r="NYW14" s="702"/>
      <c r="NYX14" s="702"/>
      <c r="NYY14" s="702"/>
      <c r="NYZ14" s="702"/>
      <c r="NZA14" s="702"/>
      <c r="NZB14" s="702"/>
      <c r="NZC14" s="702"/>
      <c r="NZD14" s="702"/>
      <c r="NZE14" s="702"/>
      <c r="NZF14" s="702"/>
      <c r="NZG14" s="702"/>
      <c r="NZH14" s="702"/>
      <c r="NZI14" s="702"/>
      <c r="NZJ14" s="702"/>
      <c r="NZK14" s="702"/>
      <c r="NZL14" s="702"/>
      <c r="NZM14" s="702"/>
      <c r="NZN14" s="702"/>
      <c r="NZO14" s="702"/>
      <c r="NZP14" s="702"/>
      <c r="NZQ14" s="702"/>
      <c r="NZR14" s="702"/>
      <c r="NZS14" s="702"/>
      <c r="NZT14" s="702"/>
      <c r="NZU14" s="702"/>
      <c r="NZV14" s="702"/>
      <c r="NZW14" s="702"/>
      <c r="NZX14" s="702"/>
      <c r="NZY14" s="702"/>
      <c r="NZZ14" s="702"/>
      <c r="OAA14" s="702"/>
      <c r="OAB14" s="702"/>
      <c r="OAC14" s="702"/>
      <c r="OAD14" s="702"/>
      <c r="OAE14" s="702"/>
      <c r="OAF14" s="702"/>
      <c r="OAG14" s="702"/>
      <c r="OAH14" s="702"/>
      <c r="OAI14" s="702"/>
      <c r="OAJ14" s="702"/>
      <c r="OAK14" s="702"/>
      <c r="OAL14" s="702"/>
      <c r="OAM14" s="702"/>
      <c r="OAN14" s="702"/>
      <c r="OAO14" s="702"/>
      <c r="OAP14" s="702"/>
      <c r="OAQ14" s="702"/>
      <c r="OAR14" s="702"/>
      <c r="OAS14" s="702"/>
      <c r="OAT14" s="702"/>
      <c r="OAU14" s="702"/>
      <c r="OAV14" s="702"/>
      <c r="OAW14" s="702"/>
      <c r="OAX14" s="702"/>
      <c r="OAY14" s="702"/>
      <c r="OAZ14" s="702"/>
      <c r="OBA14" s="702"/>
      <c r="OBB14" s="702"/>
      <c r="OBC14" s="702"/>
      <c r="OBD14" s="702"/>
      <c r="OBE14" s="702"/>
      <c r="OBF14" s="702"/>
      <c r="OBG14" s="702"/>
      <c r="OBH14" s="702"/>
      <c r="OBI14" s="702"/>
      <c r="OBJ14" s="702"/>
      <c r="OBK14" s="702"/>
      <c r="OBL14" s="702"/>
      <c r="OBM14" s="702"/>
      <c r="OBN14" s="702"/>
      <c r="OBO14" s="702"/>
      <c r="OBP14" s="702"/>
      <c r="OBQ14" s="702"/>
      <c r="OBR14" s="702"/>
      <c r="OBS14" s="702"/>
      <c r="OBT14" s="702"/>
      <c r="OBU14" s="702"/>
      <c r="OBV14" s="702"/>
      <c r="OBW14" s="702"/>
      <c r="OBX14" s="702"/>
      <c r="OBY14" s="702"/>
      <c r="OBZ14" s="702"/>
      <c r="OCA14" s="702"/>
      <c r="OCB14" s="702"/>
      <c r="OCC14" s="702"/>
      <c r="OCD14" s="702"/>
      <c r="OCE14" s="702"/>
      <c r="OCF14" s="702"/>
      <c r="OCG14" s="702"/>
      <c r="OCH14" s="702"/>
      <c r="OCI14" s="702"/>
      <c r="OCJ14" s="702"/>
      <c r="OCK14" s="702"/>
      <c r="OCL14" s="702"/>
      <c r="OCM14" s="702"/>
      <c r="OCN14" s="702"/>
      <c r="OCO14" s="702"/>
      <c r="OCP14" s="702"/>
      <c r="OCQ14" s="702"/>
      <c r="OCR14" s="702"/>
      <c r="OCS14" s="702"/>
      <c r="OCT14" s="702"/>
      <c r="OCU14" s="702"/>
      <c r="OCV14" s="702"/>
      <c r="OCW14" s="702"/>
      <c r="OCX14" s="702"/>
      <c r="OCY14" s="702"/>
      <c r="OCZ14" s="702"/>
      <c r="ODA14" s="702"/>
      <c r="ODB14" s="702"/>
      <c r="ODC14" s="702"/>
      <c r="ODD14" s="702"/>
      <c r="ODE14" s="702"/>
      <c r="ODF14" s="702"/>
      <c r="ODG14" s="702"/>
      <c r="ODH14" s="702"/>
      <c r="ODI14" s="702"/>
      <c r="ODJ14" s="702"/>
      <c r="ODK14" s="702"/>
      <c r="ODL14" s="702"/>
      <c r="ODM14" s="702"/>
      <c r="ODN14" s="702"/>
      <c r="ODO14" s="702"/>
      <c r="ODP14" s="702"/>
      <c r="ODQ14" s="702"/>
      <c r="ODR14" s="702"/>
      <c r="ODS14" s="702"/>
      <c r="ODT14" s="702"/>
      <c r="ODU14" s="702"/>
      <c r="ODV14" s="702"/>
      <c r="ODW14" s="702"/>
      <c r="ODX14" s="702"/>
      <c r="ODY14" s="702"/>
      <c r="ODZ14" s="702"/>
      <c r="OEA14" s="702"/>
      <c r="OEB14" s="702"/>
      <c r="OEC14" s="702"/>
      <c r="OED14" s="702"/>
      <c r="OEE14" s="702"/>
      <c r="OEF14" s="702"/>
      <c r="OEG14" s="702"/>
      <c r="OEH14" s="702"/>
      <c r="OEI14" s="702"/>
      <c r="OEJ14" s="702"/>
      <c r="OEK14" s="702"/>
      <c r="OEL14" s="702"/>
      <c r="OEM14" s="702"/>
      <c r="OEN14" s="702"/>
      <c r="OEO14" s="702"/>
      <c r="OEP14" s="702"/>
      <c r="OEQ14" s="702"/>
      <c r="OER14" s="702"/>
      <c r="OES14" s="702"/>
      <c r="OET14" s="702"/>
      <c r="OEU14" s="702"/>
      <c r="OEV14" s="702"/>
      <c r="OEW14" s="702"/>
      <c r="OEX14" s="702"/>
      <c r="OEY14" s="702"/>
      <c r="OEZ14" s="702"/>
      <c r="OFA14" s="702"/>
      <c r="OFB14" s="702"/>
      <c r="OFC14" s="702"/>
      <c r="OFD14" s="702"/>
      <c r="OFE14" s="702"/>
      <c r="OFF14" s="702"/>
      <c r="OFG14" s="702"/>
      <c r="OFH14" s="702"/>
      <c r="OFI14" s="702"/>
      <c r="OFJ14" s="702"/>
      <c r="OFK14" s="702"/>
      <c r="OFL14" s="702"/>
      <c r="OFM14" s="702"/>
      <c r="OFN14" s="702"/>
      <c r="OFO14" s="702"/>
      <c r="OFP14" s="702"/>
      <c r="OFQ14" s="702"/>
      <c r="OFR14" s="702"/>
      <c r="OFS14" s="702"/>
      <c r="OFT14" s="702"/>
      <c r="OFU14" s="702"/>
      <c r="OFV14" s="702"/>
      <c r="OFW14" s="702"/>
      <c r="OFX14" s="702"/>
      <c r="OFY14" s="702"/>
      <c r="OFZ14" s="702"/>
      <c r="OGA14" s="702"/>
      <c r="OGB14" s="702"/>
      <c r="OGC14" s="702"/>
      <c r="OGD14" s="702"/>
      <c r="OGE14" s="702"/>
      <c r="OGF14" s="702"/>
      <c r="OGG14" s="702"/>
      <c r="OGH14" s="702"/>
      <c r="OGI14" s="702"/>
      <c r="OGJ14" s="702"/>
      <c r="OGK14" s="702"/>
      <c r="OGL14" s="702"/>
      <c r="OGM14" s="702"/>
      <c r="OGN14" s="702"/>
      <c r="OGO14" s="702"/>
      <c r="OGP14" s="702"/>
      <c r="OGQ14" s="702"/>
      <c r="OGR14" s="702"/>
      <c r="OGS14" s="702"/>
      <c r="OGT14" s="702"/>
      <c r="OGU14" s="702"/>
      <c r="OGV14" s="702"/>
      <c r="OGW14" s="702"/>
      <c r="OGX14" s="702"/>
      <c r="OGY14" s="702"/>
      <c r="OGZ14" s="702"/>
      <c r="OHA14" s="702"/>
      <c r="OHB14" s="702"/>
      <c r="OHC14" s="702"/>
      <c r="OHD14" s="702"/>
      <c r="OHE14" s="702"/>
      <c r="OHF14" s="702"/>
      <c r="OHG14" s="702"/>
      <c r="OHH14" s="702"/>
      <c r="OHI14" s="702"/>
      <c r="OHJ14" s="702"/>
      <c r="OHK14" s="702"/>
      <c r="OHL14" s="702"/>
      <c r="OHM14" s="702"/>
      <c r="OHN14" s="702"/>
      <c r="OHO14" s="702"/>
      <c r="OHP14" s="702"/>
      <c r="OHQ14" s="702"/>
      <c r="OHR14" s="702"/>
      <c r="OHS14" s="702"/>
      <c r="OHT14" s="702"/>
      <c r="OHU14" s="702"/>
      <c r="OHV14" s="702"/>
      <c r="OHW14" s="702"/>
      <c r="OHX14" s="702"/>
      <c r="OHY14" s="702"/>
      <c r="OHZ14" s="702"/>
      <c r="OIA14" s="702"/>
      <c r="OIB14" s="702"/>
      <c r="OIC14" s="702"/>
      <c r="OID14" s="702"/>
      <c r="OIE14" s="702"/>
      <c r="OIF14" s="702"/>
      <c r="OIG14" s="702"/>
      <c r="OIH14" s="702"/>
      <c r="OII14" s="702"/>
      <c r="OIJ14" s="702"/>
      <c r="OIK14" s="702"/>
      <c r="OIL14" s="702"/>
      <c r="OIM14" s="702"/>
      <c r="OIN14" s="702"/>
      <c r="OIO14" s="702"/>
      <c r="OIP14" s="702"/>
      <c r="OIQ14" s="702"/>
      <c r="OIR14" s="702"/>
      <c r="OIS14" s="702"/>
      <c r="OIT14" s="702"/>
      <c r="OIU14" s="702"/>
      <c r="OIV14" s="702"/>
      <c r="OIW14" s="702"/>
      <c r="OIX14" s="702"/>
      <c r="OIY14" s="702"/>
      <c r="OIZ14" s="702"/>
      <c r="OJA14" s="702"/>
      <c r="OJB14" s="702"/>
      <c r="OJC14" s="702"/>
      <c r="OJD14" s="702"/>
      <c r="OJE14" s="702"/>
      <c r="OJF14" s="702"/>
      <c r="OJG14" s="702"/>
      <c r="OJH14" s="702"/>
      <c r="OJI14" s="702"/>
      <c r="OJJ14" s="702"/>
      <c r="OJK14" s="702"/>
      <c r="OJL14" s="702"/>
      <c r="OJM14" s="702"/>
      <c r="OJN14" s="702"/>
      <c r="OJO14" s="702"/>
      <c r="OJP14" s="702"/>
      <c r="OJQ14" s="702"/>
      <c r="OJR14" s="702"/>
      <c r="OJS14" s="702"/>
      <c r="OJT14" s="702"/>
      <c r="OJU14" s="702"/>
      <c r="OJV14" s="702"/>
      <c r="OJW14" s="702"/>
      <c r="OJX14" s="702"/>
      <c r="OJY14" s="702"/>
      <c r="OJZ14" s="702"/>
      <c r="OKA14" s="702"/>
      <c r="OKB14" s="702"/>
      <c r="OKC14" s="702"/>
      <c r="OKD14" s="702"/>
      <c r="OKE14" s="702"/>
      <c r="OKF14" s="702"/>
      <c r="OKG14" s="702"/>
      <c r="OKH14" s="702"/>
      <c r="OKI14" s="702"/>
      <c r="OKJ14" s="702"/>
      <c r="OKK14" s="702"/>
      <c r="OKL14" s="702"/>
      <c r="OKM14" s="702"/>
      <c r="OKN14" s="702"/>
      <c r="OKO14" s="702"/>
      <c r="OKP14" s="702"/>
      <c r="OKQ14" s="702"/>
      <c r="OKR14" s="702"/>
      <c r="OKS14" s="702"/>
      <c r="OKT14" s="702"/>
      <c r="OKU14" s="702"/>
      <c r="OKV14" s="702"/>
      <c r="OKW14" s="702"/>
      <c r="OKX14" s="702"/>
      <c r="OKY14" s="702"/>
      <c r="OKZ14" s="702"/>
      <c r="OLA14" s="702"/>
      <c r="OLB14" s="702"/>
      <c r="OLC14" s="702"/>
      <c r="OLD14" s="702"/>
      <c r="OLE14" s="702"/>
      <c r="OLF14" s="702"/>
      <c r="OLG14" s="702"/>
      <c r="OLH14" s="702"/>
      <c r="OLI14" s="702"/>
      <c r="OLJ14" s="702"/>
      <c r="OLK14" s="702"/>
      <c r="OLL14" s="702"/>
      <c r="OLM14" s="702"/>
      <c r="OLN14" s="702"/>
      <c r="OLO14" s="702"/>
      <c r="OLP14" s="702"/>
      <c r="OLQ14" s="702"/>
      <c r="OLR14" s="702"/>
      <c r="OLS14" s="702"/>
      <c r="OLT14" s="702"/>
      <c r="OLU14" s="702"/>
      <c r="OLV14" s="702"/>
      <c r="OLW14" s="702"/>
      <c r="OLX14" s="702"/>
      <c r="OLY14" s="702"/>
      <c r="OLZ14" s="702"/>
      <c r="OMA14" s="702"/>
      <c r="OMB14" s="702"/>
      <c r="OMC14" s="702"/>
      <c r="OMD14" s="702"/>
      <c r="OME14" s="702"/>
      <c r="OMF14" s="702"/>
      <c r="OMG14" s="702"/>
      <c r="OMH14" s="702"/>
      <c r="OMI14" s="702"/>
      <c r="OMJ14" s="702"/>
      <c r="OMK14" s="702"/>
      <c r="OML14" s="702"/>
      <c r="OMM14" s="702"/>
      <c r="OMN14" s="702"/>
      <c r="OMO14" s="702"/>
      <c r="OMP14" s="702"/>
      <c r="OMQ14" s="702"/>
      <c r="OMR14" s="702"/>
      <c r="OMS14" s="702"/>
      <c r="OMT14" s="702"/>
      <c r="OMU14" s="702"/>
      <c r="OMV14" s="702"/>
      <c r="OMW14" s="702"/>
      <c r="OMX14" s="702"/>
      <c r="OMY14" s="702"/>
      <c r="OMZ14" s="702"/>
      <c r="ONA14" s="702"/>
      <c r="ONB14" s="702"/>
      <c r="ONC14" s="702"/>
      <c r="OND14" s="702"/>
      <c r="ONE14" s="702"/>
      <c r="ONF14" s="702"/>
      <c r="ONG14" s="702"/>
      <c r="ONH14" s="702"/>
      <c r="ONI14" s="702"/>
      <c r="ONJ14" s="702"/>
      <c r="ONK14" s="702"/>
      <c r="ONL14" s="702"/>
      <c r="ONM14" s="702"/>
      <c r="ONN14" s="702"/>
      <c r="ONO14" s="702"/>
      <c r="ONP14" s="702"/>
      <c r="ONQ14" s="702"/>
      <c r="ONR14" s="702"/>
      <c r="ONS14" s="702"/>
      <c r="ONT14" s="702"/>
      <c r="ONU14" s="702"/>
      <c r="ONV14" s="702"/>
      <c r="ONW14" s="702"/>
      <c r="ONX14" s="702"/>
      <c r="ONY14" s="702"/>
      <c r="ONZ14" s="702"/>
      <c r="OOA14" s="702"/>
      <c r="OOB14" s="702"/>
      <c r="OOC14" s="702"/>
      <c r="OOD14" s="702"/>
      <c r="OOE14" s="702"/>
      <c r="OOF14" s="702"/>
      <c r="OOG14" s="702"/>
      <c r="OOH14" s="702"/>
      <c r="OOI14" s="702"/>
      <c r="OOJ14" s="702"/>
      <c r="OOK14" s="702"/>
      <c r="OOL14" s="702"/>
      <c r="OOM14" s="702"/>
      <c r="OON14" s="702"/>
      <c r="OOO14" s="702"/>
      <c r="OOP14" s="702"/>
      <c r="OOQ14" s="702"/>
      <c r="OOR14" s="702"/>
      <c r="OOS14" s="702"/>
      <c r="OOT14" s="702"/>
      <c r="OOU14" s="702"/>
      <c r="OOV14" s="702"/>
      <c r="OOW14" s="702"/>
      <c r="OOX14" s="702"/>
      <c r="OOY14" s="702"/>
      <c r="OOZ14" s="702"/>
      <c r="OPA14" s="702"/>
      <c r="OPB14" s="702"/>
      <c r="OPC14" s="702"/>
      <c r="OPD14" s="702"/>
      <c r="OPE14" s="702"/>
      <c r="OPF14" s="702"/>
      <c r="OPG14" s="702"/>
      <c r="OPH14" s="702"/>
      <c r="OPI14" s="702"/>
      <c r="OPJ14" s="702"/>
      <c r="OPK14" s="702"/>
      <c r="OPL14" s="702"/>
      <c r="OPM14" s="702"/>
      <c r="OPN14" s="702"/>
      <c r="OPO14" s="702"/>
      <c r="OPP14" s="702"/>
      <c r="OPQ14" s="702"/>
      <c r="OPR14" s="702"/>
      <c r="OPS14" s="702"/>
      <c r="OPT14" s="702"/>
      <c r="OPU14" s="702"/>
      <c r="OPV14" s="702"/>
      <c r="OPW14" s="702"/>
      <c r="OPX14" s="702"/>
      <c r="OPY14" s="702"/>
      <c r="OPZ14" s="702"/>
      <c r="OQA14" s="702"/>
      <c r="OQB14" s="702"/>
      <c r="OQC14" s="702"/>
      <c r="OQD14" s="702"/>
      <c r="OQE14" s="702"/>
      <c r="OQF14" s="702"/>
      <c r="OQG14" s="702"/>
      <c r="OQH14" s="702"/>
      <c r="OQI14" s="702"/>
      <c r="OQJ14" s="702"/>
      <c r="OQK14" s="702"/>
      <c r="OQL14" s="702"/>
      <c r="OQM14" s="702"/>
      <c r="OQN14" s="702"/>
      <c r="OQO14" s="702"/>
      <c r="OQP14" s="702"/>
      <c r="OQQ14" s="702"/>
      <c r="OQR14" s="702"/>
      <c r="OQS14" s="702"/>
      <c r="OQT14" s="702"/>
      <c r="OQU14" s="702"/>
      <c r="OQV14" s="702"/>
      <c r="OQW14" s="702"/>
      <c r="OQX14" s="702"/>
      <c r="OQY14" s="702"/>
      <c r="OQZ14" s="702"/>
      <c r="ORA14" s="702"/>
      <c r="ORB14" s="702"/>
      <c r="ORC14" s="702"/>
      <c r="ORD14" s="702"/>
      <c r="ORE14" s="702"/>
      <c r="ORF14" s="702"/>
      <c r="ORG14" s="702"/>
      <c r="ORH14" s="702"/>
      <c r="ORI14" s="702"/>
      <c r="ORJ14" s="702"/>
      <c r="ORK14" s="702"/>
      <c r="ORL14" s="702"/>
      <c r="ORM14" s="702"/>
      <c r="ORN14" s="702"/>
      <c r="ORO14" s="702"/>
      <c r="ORP14" s="702"/>
      <c r="ORQ14" s="702"/>
      <c r="ORR14" s="702"/>
      <c r="ORS14" s="702"/>
      <c r="ORT14" s="702"/>
      <c r="ORU14" s="702"/>
      <c r="ORV14" s="702"/>
      <c r="ORW14" s="702"/>
      <c r="ORX14" s="702"/>
      <c r="ORY14" s="702"/>
      <c r="ORZ14" s="702"/>
      <c r="OSA14" s="702"/>
      <c r="OSB14" s="702"/>
      <c r="OSC14" s="702"/>
      <c r="OSD14" s="702"/>
      <c r="OSE14" s="702"/>
      <c r="OSF14" s="702"/>
      <c r="OSG14" s="702"/>
      <c r="OSH14" s="702"/>
      <c r="OSI14" s="702"/>
      <c r="OSJ14" s="702"/>
      <c r="OSK14" s="702"/>
      <c r="OSL14" s="702"/>
      <c r="OSM14" s="702"/>
      <c r="OSN14" s="702"/>
      <c r="OSO14" s="702"/>
      <c r="OSP14" s="702"/>
      <c r="OSQ14" s="702"/>
      <c r="OSR14" s="702"/>
      <c r="OSS14" s="702"/>
      <c r="OST14" s="702"/>
      <c r="OSU14" s="702"/>
      <c r="OSV14" s="702"/>
      <c r="OSW14" s="702"/>
      <c r="OSX14" s="702"/>
      <c r="OSY14" s="702"/>
      <c r="OSZ14" s="702"/>
      <c r="OTA14" s="702"/>
      <c r="OTB14" s="702"/>
      <c r="OTC14" s="702"/>
      <c r="OTD14" s="702"/>
      <c r="OTE14" s="702"/>
      <c r="OTF14" s="702"/>
      <c r="OTG14" s="702"/>
      <c r="OTH14" s="702"/>
      <c r="OTI14" s="702"/>
      <c r="OTJ14" s="702"/>
      <c r="OTK14" s="702"/>
      <c r="OTL14" s="702"/>
      <c r="OTM14" s="702"/>
      <c r="OTN14" s="702"/>
      <c r="OTO14" s="702"/>
      <c r="OTP14" s="702"/>
      <c r="OTQ14" s="702"/>
      <c r="OTR14" s="702"/>
      <c r="OTS14" s="702"/>
      <c r="OTT14" s="702"/>
      <c r="OTU14" s="702"/>
      <c r="OTV14" s="702"/>
      <c r="OTW14" s="702"/>
      <c r="OTX14" s="702"/>
      <c r="OTY14" s="702"/>
      <c r="OTZ14" s="702"/>
      <c r="OUA14" s="702"/>
      <c r="OUB14" s="702"/>
      <c r="OUC14" s="702"/>
      <c r="OUD14" s="702"/>
      <c r="OUE14" s="702"/>
      <c r="OUF14" s="702"/>
      <c r="OUG14" s="702"/>
      <c r="OUH14" s="702"/>
      <c r="OUI14" s="702"/>
      <c r="OUJ14" s="702"/>
      <c r="OUK14" s="702"/>
      <c r="OUL14" s="702"/>
      <c r="OUM14" s="702"/>
      <c r="OUN14" s="702"/>
      <c r="OUO14" s="702"/>
      <c r="OUP14" s="702"/>
      <c r="OUQ14" s="702"/>
      <c r="OUR14" s="702"/>
      <c r="OUS14" s="702"/>
      <c r="OUT14" s="702"/>
      <c r="OUU14" s="702"/>
      <c r="OUV14" s="702"/>
      <c r="OUW14" s="702"/>
      <c r="OUX14" s="702"/>
      <c r="OUY14" s="702"/>
      <c r="OUZ14" s="702"/>
      <c r="OVA14" s="702"/>
      <c r="OVB14" s="702"/>
      <c r="OVC14" s="702"/>
      <c r="OVD14" s="702"/>
      <c r="OVE14" s="702"/>
      <c r="OVF14" s="702"/>
      <c r="OVG14" s="702"/>
      <c r="OVH14" s="702"/>
      <c r="OVI14" s="702"/>
      <c r="OVJ14" s="702"/>
      <c r="OVK14" s="702"/>
      <c r="OVL14" s="702"/>
      <c r="OVM14" s="702"/>
      <c r="OVN14" s="702"/>
      <c r="OVO14" s="702"/>
      <c r="OVP14" s="702"/>
      <c r="OVQ14" s="702"/>
      <c r="OVR14" s="702"/>
      <c r="OVS14" s="702"/>
      <c r="OVT14" s="702"/>
      <c r="OVU14" s="702"/>
      <c r="OVV14" s="702"/>
      <c r="OVW14" s="702"/>
      <c r="OVX14" s="702"/>
      <c r="OVY14" s="702"/>
      <c r="OVZ14" s="702"/>
      <c r="OWA14" s="702"/>
      <c r="OWB14" s="702"/>
      <c r="OWC14" s="702"/>
      <c r="OWD14" s="702"/>
      <c r="OWE14" s="702"/>
      <c r="OWF14" s="702"/>
      <c r="OWG14" s="702"/>
      <c r="OWH14" s="702"/>
      <c r="OWI14" s="702"/>
      <c r="OWJ14" s="702"/>
      <c r="OWK14" s="702"/>
      <c r="OWL14" s="702"/>
      <c r="OWM14" s="702"/>
      <c r="OWN14" s="702"/>
      <c r="OWO14" s="702"/>
      <c r="OWP14" s="702"/>
      <c r="OWQ14" s="702"/>
      <c r="OWR14" s="702"/>
      <c r="OWS14" s="702"/>
      <c r="OWT14" s="702"/>
      <c r="OWU14" s="702"/>
      <c r="OWV14" s="702"/>
      <c r="OWW14" s="702"/>
      <c r="OWX14" s="702"/>
      <c r="OWY14" s="702"/>
      <c r="OWZ14" s="702"/>
      <c r="OXA14" s="702"/>
      <c r="OXB14" s="702"/>
      <c r="OXC14" s="702"/>
      <c r="OXD14" s="702"/>
      <c r="OXE14" s="702"/>
      <c r="OXF14" s="702"/>
      <c r="OXG14" s="702"/>
      <c r="OXH14" s="702"/>
      <c r="OXI14" s="702"/>
      <c r="OXJ14" s="702"/>
      <c r="OXK14" s="702"/>
      <c r="OXL14" s="702"/>
      <c r="OXM14" s="702"/>
      <c r="OXN14" s="702"/>
      <c r="OXO14" s="702"/>
      <c r="OXP14" s="702"/>
      <c r="OXQ14" s="702"/>
      <c r="OXR14" s="702"/>
      <c r="OXS14" s="702"/>
      <c r="OXT14" s="702"/>
      <c r="OXU14" s="702"/>
      <c r="OXV14" s="702"/>
      <c r="OXW14" s="702"/>
      <c r="OXX14" s="702"/>
      <c r="OXY14" s="702"/>
      <c r="OXZ14" s="702"/>
      <c r="OYA14" s="702"/>
      <c r="OYB14" s="702"/>
      <c r="OYC14" s="702"/>
      <c r="OYD14" s="702"/>
      <c r="OYE14" s="702"/>
      <c r="OYF14" s="702"/>
      <c r="OYG14" s="702"/>
      <c r="OYH14" s="702"/>
      <c r="OYI14" s="702"/>
      <c r="OYJ14" s="702"/>
      <c r="OYK14" s="702"/>
      <c r="OYL14" s="702"/>
      <c r="OYM14" s="702"/>
      <c r="OYN14" s="702"/>
      <c r="OYO14" s="702"/>
      <c r="OYP14" s="702"/>
      <c r="OYQ14" s="702"/>
      <c r="OYR14" s="702"/>
      <c r="OYS14" s="702"/>
      <c r="OYT14" s="702"/>
      <c r="OYU14" s="702"/>
      <c r="OYV14" s="702"/>
      <c r="OYW14" s="702"/>
      <c r="OYX14" s="702"/>
      <c r="OYY14" s="702"/>
      <c r="OYZ14" s="702"/>
      <c r="OZA14" s="702"/>
      <c r="OZB14" s="702"/>
      <c r="OZC14" s="702"/>
      <c r="OZD14" s="702"/>
      <c r="OZE14" s="702"/>
      <c r="OZF14" s="702"/>
      <c r="OZG14" s="702"/>
      <c r="OZH14" s="702"/>
      <c r="OZI14" s="702"/>
      <c r="OZJ14" s="702"/>
      <c r="OZK14" s="702"/>
      <c r="OZL14" s="702"/>
      <c r="OZM14" s="702"/>
      <c r="OZN14" s="702"/>
      <c r="OZO14" s="702"/>
      <c r="OZP14" s="702"/>
      <c r="OZQ14" s="702"/>
      <c r="OZR14" s="702"/>
      <c r="OZS14" s="702"/>
      <c r="OZT14" s="702"/>
      <c r="OZU14" s="702"/>
      <c r="OZV14" s="702"/>
      <c r="OZW14" s="702"/>
      <c r="OZX14" s="702"/>
      <c r="OZY14" s="702"/>
      <c r="OZZ14" s="702"/>
      <c r="PAA14" s="702"/>
      <c r="PAB14" s="702"/>
      <c r="PAC14" s="702"/>
      <c r="PAD14" s="702"/>
      <c r="PAE14" s="702"/>
      <c r="PAF14" s="702"/>
      <c r="PAG14" s="702"/>
      <c r="PAH14" s="702"/>
      <c r="PAI14" s="702"/>
      <c r="PAJ14" s="702"/>
      <c r="PAK14" s="702"/>
      <c r="PAL14" s="702"/>
      <c r="PAM14" s="702"/>
      <c r="PAN14" s="702"/>
      <c r="PAO14" s="702"/>
      <c r="PAP14" s="702"/>
      <c r="PAQ14" s="702"/>
      <c r="PAR14" s="702"/>
      <c r="PAS14" s="702"/>
      <c r="PAT14" s="702"/>
      <c r="PAU14" s="702"/>
      <c r="PAV14" s="702"/>
      <c r="PAW14" s="702"/>
      <c r="PAX14" s="702"/>
      <c r="PAY14" s="702"/>
      <c r="PAZ14" s="702"/>
      <c r="PBA14" s="702"/>
      <c r="PBB14" s="702"/>
      <c r="PBC14" s="702"/>
      <c r="PBD14" s="702"/>
      <c r="PBE14" s="702"/>
      <c r="PBF14" s="702"/>
      <c r="PBG14" s="702"/>
      <c r="PBH14" s="702"/>
      <c r="PBI14" s="702"/>
      <c r="PBJ14" s="702"/>
      <c r="PBK14" s="702"/>
      <c r="PBL14" s="702"/>
      <c r="PBM14" s="702"/>
      <c r="PBN14" s="702"/>
      <c r="PBO14" s="702"/>
      <c r="PBP14" s="702"/>
      <c r="PBQ14" s="702"/>
      <c r="PBR14" s="702"/>
      <c r="PBS14" s="702"/>
      <c r="PBT14" s="702"/>
      <c r="PBU14" s="702"/>
      <c r="PBV14" s="702"/>
      <c r="PBW14" s="702"/>
      <c r="PBX14" s="702"/>
      <c r="PBY14" s="702"/>
      <c r="PBZ14" s="702"/>
      <c r="PCA14" s="702"/>
      <c r="PCB14" s="702"/>
      <c r="PCC14" s="702"/>
      <c r="PCD14" s="702"/>
      <c r="PCE14" s="702"/>
      <c r="PCF14" s="702"/>
      <c r="PCG14" s="702"/>
      <c r="PCH14" s="702"/>
      <c r="PCI14" s="702"/>
      <c r="PCJ14" s="702"/>
      <c r="PCK14" s="702"/>
      <c r="PCL14" s="702"/>
      <c r="PCM14" s="702"/>
      <c r="PCN14" s="702"/>
      <c r="PCO14" s="702"/>
      <c r="PCP14" s="702"/>
      <c r="PCQ14" s="702"/>
      <c r="PCR14" s="702"/>
      <c r="PCS14" s="702"/>
      <c r="PCT14" s="702"/>
      <c r="PCU14" s="702"/>
      <c r="PCV14" s="702"/>
      <c r="PCW14" s="702"/>
      <c r="PCX14" s="702"/>
      <c r="PCY14" s="702"/>
      <c r="PCZ14" s="702"/>
      <c r="PDA14" s="702"/>
      <c r="PDB14" s="702"/>
      <c r="PDC14" s="702"/>
      <c r="PDD14" s="702"/>
      <c r="PDE14" s="702"/>
      <c r="PDF14" s="702"/>
      <c r="PDG14" s="702"/>
      <c r="PDH14" s="702"/>
      <c r="PDI14" s="702"/>
      <c r="PDJ14" s="702"/>
      <c r="PDK14" s="702"/>
      <c r="PDL14" s="702"/>
      <c r="PDM14" s="702"/>
      <c r="PDN14" s="702"/>
      <c r="PDO14" s="702"/>
      <c r="PDP14" s="702"/>
      <c r="PDQ14" s="702"/>
      <c r="PDR14" s="702"/>
      <c r="PDS14" s="702"/>
      <c r="PDT14" s="702"/>
      <c r="PDU14" s="702"/>
      <c r="PDV14" s="702"/>
      <c r="PDW14" s="702"/>
      <c r="PDX14" s="702"/>
      <c r="PDY14" s="702"/>
      <c r="PDZ14" s="702"/>
      <c r="PEA14" s="702"/>
      <c r="PEB14" s="702"/>
      <c r="PEC14" s="702"/>
      <c r="PED14" s="702"/>
      <c r="PEE14" s="702"/>
      <c r="PEF14" s="702"/>
      <c r="PEG14" s="702"/>
      <c r="PEH14" s="702"/>
      <c r="PEI14" s="702"/>
      <c r="PEJ14" s="702"/>
      <c r="PEK14" s="702"/>
      <c r="PEL14" s="702"/>
      <c r="PEM14" s="702"/>
      <c r="PEN14" s="702"/>
      <c r="PEO14" s="702"/>
      <c r="PEP14" s="702"/>
      <c r="PEQ14" s="702"/>
      <c r="PER14" s="702"/>
      <c r="PES14" s="702"/>
      <c r="PET14" s="702"/>
      <c r="PEU14" s="702"/>
      <c r="PEV14" s="702"/>
      <c r="PEW14" s="702"/>
      <c r="PEX14" s="702"/>
      <c r="PEY14" s="702"/>
      <c r="PEZ14" s="702"/>
      <c r="PFA14" s="702"/>
      <c r="PFB14" s="702"/>
      <c r="PFC14" s="702"/>
      <c r="PFD14" s="702"/>
      <c r="PFE14" s="702"/>
      <c r="PFF14" s="702"/>
      <c r="PFG14" s="702"/>
      <c r="PFH14" s="702"/>
      <c r="PFI14" s="702"/>
      <c r="PFJ14" s="702"/>
      <c r="PFK14" s="702"/>
      <c r="PFL14" s="702"/>
      <c r="PFM14" s="702"/>
      <c r="PFN14" s="702"/>
      <c r="PFO14" s="702"/>
      <c r="PFP14" s="702"/>
      <c r="PFQ14" s="702"/>
      <c r="PFR14" s="702"/>
      <c r="PFS14" s="702"/>
      <c r="PFT14" s="702"/>
      <c r="PFU14" s="702"/>
      <c r="PFV14" s="702"/>
      <c r="PFW14" s="702"/>
      <c r="PFX14" s="702"/>
      <c r="PFY14" s="702"/>
      <c r="PFZ14" s="702"/>
      <c r="PGA14" s="702"/>
      <c r="PGB14" s="702"/>
      <c r="PGC14" s="702"/>
      <c r="PGD14" s="702"/>
      <c r="PGE14" s="702"/>
      <c r="PGF14" s="702"/>
      <c r="PGG14" s="702"/>
      <c r="PGH14" s="702"/>
      <c r="PGI14" s="702"/>
      <c r="PGJ14" s="702"/>
      <c r="PGK14" s="702"/>
      <c r="PGL14" s="702"/>
      <c r="PGM14" s="702"/>
      <c r="PGN14" s="702"/>
      <c r="PGO14" s="702"/>
      <c r="PGP14" s="702"/>
      <c r="PGQ14" s="702"/>
      <c r="PGR14" s="702"/>
      <c r="PGS14" s="702"/>
      <c r="PGT14" s="702"/>
      <c r="PGU14" s="702"/>
      <c r="PGV14" s="702"/>
      <c r="PGW14" s="702"/>
      <c r="PGX14" s="702"/>
      <c r="PGY14" s="702"/>
      <c r="PGZ14" s="702"/>
      <c r="PHA14" s="702"/>
      <c r="PHB14" s="702"/>
      <c r="PHC14" s="702"/>
      <c r="PHD14" s="702"/>
      <c r="PHE14" s="702"/>
      <c r="PHF14" s="702"/>
      <c r="PHG14" s="702"/>
      <c r="PHH14" s="702"/>
      <c r="PHI14" s="702"/>
      <c r="PHJ14" s="702"/>
      <c r="PHK14" s="702"/>
      <c r="PHL14" s="702"/>
      <c r="PHM14" s="702"/>
      <c r="PHN14" s="702"/>
      <c r="PHO14" s="702"/>
      <c r="PHP14" s="702"/>
      <c r="PHQ14" s="702"/>
      <c r="PHR14" s="702"/>
      <c r="PHS14" s="702"/>
      <c r="PHT14" s="702"/>
      <c r="PHU14" s="702"/>
      <c r="PHV14" s="702"/>
      <c r="PHW14" s="702"/>
      <c r="PHX14" s="702"/>
      <c r="PHY14" s="702"/>
      <c r="PHZ14" s="702"/>
      <c r="PIA14" s="702"/>
      <c r="PIB14" s="702"/>
      <c r="PIC14" s="702"/>
      <c r="PID14" s="702"/>
      <c r="PIE14" s="702"/>
      <c r="PIF14" s="702"/>
      <c r="PIG14" s="702"/>
      <c r="PIH14" s="702"/>
      <c r="PII14" s="702"/>
      <c r="PIJ14" s="702"/>
      <c r="PIK14" s="702"/>
      <c r="PIL14" s="702"/>
      <c r="PIM14" s="702"/>
      <c r="PIN14" s="702"/>
      <c r="PIO14" s="702"/>
      <c r="PIP14" s="702"/>
      <c r="PIQ14" s="702"/>
      <c r="PIR14" s="702"/>
      <c r="PIS14" s="702"/>
      <c r="PIT14" s="702"/>
      <c r="PIU14" s="702"/>
      <c r="PIV14" s="702"/>
      <c r="PIW14" s="702"/>
      <c r="PIX14" s="702"/>
      <c r="PIY14" s="702"/>
      <c r="PIZ14" s="702"/>
      <c r="PJA14" s="702"/>
      <c r="PJB14" s="702"/>
      <c r="PJC14" s="702"/>
      <c r="PJD14" s="702"/>
      <c r="PJE14" s="702"/>
      <c r="PJF14" s="702"/>
      <c r="PJG14" s="702"/>
      <c r="PJH14" s="702"/>
      <c r="PJI14" s="702"/>
      <c r="PJJ14" s="702"/>
      <c r="PJK14" s="702"/>
      <c r="PJL14" s="702"/>
      <c r="PJM14" s="702"/>
      <c r="PJN14" s="702"/>
      <c r="PJO14" s="702"/>
      <c r="PJP14" s="702"/>
      <c r="PJQ14" s="702"/>
      <c r="PJR14" s="702"/>
      <c r="PJS14" s="702"/>
      <c r="PJT14" s="702"/>
      <c r="PJU14" s="702"/>
      <c r="PJV14" s="702"/>
      <c r="PJW14" s="702"/>
      <c r="PJX14" s="702"/>
      <c r="PJY14" s="702"/>
      <c r="PJZ14" s="702"/>
      <c r="PKA14" s="702"/>
      <c r="PKB14" s="702"/>
      <c r="PKC14" s="702"/>
      <c r="PKD14" s="702"/>
      <c r="PKE14" s="702"/>
      <c r="PKF14" s="702"/>
      <c r="PKG14" s="702"/>
      <c r="PKH14" s="702"/>
      <c r="PKI14" s="702"/>
      <c r="PKJ14" s="702"/>
      <c r="PKK14" s="702"/>
      <c r="PKL14" s="702"/>
      <c r="PKM14" s="702"/>
      <c r="PKN14" s="702"/>
      <c r="PKO14" s="702"/>
      <c r="PKP14" s="702"/>
      <c r="PKQ14" s="702"/>
      <c r="PKR14" s="702"/>
      <c r="PKS14" s="702"/>
      <c r="PKT14" s="702"/>
      <c r="PKU14" s="702"/>
      <c r="PKV14" s="702"/>
      <c r="PKW14" s="702"/>
      <c r="PKX14" s="702"/>
      <c r="PKY14" s="702"/>
      <c r="PKZ14" s="702"/>
      <c r="PLA14" s="702"/>
      <c r="PLB14" s="702"/>
      <c r="PLC14" s="702"/>
      <c r="PLD14" s="702"/>
      <c r="PLE14" s="702"/>
      <c r="PLF14" s="702"/>
      <c r="PLG14" s="702"/>
      <c r="PLH14" s="702"/>
      <c r="PLI14" s="702"/>
      <c r="PLJ14" s="702"/>
      <c r="PLK14" s="702"/>
      <c r="PLL14" s="702"/>
      <c r="PLM14" s="702"/>
      <c r="PLN14" s="702"/>
      <c r="PLO14" s="702"/>
      <c r="PLP14" s="702"/>
      <c r="PLQ14" s="702"/>
      <c r="PLR14" s="702"/>
      <c r="PLS14" s="702"/>
      <c r="PLT14" s="702"/>
      <c r="PLU14" s="702"/>
      <c r="PLV14" s="702"/>
      <c r="PLW14" s="702"/>
      <c r="PLX14" s="702"/>
      <c r="PLY14" s="702"/>
      <c r="PLZ14" s="702"/>
      <c r="PMA14" s="702"/>
      <c r="PMB14" s="702"/>
      <c r="PMC14" s="702"/>
      <c r="PMD14" s="702"/>
      <c r="PME14" s="702"/>
      <c r="PMF14" s="702"/>
      <c r="PMG14" s="702"/>
      <c r="PMH14" s="702"/>
      <c r="PMI14" s="702"/>
      <c r="PMJ14" s="702"/>
      <c r="PMK14" s="702"/>
      <c r="PML14" s="702"/>
      <c r="PMM14" s="702"/>
      <c r="PMN14" s="702"/>
      <c r="PMO14" s="702"/>
      <c r="PMP14" s="702"/>
      <c r="PMQ14" s="702"/>
      <c r="PMR14" s="702"/>
      <c r="PMS14" s="702"/>
      <c r="PMT14" s="702"/>
      <c r="PMU14" s="702"/>
      <c r="PMV14" s="702"/>
      <c r="PMW14" s="702"/>
      <c r="PMX14" s="702"/>
      <c r="PMY14" s="702"/>
      <c r="PMZ14" s="702"/>
      <c r="PNA14" s="702"/>
      <c r="PNB14" s="702"/>
      <c r="PNC14" s="702"/>
      <c r="PND14" s="702"/>
      <c r="PNE14" s="702"/>
      <c r="PNF14" s="702"/>
      <c r="PNG14" s="702"/>
      <c r="PNH14" s="702"/>
      <c r="PNI14" s="702"/>
      <c r="PNJ14" s="702"/>
      <c r="PNK14" s="702"/>
      <c r="PNL14" s="702"/>
      <c r="PNM14" s="702"/>
      <c r="PNN14" s="702"/>
      <c r="PNO14" s="702"/>
      <c r="PNP14" s="702"/>
      <c r="PNQ14" s="702"/>
      <c r="PNR14" s="702"/>
      <c r="PNS14" s="702"/>
      <c r="PNT14" s="702"/>
      <c r="PNU14" s="702"/>
      <c r="PNV14" s="702"/>
      <c r="PNW14" s="702"/>
      <c r="PNX14" s="702"/>
      <c r="PNY14" s="702"/>
      <c r="PNZ14" s="702"/>
      <c r="POA14" s="702"/>
      <c r="POB14" s="702"/>
      <c r="POC14" s="702"/>
      <c r="POD14" s="702"/>
      <c r="POE14" s="702"/>
      <c r="POF14" s="702"/>
      <c r="POG14" s="702"/>
      <c r="POH14" s="702"/>
      <c r="POI14" s="702"/>
      <c r="POJ14" s="702"/>
      <c r="POK14" s="702"/>
      <c r="POL14" s="702"/>
      <c r="POM14" s="702"/>
      <c r="PON14" s="702"/>
      <c r="POO14" s="702"/>
      <c r="POP14" s="702"/>
      <c r="POQ14" s="702"/>
      <c r="POR14" s="702"/>
      <c r="POS14" s="702"/>
      <c r="POT14" s="702"/>
      <c r="POU14" s="702"/>
      <c r="POV14" s="702"/>
      <c r="POW14" s="702"/>
      <c r="POX14" s="702"/>
      <c r="POY14" s="702"/>
      <c r="POZ14" s="702"/>
      <c r="PPA14" s="702"/>
      <c r="PPB14" s="702"/>
      <c r="PPC14" s="702"/>
      <c r="PPD14" s="702"/>
      <c r="PPE14" s="702"/>
      <c r="PPF14" s="702"/>
      <c r="PPG14" s="702"/>
      <c r="PPH14" s="702"/>
      <c r="PPI14" s="702"/>
      <c r="PPJ14" s="702"/>
      <c r="PPK14" s="702"/>
      <c r="PPL14" s="702"/>
      <c r="PPM14" s="702"/>
      <c r="PPN14" s="702"/>
      <c r="PPO14" s="702"/>
      <c r="PPP14" s="702"/>
      <c r="PPQ14" s="702"/>
      <c r="PPR14" s="702"/>
      <c r="PPS14" s="702"/>
      <c r="PPT14" s="702"/>
      <c r="PPU14" s="702"/>
      <c r="PPV14" s="702"/>
      <c r="PPW14" s="702"/>
      <c r="PPX14" s="702"/>
      <c r="PPY14" s="702"/>
      <c r="PPZ14" s="702"/>
      <c r="PQA14" s="702"/>
      <c r="PQB14" s="702"/>
      <c r="PQC14" s="702"/>
      <c r="PQD14" s="702"/>
      <c r="PQE14" s="702"/>
      <c r="PQF14" s="702"/>
      <c r="PQG14" s="702"/>
      <c r="PQH14" s="702"/>
      <c r="PQI14" s="702"/>
      <c r="PQJ14" s="702"/>
      <c r="PQK14" s="702"/>
      <c r="PQL14" s="702"/>
      <c r="PQM14" s="702"/>
      <c r="PQN14" s="702"/>
      <c r="PQO14" s="702"/>
      <c r="PQP14" s="702"/>
      <c r="PQQ14" s="702"/>
      <c r="PQR14" s="702"/>
      <c r="PQS14" s="702"/>
      <c r="PQT14" s="702"/>
      <c r="PQU14" s="702"/>
      <c r="PQV14" s="702"/>
      <c r="PQW14" s="702"/>
      <c r="PQX14" s="702"/>
      <c r="PQY14" s="702"/>
      <c r="PQZ14" s="702"/>
      <c r="PRA14" s="702"/>
      <c r="PRB14" s="702"/>
      <c r="PRC14" s="702"/>
      <c r="PRD14" s="702"/>
      <c r="PRE14" s="702"/>
      <c r="PRF14" s="702"/>
      <c r="PRG14" s="702"/>
      <c r="PRH14" s="702"/>
      <c r="PRI14" s="702"/>
      <c r="PRJ14" s="702"/>
      <c r="PRK14" s="702"/>
      <c r="PRL14" s="702"/>
      <c r="PRM14" s="702"/>
      <c r="PRN14" s="702"/>
      <c r="PRO14" s="702"/>
      <c r="PRP14" s="702"/>
      <c r="PRQ14" s="702"/>
      <c r="PRR14" s="702"/>
      <c r="PRS14" s="702"/>
      <c r="PRT14" s="702"/>
      <c r="PRU14" s="702"/>
      <c r="PRV14" s="702"/>
      <c r="PRW14" s="702"/>
      <c r="PRX14" s="702"/>
      <c r="PRY14" s="702"/>
      <c r="PRZ14" s="702"/>
      <c r="PSA14" s="702"/>
      <c r="PSB14" s="702"/>
      <c r="PSC14" s="702"/>
      <c r="PSD14" s="702"/>
      <c r="PSE14" s="702"/>
      <c r="PSF14" s="702"/>
      <c r="PSG14" s="702"/>
      <c r="PSH14" s="702"/>
      <c r="PSI14" s="702"/>
      <c r="PSJ14" s="702"/>
      <c r="PSK14" s="702"/>
      <c r="PSL14" s="702"/>
      <c r="PSM14" s="702"/>
      <c r="PSN14" s="702"/>
      <c r="PSO14" s="702"/>
      <c r="PSP14" s="702"/>
      <c r="PSQ14" s="702"/>
      <c r="PSR14" s="702"/>
      <c r="PSS14" s="702"/>
      <c r="PST14" s="702"/>
      <c r="PSU14" s="702"/>
      <c r="PSV14" s="702"/>
      <c r="PSW14" s="702"/>
      <c r="PSX14" s="702"/>
      <c r="PSY14" s="702"/>
      <c r="PSZ14" s="702"/>
      <c r="PTA14" s="702"/>
      <c r="PTB14" s="702"/>
      <c r="PTC14" s="702"/>
      <c r="PTD14" s="702"/>
      <c r="PTE14" s="702"/>
      <c r="PTF14" s="702"/>
      <c r="PTG14" s="702"/>
      <c r="PTH14" s="702"/>
      <c r="PTI14" s="702"/>
      <c r="PTJ14" s="702"/>
      <c r="PTK14" s="702"/>
      <c r="PTL14" s="702"/>
      <c r="PTM14" s="702"/>
      <c r="PTN14" s="702"/>
      <c r="PTO14" s="702"/>
      <c r="PTP14" s="702"/>
      <c r="PTQ14" s="702"/>
      <c r="PTR14" s="702"/>
      <c r="PTS14" s="702"/>
      <c r="PTT14" s="702"/>
      <c r="PTU14" s="702"/>
      <c r="PTV14" s="702"/>
      <c r="PTW14" s="702"/>
      <c r="PTX14" s="702"/>
      <c r="PTY14" s="702"/>
      <c r="PTZ14" s="702"/>
      <c r="PUA14" s="702"/>
      <c r="PUB14" s="702"/>
      <c r="PUC14" s="702"/>
      <c r="PUD14" s="702"/>
      <c r="PUE14" s="702"/>
      <c r="PUF14" s="702"/>
      <c r="PUG14" s="702"/>
      <c r="PUH14" s="702"/>
      <c r="PUI14" s="702"/>
      <c r="PUJ14" s="702"/>
      <c r="PUK14" s="702"/>
      <c r="PUL14" s="702"/>
      <c r="PUM14" s="702"/>
      <c r="PUN14" s="702"/>
      <c r="PUO14" s="702"/>
      <c r="PUP14" s="702"/>
      <c r="PUQ14" s="702"/>
      <c r="PUR14" s="702"/>
      <c r="PUS14" s="702"/>
      <c r="PUT14" s="702"/>
      <c r="PUU14" s="702"/>
      <c r="PUV14" s="702"/>
      <c r="PUW14" s="702"/>
      <c r="PUX14" s="702"/>
      <c r="PUY14" s="702"/>
      <c r="PUZ14" s="702"/>
      <c r="PVA14" s="702"/>
      <c r="PVB14" s="702"/>
      <c r="PVC14" s="702"/>
      <c r="PVD14" s="702"/>
      <c r="PVE14" s="702"/>
      <c r="PVF14" s="702"/>
      <c r="PVG14" s="702"/>
      <c r="PVH14" s="702"/>
      <c r="PVI14" s="702"/>
      <c r="PVJ14" s="702"/>
      <c r="PVK14" s="702"/>
      <c r="PVL14" s="702"/>
      <c r="PVM14" s="702"/>
      <c r="PVN14" s="702"/>
      <c r="PVO14" s="702"/>
      <c r="PVP14" s="702"/>
      <c r="PVQ14" s="702"/>
      <c r="PVR14" s="702"/>
      <c r="PVS14" s="702"/>
      <c r="PVT14" s="702"/>
      <c r="PVU14" s="702"/>
      <c r="PVV14" s="702"/>
      <c r="PVW14" s="702"/>
      <c r="PVX14" s="702"/>
      <c r="PVY14" s="702"/>
      <c r="PVZ14" s="702"/>
      <c r="PWA14" s="702"/>
      <c r="PWB14" s="702"/>
      <c r="PWC14" s="702"/>
      <c r="PWD14" s="702"/>
      <c r="PWE14" s="702"/>
      <c r="PWF14" s="702"/>
      <c r="PWG14" s="702"/>
      <c r="PWH14" s="702"/>
      <c r="PWI14" s="702"/>
      <c r="PWJ14" s="702"/>
      <c r="PWK14" s="702"/>
      <c r="PWL14" s="702"/>
      <c r="PWM14" s="702"/>
      <c r="PWN14" s="702"/>
      <c r="PWO14" s="702"/>
      <c r="PWP14" s="702"/>
      <c r="PWQ14" s="702"/>
      <c r="PWR14" s="702"/>
      <c r="PWS14" s="702"/>
      <c r="PWT14" s="702"/>
      <c r="PWU14" s="702"/>
      <c r="PWV14" s="702"/>
      <c r="PWW14" s="702"/>
      <c r="PWX14" s="702"/>
      <c r="PWY14" s="702"/>
      <c r="PWZ14" s="702"/>
      <c r="PXA14" s="702"/>
      <c r="PXB14" s="702"/>
      <c r="PXC14" s="702"/>
      <c r="PXD14" s="702"/>
      <c r="PXE14" s="702"/>
      <c r="PXF14" s="702"/>
      <c r="PXG14" s="702"/>
      <c r="PXH14" s="702"/>
      <c r="PXI14" s="702"/>
      <c r="PXJ14" s="702"/>
      <c r="PXK14" s="702"/>
      <c r="PXL14" s="702"/>
      <c r="PXM14" s="702"/>
      <c r="PXN14" s="702"/>
      <c r="PXO14" s="702"/>
      <c r="PXP14" s="702"/>
      <c r="PXQ14" s="702"/>
      <c r="PXR14" s="702"/>
      <c r="PXS14" s="702"/>
      <c r="PXT14" s="702"/>
      <c r="PXU14" s="702"/>
      <c r="PXV14" s="702"/>
      <c r="PXW14" s="702"/>
      <c r="PXX14" s="702"/>
      <c r="PXY14" s="702"/>
      <c r="PXZ14" s="702"/>
      <c r="PYA14" s="702"/>
      <c r="PYB14" s="702"/>
      <c r="PYC14" s="702"/>
      <c r="PYD14" s="702"/>
      <c r="PYE14" s="702"/>
      <c r="PYF14" s="702"/>
      <c r="PYG14" s="702"/>
      <c r="PYH14" s="702"/>
      <c r="PYI14" s="702"/>
      <c r="PYJ14" s="702"/>
      <c r="PYK14" s="702"/>
      <c r="PYL14" s="702"/>
      <c r="PYM14" s="702"/>
      <c r="PYN14" s="702"/>
      <c r="PYO14" s="702"/>
      <c r="PYP14" s="702"/>
      <c r="PYQ14" s="702"/>
      <c r="PYR14" s="702"/>
      <c r="PYS14" s="702"/>
      <c r="PYT14" s="702"/>
      <c r="PYU14" s="702"/>
      <c r="PYV14" s="702"/>
      <c r="PYW14" s="702"/>
      <c r="PYX14" s="702"/>
      <c r="PYY14" s="702"/>
      <c r="PYZ14" s="702"/>
      <c r="PZA14" s="702"/>
      <c r="PZB14" s="702"/>
      <c r="PZC14" s="702"/>
      <c r="PZD14" s="702"/>
      <c r="PZE14" s="702"/>
      <c r="PZF14" s="702"/>
      <c r="PZG14" s="702"/>
      <c r="PZH14" s="702"/>
      <c r="PZI14" s="702"/>
      <c r="PZJ14" s="702"/>
      <c r="PZK14" s="702"/>
      <c r="PZL14" s="702"/>
      <c r="PZM14" s="702"/>
      <c r="PZN14" s="702"/>
      <c r="PZO14" s="702"/>
      <c r="PZP14" s="702"/>
      <c r="PZQ14" s="702"/>
      <c r="PZR14" s="702"/>
      <c r="PZS14" s="702"/>
      <c r="PZT14" s="702"/>
      <c r="PZU14" s="702"/>
      <c r="PZV14" s="702"/>
      <c r="PZW14" s="702"/>
      <c r="PZX14" s="702"/>
      <c r="PZY14" s="702"/>
      <c r="PZZ14" s="702"/>
      <c r="QAA14" s="702"/>
      <c r="QAB14" s="702"/>
      <c r="QAC14" s="702"/>
      <c r="QAD14" s="702"/>
      <c r="QAE14" s="702"/>
      <c r="QAF14" s="702"/>
      <c r="QAG14" s="702"/>
      <c r="QAH14" s="702"/>
      <c r="QAI14" s="702"/>
      <c r="QAJ14" s="702"/>
      <c r="QAK14" s="702"/>
      <c r="QAL14" s="702"/>
      <c r="QAM14" s="702"/>
      <c r="QAN14" s="702"/>
      <c r="QAO14" s="702"/>
      <c r="QAP14" s="702"/>
      <c r="QAQ14" s="702"/>
      <c r="QAR14" s="702"/>
      <c r="QAS14" s="702"/>
      <c r="QAT14" s="702"/>
      <c r="QAU14" s="702"/>
      <c r="QAV14" s="702"/>
      <c r="QAW14" s="702"/>
      <c r="QAX14" s="702"/>
      <c r="QAY14" s="702"/>
      <c r="QAZ14" s="702"/>
      <c r="QBA14" s="702"/>
      <c r="QBB14" s="702"/>
      <c r="QBC14" s="702"/>
      <c r="QBD14" s="702"/>
      <c r="QBE14" s="702"/>
      <c r="QBF14" s="702"/>
      <c r="QBG14" s="702"/>
      <c r="QBH14" s="702"/>
      <c r="QBI14" s="702"/>
      <c r="QBJ14" s="702"/>
      <c r="QBK14" s="702"/>
      <c r="QBL14" s="702"/>
      <c r="QBM14" s="702"/>
      <c r="QBN14" s="702"/>
      <c r="QBO14" s="702"/>
      <c r="QBP14" s="702"/>
      <c r="QBQ14" s="702"/>
      <c r="QBR14" s="702"/>
      <c r="QBS14" s="702"/>
      <c r="QBT14" s="702"/>
      <c r="QBU14" s="702"/>
      <c r="QBV14" s="702"/>
      <c r="QBW14" s="702"/>
      <c r="QBX14" s="702"/>
      <c r="QBY14" s="702"/>
      <c r="QBZ14" s="702"/>
      <c r="QCA14" s="702"/>
      <c r="QCB14" s="702"/>
      <c r="QCC14" s="702"/>
      <c r="QCD14" s="702"/>
      <c r="QCE14" s="702"/>
      <c r="QCF14" s="702"/>
      <c r="QCG14" s="702"/>
      <c r="QCH14" s="702"/>
      <c r="QCI14" s="702"/>
      <c r="QCJ14" s="702"/>
      <c r="QCK14" s="702"/>
      <c r="QCL14" s="702"/>
      <c r="QCM14" s="702"/>
      <c r="QCN14" s="702"/>
      <c r="QCO14" s="702"/>
      <c r="QCP14" s="702"/>
      <c r="QCQ14" s="702"/>
      <c r="QCR14" s="702"/>
      <c r="QCS14" s="702"/>
      <c r="QCT14" s="702"/>
      <c r="QCU14" s="702"/>
      <c r="QCV14" s="702"/>
      <c r="QCW14" s="702"/>
      <c r="QCX14" s="702"/>
      <c r="QCY14" s="702"/>
      <c r="QCZ14" s="702"/>
      <c r="QDA14" s="702"/>
      <c r="QDB14" s="702"/>
      <c r="QDC14" s="702"/>
      <c r="QDD14" s="702"/>
      <c r="QDE14" s="702"/>
      <c r="QDF14" s="702"/>
      <c r="QDG14" s="702"/>
      <c r="QDH14" s="702"/>
      <c r="QDI14" s="702"/>
      <c r="QDJ14" s="702"/>
      <c r="QDK14" s="702"/>
      <c r="QDL14" s="702"/>
      <c r="QDM14" s="702"/>
      <c r="QDN14" s="702"/>
      <c r="QDO14" s="702"/>
      <c r="QDP14" s="702"/>
      <c r="QDQ14" s="702"/>
      <c r="QDR14" s="702"/>
      <c r="QDS14" s="702"/>
      <c r="QDT14" s="702"/>
      <c r="QDU14" s="702"/>
      <c r="QDV14" s="702"/>
      <c r="QDW14" s="702"/>
      <c r="QDX14" s="702"/>
      <c r="QDY14" s="702"/>
      <c r="QDZ14" s="702"/>
      <c r="QEA14" s="702"/>
      <c r="QEB14" s="702"/>
      <c r="QEC14" s="702"/>
      <c r="QED14" s="702"/>
      <c r="QEE14" s="702"/>
      <c r="QEF14" s="702"/>
      <c r="QEG14" s="702"/>
      <c r="QEH14" s="702"/>
      <c r="QEI14" s="702"/>
      <c r="QEJ14" s="702"/>
      <c r="QEK14" s="702"/>
      <c r="QEL14" s="702"/>
      <c r="QEM14" s="702"/>
      <c r="QEN14" s="702"/>
      <c r="QEO14" s="702"/>
      <c r="QEP14" s="702"/>
      <c r="QEQ14" s="702"/>
      <c r="QER14" s="702"/>
      <c r="QES14" s="702"/>
      <c r="QET14" s="702"/>
      <c r="QEU14" s="702"/>
      <c r="QEV14" s="702"/>
      <c r="QEW14" s="702"/>
      <c r="QEX14" s="702"/>
      <c r="QEY14" s="702"/>
      <c r="QEZ14" s="702"/>
      <c r="QFA14" s="702"/>
      <c r="QFB14" s="702"/>
      <c r="QFC14" s="702"/>
      <c r="QFD14" s="702"/>
      <c r="QFE14" s="702"/>
      <c r="QFF14" s="702"/>
      <c r="QFG14" s="702"/>
      <c r="QFH14" s="702"/>
      <c r="QFI14" s="702"/>
      <c r="QFJ14" s="702"/>
      <c r="QFK14" s="702"/>
      <c r="QFL14" s="702"/>
      <c r="QFM14" s="702"/>
      <c r="QFN14" s="702"/>
      <c r="QFO14" s="702"/>
      <c r="QFP14" s="702"/>
      <c r="QFQ14" s="702"/>
      <c r="QFR14" s="702"/>
      <c r="QFS14" s="702"/>
      <c r="QFT14" s="702"/>
      <c r="QFU14" s="702"/>
      <c r="QFV14" s="702"/>
      <c r="QFW14" s="702"/>
      <c r="QFX14" s="702"/>
      <c r="QFY14" s="702"/>
      <c r="QFZ14" s="702"/>
      <c r="QGA14" s="702"/>
      <c r="QGB14" s="702"/>
      <c r="QGC14" s="702"/>
      <c r="QGD14" s="702"/>
      <c r="QGE14" s="702"/>
      <c r="QGF14" s="702"/>
      <c r="QGG14" s="702"/>
      <c r="QGH14" s="702"/>
      <c r="QGI14" s="702"/>
      <c r="QGJ14" s="702"/>
      <c r="QGK14" s="702"/>
      <c r="QGL14" s="702"/>
      <c r="QGM14" s="702"/>
      <c r="QGN14" s="702"/>
      <c r="QGO14" s="702"/>
      <c r="QGP14" s="702"/>
      <c r="QGQ14" s="702"/>
      <c r="QGR14" s="702"/>
      <c r="QGS14" s="702"/>
      <c r="QGT14" s="702"/>
      <c r="QGU14" s="702"/>
      <c r="QGV14" s="702"/>
      <c r="QGW14" s="702"/>
      <c r="QGX14" s="702"/>
      <c r="QGY14" s="702"/>
      <c r="QGZ14" s="702"/>
      <c r="QHA14" s="702"/>
      <c r="QHB14" s="702"/>
      <c r="QHC14" s="702"/>
      <c r="QHD14" s="702"/>
      <c r="QHE14" s="702"/>
      <c r="QHF14" s="702"/>
      <c r="QHG14" s="702"/>
      <c r="QHH14" s="702"/>
      <c r="QHI14" s="702"/>
      <c r="QHJ14" s="702"/>
      <c r="QHK14" s="702"/>
      <c r="QHL14" s="702"/>
      <c r="QHM14" s="702"/>
      <c r="QHN14" s="702"/>
      <c r="QHO14" s="702"/>
      <c r="QHP14" s="702"/>
      <c r="QHQ14" s="702"/>
      <c r="QHR14" s="702"/>
      <c r="QHS14" s="702"/>
      <c r="QHT14" s="702"/>
      <c r="QHU14" s="702"/>
      <c r="QHV14" s="702"/>
      <c r="QHW14" s="702"/>
      <c r="QHX14" s="702"/>
      <c r="QHY14" s="702"/>
      <c r="QHZ14" s="702"/>
      <c r="QIA14" s="702"/>
      <c r="QIB14" s="702"/>
      <c r="QIC14" s="702"/>
      <c r="QID14" s="702"/>
      <c r="QIE14" s="702"/>
      <c r="QIF14" s="702"/>
      <c r="QIG14" s="702"/>
      <c r="QIH14" s="702"/>
      <c r="QII14" s="702"/>
      <c r="QIJ14" s="702"/>
      <c r="QIK14" s="702"/>
      <c r="QIL14" s="702"/>
      <c r="QIM14" s="702"/>
      <c r="QIN14" s="702"/>
      <c r="QIO14" s="702"/>
      <c r="QIP14" s="702"/>
      <c r="QIQ14" s="702"/>
      <c r="QIR14" s="702"/>
      <c r="QIS14" s="702"/>
      <c r="QIT14" s="702"/>
      <c r="QIU14" s="702"/>
      <c r="QIV14" s="702"/>
      <c r="QIW14" s="702"/>
      <c r="QIX14" s="702"/>
      <c r="QIY14" s="702"/>
      <c r="QIZ14" s="702"/>
      <c r="QJA14" s="702"/>
      <c r="QJB14" s="702"/>
      <c r="QJC14" s="702"/>
      <c r="QJD14" s="702"/>
      <c r="QJE14" s="702"/>
      <c r="QJF14" s="702"/>
      <c r="QJG14" s="702"/>
      <c r="QJH14" s="702"/>
      <c r="QJI14" s="702"/>
      <c r="QJJ14" s="702"/>
      <c r="QJK14" s="702"/>
      <c r="QJL14" s="702"/>
      <c r="QJM14" s="702"/>
      <c r="QJN14" s="702"/>
      <c r="QJO14" s="702"/>
      <c r="QJP14" s="702"/>
      <c r="QJQ14" s="702"/>
      <c r="QJR14" s="702"/>
      <c r="QJS14" s="702"/>
      <c r="QJT14" s="702"/>
      <c r="QJU14" s="702"/>
      <c r="QJV14" s="702"/>
      <c r="QJW14" s="702"/>
      <c r="QJX14" s="702"/>
      <c r="QJY14" s="702"/>
      <c r="QJZ14" s="702"/>
      <c r="QKA14" s="702"/>
      <c r="QKB14" s="702"/>
      <c r="QKC14" s="702"/>
      <c r="QKD14" s="702"/>
      <c r="QKE14" s="702"/>
      <c r="QKF14" s="702"/>
      <c r="QKG14" s="702"/>
      <c r="QKH14" s="702"/>
      <c r="QKI14" s="702"/>
      <c r="QKJ14" s="702"/>
      <c r="QKK14" s="702"/>
      <c r="QKL14" s="702"/>
      <c r="QKM14" s="702"/>
      <c r="QKN14" s="702"/>
      <c r="QKO14" s="702"/>
      <c r="QKP14" s="702"/>
      <c r="QKQ14" s="702"/>
      <c r="QKR14" s="702"/>
      <c r="QKS14" s="702"/>
      <c r="QKT14" s="702"/>
      <c r="QKU14" s="702"/>
      <c r="QKV14" s="702"/>
      <c r="QKW14" s="702"/>
      <c r="QKX14" s="702"/>
      <c r="QKY14" s="702"/>
      <c r="QKZ14" s="702"/>
      <c r="QLA14" s="702"/>
      <c r="QLB14" s="702"/>
      <c r="QLC14" s="702"/>
      <c r="QLD14" s="702"/>
      <c r="QLE14" s="702"/>
      <c r="QLF14" s="702"/>
      <c r="QLG14" s="702"/>
      <c r="QLH14" s="702"/>
      <c r="QLI14" s="702"/>
      <c r="QLJ14" s="702"/>
      <c r="QLK14" s="702"/>
      <c r="QLL14" s="702"/>
      <c r="QLM14" s="702"/>
      <c r="QLN14" s="702"/>
      <c r="QLO14" s="702"/>
      <c r="QLP14" s="702"/>
      <c r="QLQ14" s="702"/>
      <c r="QLR14" s="702"/>
      <c r="QLS14" s="702"/>
      <c r="QLT14" s="702"/>
      <c r="QLU14" s="702"/>
      <c r="QLV14" s="702"/>
      <c r="QLW14" s="702"/>
      <c r="QLX14" s="702"/>
      <c r="QLY14" s="702"/>
      <c r="QLZ14" s="702"/>
      <c r="QMA14" s="702"/>
      <c r="QMB14" s="702"/>
      <c r="QMC14" s="702"/>
      <c r="QMD14" s="702"/>
      <c r="QME14" s="702"/>
      <c r="QMF14" s="702"/>
      <c r="QMG14" s="702"/>
      <c r="QMH14" s="702"/>
      <c r="QMI14" s="702"/>
      <c r="QMJ14" s="702"/>
      <c r="QMK14" s="702"/>
      <c r="QML14" s="702"/>
      <c r="QMM14" s="702"/>
      <c r="QMN14" s="702"/>
      <c r="QMO14" s="702"/>
      <c r="QMP14" s="702"/>
      <c r="QMQ14" s="702"/>
      <c r="QMR14" s="702"/>
      <c r="QMS14" s="702"/>
      <c r="QMT14" s="702"/>
      <c r="QMU14" s="702"/>
      <c r="QMV14" s="702"/>
      <c r="QMW14" s="702"/>
      <c r="QMX14" s="702"/>
      <c r="QMY14" s="702"/>
      <c r="QMZ14" s="702"/>
      <c r="QNA14" s="702"/>
      <c r="QNB14" s="702"/>
      <c r="QNC14" s="702"/>
      <c r="QND14" s="702"/>
      <c r="QNE14" s="702"/>
      <c r="QNF14" s="702"/>
      <c r="QNG14" s="702"/>
      <c r="QNH14" s="702"/>
      <c r="QNI14" s="702"/>
      <c r="QNJ14" s="702"/>
      <c r="QNK14" s="702"/>
      <c r="QNL14" s="702"/>
      <c r="QNM14" s="702"/>
      <c r="QNN14" s="702"/>
      <c r="QNO14" s="702"/>
      <c r="QNP14" s="702"/>
      <c r="QNQ14" s="702"/>
      <c r="QNR14" s="702"/>
      <c r="QNS14" s="702"/>
      <c r="QNT14" s="702"/>
      <c r="QNU14" s="702"/>
      <c r="QNV14" s="702"/>
      <c r="QNW14" s="702"/>
      <c r="QNX14" s="702"/>
      <c r="QNY14" s="702"/>
      <c r="QNZ14" s="702"/>
      <c r="QOA14" s="702"/>
      <c r="QOB14" s="702"/>
      <c r="QOC14" s="702"/>
      <c r="QOD14" s="702"/>
      <c r="QOE14" s="702"/>
      <c r="QOF14" s="702"/>
      <c r="QOG14" s="702"/>
      <c r="QOH14" s="702"/>
      <c r="QOI14" s="702"/>
      <c r="QOJ14" s="702"/>
      <c r="QOK14" s="702"/>
      <c r="QOL14" s="702"/>
      <c r="QOM14" s="702"/>
      <c r="QON14" s="702"/>
      <c r="QOO14" s="702"/>
      <c r="QOP14" s="702"/>
      <c r="QOQ14" s="702"/>
      <c r="QOR14" s="702"/>
      <c r="QOS14" s="702"/>
      <c r="QOT14" s="702"/>
      <c r="QOU14" s="702"/>
      <c r="QOV14" s="702"/>
      <c r="QOW14" s="702"/>
      <c r="QOX14" s="702"/>
      <c r="QOY14" s="702"/>
      <c r="QOZ14" s="702"/>
      <c r="QPA14" s="702"/>
      <c r="QPB14" s="702"/>
      <c r="QPC14" s="702"/>
      <c r="QPD14" s="702"/>
      <c r="QPE14" s="702"/>
      <c r="QPF14" s="702"/>
      <c r="QPG14" s="702"/>
      <c r="QPH14" s="702"/>
      <c r="QPI14" s="702"/>
      <c r="QPJ14" s="702"/>
      <c r="QPK14" s="702"/>
      <c r="QPL14" s="702"/>
      <c r="QPM14" s="702"/>
      <c r="QPN14" s="702"/>
      <c r="QPO14" s="702"/>
      <c r="QPP14" s="702"/>
      <c r="QPQ14" s="702"/>
      <c r="QPR14" s="702"/>
      <c r="QPS14" s="702"/>
      <c r="QPT14" s="702"/>
      <c r="QPU14" s="702"/>
      <c r="QPV14" s="702"/>
      <c r="QPW14" s="702"/>
      <c r="QPX14" s="702"/>
      <c r="QPY14" s="702"/>
      <c r="QPZ14" s="702"/>
      <c r="QQA14" s="702"/>
      <c r="QQB14" s="702"/>
      <c r="QQC14" s="702"/>
      <c r="QQD14" s="702"/>
      <c r="QQE14" s="702"/>
      <c r="QQF14" s="702"/>
      <c r="QQG14" s="702"/>
      <c r="QQH14" s="702"/>
      <c r="QQI14" s="702"/>
      <c r="QQJ14" s="702"/>
      <c r="QQK14" s="702"/>
      <c r="QQL14" s="702"/>
      <c r="QQM14" s="702"/>
      <c r="QQN14" s="702"/>
      <c r="QQO14" s="702"/>
      <c r="QQP14" s="702"/>
      <c r="QQQ14" s="702"/>
      <c r="QQR14" s="702"/>
      <c r="QQS14" s="702"/>
      <c r="QQT14" s="702"/>
      <c r="QQU14" s="702"/>
      <c r="QQV14" s="702"/>
      <c r="QQW14" s="702"/>
      <c r="QQX14" s="702"/>
      <c r="QQY14" s="702"/>
      <c r="QQZ14" s="702"/>
      <c r="QRA14" s="702"/>
      <c r="QRB14" s="702"/>
      <c r="QRC14" s="702"/>
      <c r="QRD14" s="702"/>
      <c r="QRE14" s="702"/>
      <c r="QRF14" s="702"/>
      <c r="QRG14" s="702"/>
      <c r="QRH14" s="702"/>
      <c r="QRI14" s="702"/>
      <c r="QRJ14" s="702"/>
      <c r="QRK14" s="702"/>
      <c r="QRL14" s="702"/>
      <c r="QRM14" s="702"/>
      <c r="QRN14" s="702"/>
      <c r="QRO14" s="702"/>
      <c r="QRP14" s="702"/>
      <c r="QRQ14" s="702"/>
      <c r="QRR14" s="702"/>
      <c r="QRS14" s="702"/>
      <c r="QRT14" s="702"/>
      <c r="QRU14" s="702"/>
      <c r="QRV14" s="702"/>
      <c r="QRW14" s="702"/>
      <c r="QRX14" s="702"/>
      <c r="QRY14" s="702"/>
      <c r="QRZ14" s="702"/>
      <c r="QSA14" s="702"/>
      <c r="QSB14" s="702"/>
      <c r="QSC14" s="702"/>
      <c r="QSD14" s="702"/>
      <c r="QSE14" s="702"/>
      <c r="QSF14" s="702"/>
      <c r="QSG14" s="702"/>
      <c r="QSH14" s="702"/>
      <c r="QSI14" s="702"/>
      <c r="QSJ14" s="702"/>
      <c r="QSK14" s="702"/>
      <c r="QSL14" s="702"/>
      <c r="QSM14" s="702"/>
      <c r="QSN14" s="702"/>
      <c r="QSO14" s="702"/>
      <c r="QSP14" s="702"/>
      <c r="QSQ14" s="702"/>
      <c r="QSR14" s="702"/>
      <c r="QSS14" s="702"/>
      <c r="QST14" s="702"/>
      <c r="QSU14" s="702"/>
      <c r="QSV14" s="702"/>
      <c r="QSW14" s="702"/>
      <c r="QSX14" s="702"/>
      <c r="QSY14" s="702"/>
      <c r="QSZ14" s="702"/>
      <c r="QTA14" s="702"/>
      <c r="QTB14" s="702"/>
      <c r="QTC14" s="702"/>
      <c r="QTD14" s="702"/>
      <c r="QTE14" s="702"/>
      <c r="QTF14" s="702"/>
      <c r="QTG14" s="702"/>
      <c r="QTH14" s="702"/>
      <c r="QTI14" s="702"/>
      <c r="QTJ14" s="702"/>
      <c r="QTK14" s="702"/>
      <c r="QTL14" s="702"/>
      <c r="QTM14" s="702"/>
      <c r="QTN14" s="702"/>
      <c r="QTO14" s="702"/>
      <c r="QTP14" s="702"/>
      <c r="QTQ14" s="702"/>
      <c r="QTR14" s="702"/>
      <c r="QTS14" s="702"/>
      <c r="QTT14" s="702"/>
      <c r="QTU14" s="702"/>
      <c r="QTV14" s="702"/>
      <c r="QTW14" s="702"/>
      <c r="QTX14" s="702"/>
      <c r="QTY14" s="702"/>
      <c r="QTZ14" s="702"/>
      <c r="QUA14" s="702"/>
      <c r="QUB14" s="702"/>
      <c r="QUC14" s="702"/>
      <c r="QUD14" s="702"/>
      <c r="QUE14" s="702"/>
      <c r="QUF14" s="702"/>
      <c r="QUG14" s="702"/>
      <c r="QUH14" s="702"/>
      <c r="QUI14" s="702"/>
      <c r="QUJ14" s="702"/>
      <c r="QUK14" s="702"/>
      <c r="QUL14" s="702"/>
      <c r="QUM14" s="702"/>
      <c r="QUN14" s="702"/>
      <c r="QUO14" s="702"/>
      <c r="QUP14" s="702"/>
      <c r="QUQ14" s="702"/>
      <c r="QUR14" s="702"/>
      <c r="QUS14" s="702"/>
      <c r="QUT14" s="702"/>
      <c r="QUU14" s="702"/>
      <c r="QUV14" s="702"/>
      <c r="QUW14" s="702"/>
      <c r="QUX14" s="702"/>
      <c r="QUY14" s="702"/>
      <c r="QUZ14" s="702"/>
      <c r="QVA14" s="702"/>
      <c r="QVB14" s="702"/>
      <c r="QVC14" s="702"/>
      <c r="QVD14" s="702"/>
      <c r="QVE14" s="702"/>
      <c r="QVF14" s="702"/>
      <c r="QVG14" s="702"/>
      <c r="QVH14" s="702"/>
      <c r="QVI14" s="702"/>
      <c r="QVJ14" s="702"/>
      <c r="QVK14" s="702"/>
      <c r="QVL14" s="702"/>
      <c r="QVM14" s="702"/>
      <c r="QVN14" s="702"/>
      <c r="QVO14" s="702"/>
      <c r="QVP14" s="702"/>
      <c r="QVQ14" s="702"/>
      <c r="QVR14" s="702"/>
      <c r="QVS14" s="702"/>
      <c r="QVT14" s="702"/>
      <c r="QVU14" s="702"/>
      <c r="QVV14" s="702"/>
      <c r="QVW14" s="702"/>
      <c r="QVX14" s="702"/>
      <c r="QVY14" s="702"/>
      <c r="QVZ14" s="702"/>
      <c r="QWA14" s="702"/>
      <c r="QWB14" s="702"/>
      <c r="QWC14" s="702"/>
      <c r="QWD14" s="702"/>
      <c r="QWE14" s="702"/>
      <c r="QWF14" s="702"/>
      <c r="QWG14" s="702"/>
      <c r="QWH14" s="702"/>
      <c r="QWI14" s="702"/>
      <c r="QWJ14" s="702"/>
      <c r="QWK14" s="702"/>
      <c r="QWL14" s="702"/>
      <c r="QWM14" s="702"/>
      <c r="QWN14" s="702"/>
      <c r="QWO14" s="702"/>
      <c r="QWP14" s="702"/>
      <c r="QWQ14" s="702"/>
      <c r="QWR14" s="702"/>
      <c r="QWS14" s="702"/>
      <c r="QWT14" s="702"/>
      <c r="QWU14" s="702"/>
      <c r="QWV14" s="702"/>
      <c r="QWW14" s="702"/>
      <c r="QWX14" s="702"/>
      <c r="QWY14" s="702"/>
      <c r="QWZ14" s="702"/>
      <c r="QXA14" s="702"/>
      <c r="QXB14" s="702"/>
      <c r="QXC14" s="702"/>
      <c r="QXD14" s="702"/>
      <c r="QXE14" s="702"/>
      <c r="QXF14" s="702"/>
      <c r="QXG14" s="702"/>
      <c r="QXH14" s="702"/>
      <c r="QXI14" s="702"/>
      <c r="QXJ14" s="702"/>
      <c r="QXK14" s="702"/>
      <c r="QXL14" s="702"/>
      <c r="QXM14" s="702"/>
      <c r="QXN14" s="702"/>
      <c r="QXO14" s="702"/>
      <c r="QXP14" s="702"/>
      <c r="QXQ14" s="702"/>
      <c r="QXR14" s="702"/>
      <c r="QXS14" s="702"/>
      <c r="QXT14" s="702"/>
      <c r="QXU14" s="702"/>
      <c r="QXV14" s="702"/>
      <c r="QXW14" s="702"/>
      <c r="QXX14" s="702"/>
      <c r="QXY14" s="702"/>
      <c r="QXZ14" s="702"/>
      <c r="QYA14" s="702"/>
      <c r="QYB14" s="702"/>
      <c r="QYC14" s="702"/>
      <c r="QYD14" s="702"/>
      <c r="QYE14" s="702"/>
      <c r="QYF14" s="702"/>
      <c r="QYG14" s="702"/>
      <c r="QYH14" s="702"/>
      <c r="QYI14" s="702"/>
      <c r="QYJ14" s="702"/>
      <c r="QYK14" s="702"/>
      <c r="QYL14" s="702"/>
      <c r="QYM14" s="702"/>
      <c r="QYN14" s="702"/>
      <c r="QYO14" s="702"/>
      <c r="QYP14" s="702"/>
      <c r="QYQ14" s="702"/>
      <c r="QYR14" s="702"/>
      <c r="QYS14" s="702"/>
      <c r="QYT14" s="702"/>
      <c r="QYU14" s="702"/>
      <c r="QYV14" s="702"/>
      <c r="QYW14" s="702"/>
      <c r="QYX14" s="702"/>
      <c r="QYY14" s="702"/>
      <c r="QYZ14" s="702"/>
      <c r="QZA14" s="702"/>
      <c r="QZB14" s="702"/>
      <c r="QZC14" s="702"/>
      <c r="QZD14" s="702"/>
      <c r="QZE14" s="702"/>
      <c r="QZF14" s="702"/>
      <c r="QZG14" s="702"/>
      <c r="QZH14" s="702"/>
      <c r="QZI14" s="702"/>
      <c r="QZJ14" s="702"/>
      <c r="QZK14" s="702"/>
      <c r="QZL14" s="702"/>
      <c r="QZM14" s="702"/>
      <c r="QZN14" s="702"/>
      <c r="QZO14" s="702"/>
      <c r="QZP14" s="702"/>
      <c r="QZQ14" s="702"/>
      <c r="QZR14" s="702"/>
      <c r="QZS14" s="702"/>
      <c r="QZT14" s="702"/>
      <c r="QZU14" s="702"/>
      <c r="QZV14" s="702"/>
      <c r="QZW14" s="702"/>
      <c r="QZX14" s="702"/>
      <c r="QZY14" s="702"/>
      <c r="QZZ14" s="702"/>
      <c r="RAA14" s="702"/>
      <c r="RAB14" s="702"/>
      <c r="RAC14" s="702"/>
      <c r="RAD14" s="702"/>
      <c r="RAE14" s="702"/>
      <c r="RAF14" s="702"/>
      <c r="RAG14" s="702"/>
      <c r="RAH14" s="702"/>
      <c r="RAI14" s="702"/>
      <c r="RAJ14" s="702"/>
      <c r="RAK14" s="702"/>
      <c r="RAL14" s="702"/>
      <c r="RAM14" s="702"/>
      <c r="RAN14" s="702"/>
      <c r="RAO14" s="702"/>
      <c r="RAP14" s="702"/>
      <c r="RAQ14" s="702"/>
      <c r="RAR14" s="702"/>
      <c r="RAS14" s="702"/>
      <c r="RAT14" s="702"/>
      <c r="RAU14" s="702"/>
      <c r="RAV14" s="702"/>
      <c r="RAW14" s="702"/>
      <c r="RAX14" s="702"/>
      <c r="RAY14" s="702"/>
      <c r="RAZ14" s="702"/>
      <c r="RBA14" s="702"/>
      <c r="RBB14" s="702"/>
      <c r="RBC14" s="702"/>
      <c r="RBD14" s="702"/>
      <c r="RBE14" s="702"/>
      <c r="RBF14" s="702"/>
      <c r="RBG14" s="702"/>
      <c r="RBH14" s="702"/>
      <c r="RBI14" s="702"/>
      <c r="RBJ14" s="702"/>
      <c r="RBK14" s="702"/>
      <c r="RBL14" s="702"/>
      <c r="RBM14" s="702"/>
      <c r="RBN14" s="702"/>
      <c r="RBO14" s="702"/>
      <c r="RBP14" s="702"/>
      <c r="RBQ14" s="702"/>
      <c r="RBR14" s="702"/>
      <c r="RBS14" s="702"/>
      <c r="RBT14" s="702"/>
      <c r="RBU14" s="702"/>
      <c r="RBV14" s="702"/>
      <c r="RBW14" s="702"/>
      <c r="RBX14" s="702"/>
      <c r="RBY14" s="702"/>
      <c r="RBZ14" s="702"/>
      <c r="RCA14" s="702"/>
      <c r="RCB14" s="702"/>
      <c r="RCC14" s="702"/>
      <c r="RCD14" s="702"/>
      <c r="RCE14" s="702"/>
      <c r="RCF14" s="702"/>
      <c r="RCG14" s="702"/>
      <c r="RCH14" s="702"/>
      <c r="RCI14" s="702"/>
      <c r="RCJ14" s="702"/>
      <c r="RCK14" s="702"/>
      <c r="RCL14" s="702"/>
      <c r="RCM14" s="702"/>
      <c r="RCN14" s="702"/>
      <c r="RCO14" s="702"/>
      <c r="RCP14" s="702"/>
      <c r="RCQ14" s="702"/>
      <c r="RCR14" s="702"/>
      <c r="RCS14" s="702"/>
      <c r="RCT14" s="702"/>
      <c r="RCU14" s="702"/>
      <c r="RCV14" s="702"/>
      <c r="RCW14" s="702"/>
      <c r="RCX14" s="702"/>
      <c r="RCY14" s="702"/>
      <c r="RCZ14" s="702"/>
      <c r="RDA14" s="702"/>
      <c r="RDB14" s="702"/>
      <c r="RDC14" s="702"/>
      <c r="RDD14" s="702"/>
      <c r="RDE14" s="702"/>
      <c r="RDF14" s="702"/>
      <c r="RDG14" s="702"/>
      <c r="RDH14" s="702"/>
      <c r="RDI14" s="702"/>
      <c r="RDJ14" s="702"/>
      <c r="RDK14" s="702"/>
      <c r="RDL14" s="702"/>
      <c r="RDM14" s="702"/>
      <c r="RDN14" s="702"/>
      <c r="RDO14" s="702"/>
      <c r="RDP14" s="702"/>
      <c r="RDQ14" s="702"/>
      <c r="RDR14" s="702"/>
      <c r="RDS14" s="702"/>
      <c r="RDT14" s="702"/>
      <c r="RDU14" s="702"/>
      <c r="RDV14" s="702"/>
      <c r="RDW14" s="702"/>
      <c r="RDX14" s="702"/>
      <c r="RDY14" s="702"/>
      <c r="RDZ14" s="702"/>
      <c r="REA14" s="702"/>
      <c r="REB14" s="702"/>
      <c r="REC14" s="702"/>
      <c r="RED14" s="702"/>
      <c r="REE14" s="702"/>
      <c r="REF14" s="702"/>
      <c r="REG14" s="702"/>
      <c r="REH14" s="702"/>
      <c r="REI14" s="702"/>
      <c r="REJ14" s="702"/>
      <c r="REK14" s="702"/>
      <c r="REL14" s="702"/>
      <c r="REM14" s="702"/>
      <c r="REN14" s="702"/>
      <c r="REO14" s="702"/>
      <c r="REP14" s="702"/>
      <c r="REQ14" s="702"/>
      <c r="RER14" s="702"/>
      <c r="RES14" s="702"/>
      <c r="RET14" s="702"/>
      <c r="REU14" s="702"/>
      <c r="REV14" s="702"/>
      <c r="REW14" s="702"/>
      <c r="REX14" s="702"/>
      <c r="REY14" s="702"/>
      <c r="REZ14" s="702"/>
      <c r="RFA14" s="702"/>
      <c r="RFB14" s="702"/>
      <c r="RFC14" s="702"/>
      <c r="RFD14" s="702"/>
      <c r="RFE14" s="702"/>
      <c r="RFF14" s="702"/>
      <c r="RFG14" s="702"/>
      <c r="RFH14" s="702"/>
      <c r="RFI14" s="702"/>
      <c r="RFJ14" s="702"/>
      <c r="RFK14" s="702"/>
      <c r="RFL14" s="702"/>
      <c r="RFM14" s="702"/>
      <c r="RFN14" s="702"/>
      <c r="RFO14" s="702"/>
      <c r="RFP14" s="702"/>
      <c r="RFQ14" s="702"/>
      <c r="RFR14" s="702"/>
      <c r="RFS14" s="702"/>
      <c r="RFT14" s="702"/>
      <c r="RFU14" s="702"/>
      <c r="RFV14" s="702"/>
      <c r="RFW14" s="702"/>
      <c r="RFX14" s="702"/>
      <c r="RFY14" s="702"/>
      <c r="RFZ14" s="702"/>
      <c r="RGA14" s="702"/>
      <c r="RGB14" s="702"/>
      <c r="RGC14" s="702"/>
      <c r="RGD14" s="702"/>
      <c r="RGE14" s="702"/>
      <c r="RGF14" s="702"/>
      <c r="RGG14" s="702"/>
      <c r="RGH14" s="702"/>
      <c r="RGI14" s="702"/>
      <c r="RGJ14" s="702"/>
      <c r="RGK14" s="702"/>
      <c r="RGL14" s="702"/>
      <c r="RGM14" s="702"/>
      <c r="RGN14" s="702"/>
      <c r="RGO14" s="702"/>
      <c r="RGP14" s="702"/>
      <c r="RGQ14" s="702"/>
      <c r="RGR14" s="702"/>
      <c r="RGS14" s="702"/>
      <c r="RGT14" s="702"/>
      <c r="RGU14" s="702"/>
      <c r="RGV14" s="702"/>
      <c r="RGW14" s="702"/>
      <c r="RGX14" s="702"/>
      <c r="RGY14" s="702"/>
      <c r="RGZ14" s="702"/>
      <c r="RHA14" s="702"/>
      <c r="RHB14" s="702"/>
      <c r="RHC14" s="702"/>
      <c r="RHD14" s="702"/>
      <c r="RHE14" s="702"/>
      <c r="RHF14" s="702"/>
      <c r="RHG14" s="702"/>
      <c r="RHH14" s="702"/>
      <c r="RHI14" s="702"/>
      <c r="RHJ14" s="702"/>
      <c r="RHK14" s="702"/>
      <c r="RHL14" s="702"/>
      <c r="RHM14" s="702"/>
      <c r="RHN14" s="702"/>
      <c r="RHO14" s="702"/>
      <c r="RHP14" s="702"/>
      <c r="RHQ14" s="702"/>
      <c r="RHR14" s="702"/>
      <c r="RHS14" s="702"/>
      <c r="RHT14" s="702"/>
      <c r="RHU14" s="702"/>
      <c r="RHV14" s="702"/>
      <c r="RHW14" s="702"/>
      <c r="RHX14" s="702"/>
      <c r="RHY14" s="702"/>
      <c r="RHZ14" s="702"/>
      <c r="RIA14" s="702"/>
      <c r="RIB14" s="702"/>
      <c r="RIC14" s="702"/>
      <c r="RID14" s="702"/>
      <c r="RIE14" s="702"/>
      <c r="RIF14" s="702"/>
      <c r="RIG14" s="702"/>
      <c r="RIH14" s="702"/>
      <c r="RII14" s="702"/>
      <c r="RIJ14" s="702"/>
      <c r="RIK14" s="702"/>
      <c r="RIL14" s="702"/>
      <c r="RIM14" s="702"/>
      <c r="RIN14" s="702"/>
      <c r="RIO14" s="702"/>
      <c r="RIP14" s="702"/>
      <c r="RIQ14" s="702"/>
      <c r="RIR14" s="702"/>
      <c r="RIS14" s="702"/>
      <c r="RIT14" s="702"/>
      <c r="RIU14" s="702"/>
      <c r="RIV14" s="702"/>
      <c r="RIW14" s="702"/>
      <c r="RIX14" s="702"/>
      <c r="RIY14" s="702"/>
      <c r="RIZ14" s="702"/>
      <c r="RJA14" s="702"/>
      <c r="RJB14" s="702"/>
      <c r="RJC14" s="702"/>
      <c r="RJD14" s="702"/>
      <c r="RJE14" s="702"/>
      <c r="RJF14" s="702"/>
      <c r="RJG14" s="702"/>
      <c r="RJH14" s="702"/>
      <c r="RJI14" s="702"/>
      <c r="RJJ14" s="702"/>
      <c r="RJK14" s="702"/>
      <c r="RJL14" s="702"/>
      <c r="RJM14" s="702"/>
      <c r="RJN14" s="702"/>
      <c r="RJO14" s="702"/>
      <c r="RJP14" s="702"/>
      <c r="RJQ14" s="702"/>
      <c r="RJR14" s="702"/>
      <c r="RJS14" s="702"/>
      <c r="RJT14" s="702"/>
      <c r="RJU14" s="702"/>
      <c r="RJV14" s="702"/>
      <c r="RJW14" s="702"/>
      <c r="RJX14" s="702"/>
      <c r="RJY14" s="702"/>
      <c r="RJZ14" s="702"/>
      <c r="RKA14" s="702"/>
      <c r="RKB14" s="702"/>
      <c r="RKC14" s="702"/>
      <c r="RKD14" s="702"/>
      <c r="RKE14" s="702"/>
      <c r="RKF14" s="702"/>
      <c r="RKG14" s="702"/>
      <c r="RKH14" s="702"/>
      <c r="RKI14" s="702"/>
      <c r="RKJ14" s="702"/>
      <c r="RKK14" s="702"/>
      <c r="RKL14" s="702"/>
      <c r="RKM14" s="702"/>
      <c r="RKN14" s="702"/>
      <c r="RKO14" s="702"/>
      <c r="RKP14" s="702"/>
      <c r="RKQ14" s="702"/>
      <c r="RKR14" s="702"/>
      <c r="RKS14" s="702"/>
      <c r="RKT14" s="702"/>
      <c r="RKU14" s="702"/>
      <c r="RKV14" s="702"/>
      <c r="RKW14" s="702"/>
      <c r="RKX14" s="702"/>
      <c r="RKY14" s="702"/>
      <c r="RKZ14" s="702"/>
      <c r="RLA14" s="702"/>
      <c r="RLB14" s="702"/>
      <c r="RLC14" s="702"/>
      <c r="RLD14" s="702"/>
      <c r="RLE14" s="702"/>
      <c r="RLF14" s="702"/>
      <c r="RLG14" s="702"/>
      <c r="RLH14" s="702"/>
      <c r="RLI14" s="702"/>
      <c r="RLJ14" s="702"/>
      <c r="RLK14" s="702"/>
      <c r="RLL14" s="702"/>
      <c r="RLM14" s="702"/>
      <c r="RLN14" s="702"/>
      <c r="RLO14" s="702"/>
      <c r="RLP14" s="702"/>
      <c r="RLQ14" s="702"/>
      <c r="RLR14" s="702"/>
      <c r="RLS14" s="702"/>
      <c r="RLT14" s="702"/>
      <c r="RLU14" s="702"/>
      <c r="RLV14" s="702"/>
      <c r="RLW14" s="702"/>
      <c r="RLX14" s="702"/>
      <c r="RLY14" s="702"/>
      <c r="RLZ14" s="702"/>
      <c r="RMA14" s="702"/>
      <c r="RMB14" s="702"/>
      <c r="RMC14" s="702"/>
      <c r="RMD14" s="702"/>
      <c r="RME14" s="702"/>
      <c r="RMF14" s="702"/>
      <c r="RMG14" s="702"/>
      <c r="RMH14" s="702"/>
      <c r="RMI14" s="702"/>
      <c r="RMJ14" s="702"/>
      <c r="RMK14" s="702"/>
      <c r="RML14" s="702"/>
      <c r="RMM14" s="702"/>
      <c r="RMN14" s="702"/>
      <c r="RMO14" s="702"/>
      <c r="RMP14" s="702"/>
      <c r="RMQ14" s="702"/>
      <c r="RMR14" s="702"/>
      <c r="RMS14" s="702"/>
      <c r="RMT14" s="702"/>
      <c r="RMU14" s="702"/>
      <c r="RMV14" s="702"/>
      <c r="RMW14" s="702"/>
      <c r="RMX14" s="702"/>
      <c r="RMY14" s="702"/>
      <c r="RMZ14" s="702"/>
      <c r="RNA14" s="702"/>
      <c r="RNB14" s="702"/>
      <c r="RNC14" s="702"/>
      <c r="RND14" s="702"/>
      <c r="RNE14" s="702"/>
      <c r="RNF14" s="702"/>
      <c r="RNG14" s="702"/>
      <c r="RNH14" s="702"/>
      <c r="RNI14" s="702"/>
      <c r="RNJ14" s="702"/>
      <c r="RNK14" s="702"/>
      <c r="RNL14" s="702"/>
      <c r="RNM14" s="702"/>
      <c r="RNN14" s="702"/>
      <c r="RNO14" s="702"/>
      <c r="RNP14" s="702"/>
      <c r="RNQ14" s="702"/>
      <c r="RNR14" s="702"/>
      <c r="RNS14" s="702"/>
      <c r="RNT14" s="702"/>
      <c r="RNU14" s="702"/>
      <c r="RNV14" s="702"/>
      <c r="RNW14" s="702"/>
      <c r="RNX14" s="702"/>
      <c r="RNY14" s="702"/>
      <c r="RNZ14" s="702"/>
      <c r="ROA14" s="702"/>
      <c r="ROB14" s="702"/>
      <c r="ROC14" s="702"/>
      <c r="ROD14" s="702"/>
      <c r="ROE14" s="702"/>
      <c r="ROF14" s="702"/>
      <c r="ROG14" s="702"/>
      <c r="ROH14" s="702"/>
      <c r="ROI14" s="702"/>
      <c r="ROJ14" s="702"/>
      <c r="ROK14" s="702"/>
      <c r="ROL14" s="702"/>
      <c r="ROM14" s="702"/>
      <c r="RON14" s="702"/>
      <c r="ROO14" s="702"/>
      <c r="ROP14" s="702"/>
      <c r="ROQ14" s="702"/>
      <c r="ROR14" s="702"/>
      <c r="ROS14" s="702"/>
      <c r="ROT14" s="702"/>
      <c r="ROU14" s="702"/>
      <c r="ROV14" s="702"/>
      <c r="ROW14" s="702"/>
      <c r="ROX14" s="702"/>
      <c r="ROY14" s="702"/>
      <c r="ROZ14" s="702"/>
      <c r="RPA14" s="702"/>
      <c r="RPB14" s="702"/>
      <c r="RPC14" s="702"/>
      <c r="RPD14" s="702"/>
      <c r="RPE14" s="702"/>
      <c r="RPF14" s="702"/>
      <c r="RPG14" s="702"/>
      <c r="RPH14" s="702"/>
      <c r="RPI14" s="702"/>
      <c r="RPJ14" s="702"/>
      <c r="RPK14" s="702"/>
      <c r="RPL14" s="702"/>
      <c r="RPM14" s="702"/>
      <c r="RPN14" s="702"/>
      <c r="RPO14" s="702"/>
      <c r="RPP14" s="702"/>
      <c r="RPQ14" s="702"/>
      <c r="RPR14" s="702"/>
      <c r="RPS14" s="702"/>
      <c r="RPT14" s="702"/>
      <c r="RPU14" s="702"/>
      <c r="RPV14" s="702"/>
      <c r="RPW14" s="702"/>
      <c r="RPX14" s="702"/>
      <c r="RPY14" s="702"/>
      <c r="RPZ14" s="702"/>
      <c r="RQA14" s="702"/>
      <c r="RQB14" s="702"/>
      <c r="RQC14" s="702"/>
      <c r="RQD14" s="702"/>
      <c r="RQE14" s="702"/>
      <c r="RQF14" s="702"/>
      <c r="RQG14" s="702"/>
      <c r="RQH14" s="702"/>
      <c r="RQI14" s="702"/>
      <c r="RQJ14" s="702"/>
      <c r="RQK14" s="702"/>
      <c r="RQL14" s="702"/>
      <c r="RQM14" s="702"/>
      <c r="RQN14" s="702"/>
      <c r="RQO14" s="702"/>
      <c r="RQP14" s="702"/>
      <c r="RQQ14" s="702"/>
      <c r="RQR14" s="702"/>
      <c r="RQS14" s="702"/>
      <c r="RQT14" s="702"/>
      <c r="RQU14" s="702"/>
      <c r="RQV14" s="702"/>
      <c r="RQW14" s="702"/>
      <c r="RQX14" s="702"/>
      <c r="RQY14" s="702"/>
      <c r="RQZ14" s="702"/>
      <c r="RRA14" s="702"/>
      <c r="RRB14" s="702"/>
      <c r="RRC14" s="702"/>
      <c r="RRD14" s="702"/>
      <c r="RRE14" s="702"/>
      <c r="RRF14" s="702"/>
      <c r="RRG14" s="702"/>
      <c r="RRH14" s="702"/>
      <c r="RRI14" s="702"/>
      <c r="RRJ14" s="702"/>
      <c r="RRK14" s="702"/>
      <c r="RRL14" s="702"/>
      <c r="RRM14" s="702"/>
      <c r="RRN14" s="702"/>
      <c r="RRO14" s="702"/>
      <c r="RRP14" s="702"/>
      <c r="RRQ14" s="702"/>
      <c r="RRR14" s="702"/>
      <c r="RRS14" s="702"/>
      <c r="RRT14" s="702"/>
      <c r="RRU14" s="702"/>
      <c r="RRV14" s="702"/>
      <c r="RRW14" s="702"/>
      <c r="RRX14" s="702"/>
      <c r="RRY14" s="702"/>
      <c r="RRZ14" s="702"/>
      <c r="RSA14" s="702"/>
      <c r="RSB14" s="702"/>
      <c r="RSC14" s="702"/>
      <c r="RSD14" s="702"/>
      <c r="RSE14" s="702"/>
      <c r="RSF14" s="702"/>
      <c r="RSG14" s="702"/>
      <c r="RSH14" s="702"/>
      <c r="RSI14" s="702"/>
      <c r="RSJ14" s="702"/>
      <c r="RSK14" s="702"/>
      <c r="RSL14" s="702"/>
      <c r="RSM14" s="702"/>
      <c r="RSN14" s="702"/>
      <c r="RSO14" s="702"/>
      <c r="RSP14" s="702"/>
      <c r="RSQ14" s="702"/>
      <c r="RSR14" s="702"/>
      <c r="RSS14" s="702"/>
      <c r="RST14" s="702"/>
      <c r="RSU14" s="702"/>
      <c r="RSV14" s="702"/>
      <c r="RSW14" s="702"/>
      <c r="RSX14" s="702"/>
      <c r="RSY14" s="702"/>
      <c r="RSZ14" s="702"/>
      <c r="RTA14" s="702"/>
      <c r="RTB14" s="702"/>
      <c r="RTC14" s="702"/>
      <c r="RTD14" s="702"/>
      <c r="RTE14" s="702"/>
      <c r="RTF14" s="702"/>
      <c r="RTG14" s="702"/>
      <c r="RTH14" s="702"/>
      <c r="RTI14" s="702"/>
      <c r="RTJ14" s="702"/>
      <c r="RTK14" s="702"/>
      <c r="RTL14" s="702"/>
      <c r="RTM14" s="702"/>
      <c r="RTN14" s="702"/>
      <c r="RTO14" s="702"/>
      <c r="RTP14" s="702"/>
      <c r="RTQ14" s="702"/>
      <c r="RTR14" s="702"/>
      <c r="RTS14" s="702"/>
      <c r="RTT14" s="702"/>
      <c r="RTU14" s="702"/>
      <c r="RTV14" s="702"/>
      <c r="RTW14" s="702"/>
      <c r="RTX14" s="702"/>
      <c r="RTY14" s="702"/>
      <c r="RTZ14" s="702"/>
      <c r="RUA14" s="702"/>
      <c r="RUB14" s="702"/>
      <c r="RUC14" s="702"/>
      <c r="RUD14" s="702"/>
      <c r="RUE14" s="702"/>
      <c r="RUF14" s="702"/>
      <c r="RUG14" s="702"/>
      <c r="RUH14" s="702"/>
      <c r="RUI14" s="702"/>
      <c r="RUJ14" s="702"/>
      <c r="RUK14" s="702"/>
      <c r="RUL14" s="702"/>
      <c r="RUM14" s="702"/>
      <c r="RUN14" s="702"/>
      <c r="RUO14" s="702"/>
      <c r="RUP14" s="702"/>
      <c r="RUQ14" s="702"/>
      <c r="RUR14" s="702"/>
      <c r="RUS14" s="702"/>
      <c r="RUT14" s="702"/>
      <c r="RUU14" s="702"/>
      <c r="RUV14" s="702"/>
      <c r="RUW14" s="702"/>
      <c r="RUX14" s="702"/>
      <c r="RUY14" s="702"/>
      <c r="RUZ14" s="702"/>
      <c r="RVA14" s="702"/>
      <c r="RVB14" s="702"/>
      <c r="RVC14" s="702"/>
      <c r="RVD14" s="702"/>
      <c r="RVE14" s="702"/>
      <c r="RVF14" s="702"/>
      <c r="RVG14" s="702"/>
      <c r="RVH14" s="702"/>
      <c r="RVI14" s="702"/>
      <c r="RVJ14" s="702"/>
      <c r="RVK14" s="702"/>
      <c r="RVL14" s="702"/>
      <c r="RVM14" s="702"/>
      <c r="RVN14" s="702"/>
      <c r="RVO14" s="702"/>
      <c r="RVP14" s="702"/>
      <c r="RVQ14" s="702"/>
      <c r="RVR14" s="702"/>
      <c r="RVS14" s="702"/>
      <c r="RVT14" s="702"/>
      <c r="RVU14" s="702"/>
      <c r="RVV14" s="702"/>
      <c r="RVW14" s="702"/>
      <c r="RVX14" s="702"/>
      <c r="RVY14" s="702"/>
      <c r="RVZ14" s="702"/>
      <c r="RWA14" s="702"/>
      <c r="RWB14" s="702"/>
      <c r="RWC14" s="702"/>
      <c r="RWD14" s="702"/>
      <c r="RWE14" s="702"/>
      <c r="RWF14" s="702"/>
      <c r="RWG14" s="702"/>
      <c r="RWH14" s="702"/>
      <c r="RWI14" s="702"/>
      <c r="RWJ14" s="702"/>
      <c r="RWK14" s="702"/>
      <c r="RWL14" s="702"/>
      <c r="RWM14" s="702"/>
      <c r="RWN14" s="702"/>
      <c r="RWO14" s="702"/>
      <c r="RWP14" s="702"/>
      <c r="RWQ14" s="702"/>
      <c r="RWR14" s="702"/>
      <c r="RWS14" s="702"/>
      <c r="RWT14" s="702"/>
      <c r="RWU14" s="702"/>
      <c r="RWV14" s="702"/>
      <c r="RWW14" s="702"/>
      <c r="RWX14" s="702"/>
      <c r="RWY14" s="702"/>
      <c r="RWZ14" s="702"/>
      <c r="RXA14" s="702"/>
      <c r="RXB14" s="702"/>
      <c r="RXC14" s="702"/>
      <c r="RXD14" s="702"/>
      <c r="RXE14" s="702"/>
      <c r="RXF14" s="702"/>
      <c r="RXG14" s="702"/>
      <c r="RXH14" s="702"/>
      <c r="RXI14" s="702"/>
      <c r="RXJ14" s="702"/>
      <c r="RXK14" s="702"/>
      <c r="RXL14" s="702"/>
      <c r="RXM14" s="702"/>
      <c r="RXN14" s="702"/>
      <c r="RXO14" s="702"/>
      <c r="RXP14" s="702"/>
      <c r="RXQ14" s="702"/>
      <c r="RXR14" s="702"/>
      <c r="RXS14" s="702"/>
      <c r="RXT14" s="702"/>
      <c r="RXU14" s="702"/>
      <c r="RXV14" s="702"/>
      <c r="RXW14" s="702"/>
      <c r="RXX14" s="702"/>
      <c r="RXY14" s="702"/>
      <c r="RXZ14" s="702"/>
      <c r="RYA14" s="702"/>
      <c r="RYB14" s="702"/>
      <c r="RYC14" s="702"/>
      <c r="RYD14" s="702"/>
      <c r="RYE14" s="702"/>
      <c r="RYF14" s="702"/>
      <c r="RYG14" s="702"/>
      <c r="RYH14" s="702"/>
      <c r="RYI14" s="702"/>
      <c r="RYJ14" s="702"/>
      <c r="RYK14" s="702"/>
      <c r="RYL14" s="702"/>
      <c r="RYM14" s="702"/>
      <c r="RYN14" s="702"/>
      <c r="RYO14" s="702"/>
      <c r="RYP14" s="702"/>
      <c r="RYQ14" s="702"/>
      <c r="RYR14" s="702"/>
      <c r="RYS14" s="702"/>
      <c r="RYT14" s="702"/>
      <c r="RYU14" s="702"/>
      <c r="RYV14" s="702"/>
      <c r="RYW14" s="702"/>
      <c r="RYX14" s="702"/>
      <c r="RYY14" s="702"/>
      <c r="RYZ14" s="702"/>
      <c r="RZA14" s="702"/>
      <c r="RZB14" s="702"/>
      <c r="RZC14" s="702"/>
      <c r="RZD14" s="702"/>
      <c r="RZE14" s="702"/>
      <c r="RZF14" s="702"/>
      <c r="RZG14" s="702"/>
      <c r="RZH14" s="702"/>
      <c r="RZI14" s="702"/>
      <c r="RZJ14" s="702"/>
      <c r="RZK14" s="702"/>
      <c r="RZL14" s="702"/>
      <c r="RZM14" s="702"/>
      <c r="RZN14" s="702"/>
      <c r="RZO14" s="702"/>
      <c r="RZP14" s="702"/>
      <c r="RZQ14" s="702"/>
      <c r="RZR14" s="702"/>
      <c r="RZS14" s="702"/>
      <c r="RZT14" s="702"/>
      <c r="RZU14" s="702"/>
      <c r="RZV14" s="702"/>
      <c r="RZW14" s="702"/>
      <c r="RZX14" s="702"/>
      <c r="RZY14" s="702"/>
      <c r="RZZ14" s="702"/>
      <c r="SAA14" s="702"/>
      <c r="SAB14" s="702"/>
      <c r="SAC14" s="702"/>
      <c r="SAD14" s="702"/>
      <c r="SAE14" s="702"/>
      <c r="SAF14" s="702"/>
      <c r="SAG14" s="702"/>
      <c r="SAH14" s="702"/>
      <c r="SAI14" s="702"/>
      <c r="SAJ14" s="702"/>
      <c r="SAK14" s="702"/>
      <c r="SAL14" s="702"/>
      <c r="SAM14" s="702"/>
      <c r="SAN14" s="702"/>
      <c r="SAO14" s="702"/>
      <c r="SAP14" s="702"/>
      <c r="SAQ14" s="702"/>
      <c r="SAR14" s="702"/>
      <c r="SAS14" s="702"/>
      <c r="SAT14" s="702"/>
      <c r="SAU14" s="702"/>
      <c r="SAV14" s="702"/>
      <c r="SAW14" s="702"/>
      <c r="SAX14" s="702"/>
      <c r="SAY14" s="702"/>
      <c r="SAZ14" s="702"/>
      <c r="SBA14" s="702"/>
      <c r="SBB14" s="702"/>
      <c r="SBC14" s="702"/>
      <c r="SBD14" s="702"/>
      <c r="SBE14" s="702"/>
      <c r="SBF14" s="702"/>
      <c r="SBG14" s="702"/>
      <c r="SBH14" s="702"/>
      <c r="SBI14" s="702"/>
      <c r="SBJ14" s="702"/>
      <c r="SBK14" s="702"/>
      <c r="SBL14" s="702"/>
      <c r="SBM14" s="702"/>
      <c r="SBN14" s="702"/>
      <c r="SBO14" s="702"/>
      <c r="SBP14" s="702"/>
      <c r="SBQ14" s="702"/>
      <c r="SBR14" s="702"/>
      <c r="SBS14" s="702"/>
      <c r="SBT14" s="702"/>
      <c r="SBU14" s="702"/>
      <c r="SBV14" s="702"/>
      <c r="SBW14" s="702"/>
      <c r="SBX14" s="702"/>
      <c r="SBY14" s="702"/>
      <c r="SBZ14" s="702"/>
      <c r="SCA14" s="702"/>
      <c r="SCB14" s="702"/>
      <c r="SCC14" s="702"/>
      <c r="SCD14" s="702"/>
      <c r="SCE14" s="702"/>
      <c r="SCF14" s="702"/>
      <c r="SCG14" s="702"/>
      <c r="SCH14" s="702"/>
      <c r="SCI14" s="702"/>
      <c r="SCJ14" s="702"/>
      <c r="SCK14" s="702"/>
      <c r="SCL14" s="702"/>
      <c r="SCM14" s="702"/>
      <c r="SCN14" s="702"/>
      <c r="SCO14" s="702"/>
      <c r="SCP14" s="702"/>
      <c r="SCQ14" s="702"/>
      <c r="SCR14" s="702"/>
      <c r="SCS14" s="702"/>
      <c r="SCT14" s="702"/>
      <c r="SCU14" s="702"/>
      <c r="SCV14" s="702"/>
      <c r="SCW14" s="702"/>
      <c r="SCX14" s="702"/>
      <c r="SCY14" s="702"/>
      <c r="SCZ14" s="702"/>
      <c r="SDA14" s="702"/>
      <c r="SDB14" s="702"/>
      <c r="SDC14" s="702"/>
      <c r="SDD14" s="702"/>
      <c r="SDE14" s="702"/>
      <c r="SDF14" s="702"/>
      <c r="SDG14" s="702"/>
      <c r="SDH14" s="702"/>
      <c r="SDI14" s="702"/>
      <c r="SDJ14" s="702"/>
      <c r="SDK14" s="702"/>
      <c r="SDL14" s="702"/>
      <c r="SDM14" s="702"/>
      <c r="SDN14" s="702"/>
      <c r="SDO14" s="702"/>
      <c r="SDP14" s="702"/>
      <c r="SDQ14" s="702"/>
      <c r="SDR14" s="702"/>
      <c r="SDS14" s="702"/>
      <c r="SDT14" s="702"/>
      <c r="SDU14" s="702"/>
      <c r="SDV14" s="702"/>
      <c r="SDW14" s="702"/>
      <c r="SDX14" s="702"/>
      <c r="SDY14" s="702"/>
      <c r="SDZ14" s="702"/>
      <c r="SEA14" s="702"/>
      <c r="SEB14" s="702"/>
      <c r="SEC14" s="702"/>
      <c r="SED14" s="702"/>
      <c r="SEE14" s="702"/>
      <c r="SEF14" s="702"/>
      <c r="SEG14" s="702"/>
      <c r="SEH14" s="702"/>
      <c r="SEI14" s="702"/>
      <c r="SEJ14" s="702"/>
      <c r="SEK14" s="702"/>
      <c r="SEL14" s="702"/>
      <c r="SEM14" s="702"/>
      <c r="SEN14" s="702"/>
      <c r="SEO14" s="702"/>
      <c r="SEP14" s="702"/>
      <c r="SEQ14" s="702"/>
      <c r="SER14" s="702"/>
      <c r="SES14" s="702"/>
      <c r="SET14" s="702"/>
      <c r="SEU14" s="702"/>
      <c r="SEV14" s="702"/>
      <c r="SEW14" s="702"/>
      <c r="SEX14" s="702"/>
      <c r="SEY14" s="702"/>
      <c r="SEZ14" s="702"/>
      <c r="SFA14" s="702"/>
      <c r="SFB14" s="702"/>
      <c r="SFC14" s="702"/>
      <c r="SFD14" s="702"/>
      <c r="SFE14" s="702"/>
      <c r="SFF14" s="702"/>
      <c r="SFG14" s="702"/>
      <c r="SFH14" s="702"/>
      <c r="SFI14" s="702"/>
      <c r="SFJ14" s="702"/>
      <c r="SFK14" s="702"/>
      <c r="SFL14" s="702"/>
      <c r="SFM14" s="702"/>
      <c r="SFN14" s="702"/>
      <c r="SFO14" s="702"/>
      <c r="SFP14" s="702"/>
      <c r="SFQ14" s="702"/>
      <c r="SFR14" s="702"/>
      <c r="SFS14" s="702"/>
      <c r="SFT14" s="702"/>
      <c r="SFU14" s="702"/>
      <c r="SFV14" s="702"/>
      <c r="SFW14" s="702"/>
      <c r="SFX14" s="702"/>
      <c r="SFY14" s="702"/>
      <c r="SFZ14" s="702"/>
      <c r="SGA14" s="702"/>
      <c r="SGB14" s="702"/>
      <c r="SGC14" s="702"/>
      <c r="SGD14" s="702"/>
      <c r="SGE14" s="702"/>
      <c r="SGF14" s="702"/>
      <c r="SGG14" s="702"/>
      <c r="SGH14" s="702"/>
      <c r="SGI14" s="702"/>
      <c r="SGJ14" s="702"/>
      <c r="SGK14" s="702"/>
      <c r="SGL14" s="702"/>
      <c r="SGM14" s="702"/>
      <c r="SGN14" s="702"/>
      <c r="SGO14" s="702"/>
      <c r="SGP14" s="702"/>
      <c r="SGQ14" s="702"/>
      <c r="SGR14" s="702"/>
      <c r="SGS14" s="702"/>
      <c r="SGT14" s="702"/>
      <c r="SGU14" s="702"/>
      <c r="SGV14" s="702"/>
      <c r="SGW14" s="702"/>
      <c r="SGX14" s="702"/>
      <c r="SGY14" s="702"/>
      <c r="SGZ14" s="702"/>
      <c r="SHA14" s="702"/>
      <c r="SHB14" s="702"/>
      <c r="SHC14" s="702"/>
      <c r="SHD14" s="702"/>
      <c r="SHE14" s="702"/>
      <c r="SHF14" s="702"/>
      <c r="SHG14" s="702"/>
      <c r="SHH14" s="702"/>
      <c r="SHI14" s="702"/>
      <c r="SHJ14" s="702"/>
      <c r="SHK14" s="702"/>
      <c r="SHL14" s="702"/>
      <c r="SHM14" s="702"/>
      <c r="SHN14" s="702"/>
      <c r="SHO14" s="702"/>
      <c r="SHP14" s="702"/>
      <c r="SHQ14" s="702"/>
      <c r="SHR14" s="702"/>
      <c r="SHS14" s="702"/>
      <c r="SHT14" s="702"/>
      <c r="SHU14" s="702"/>
      <c r="SHV14" s="702"/>
      <c r="SHW14" s="702"/>
      <c r="SHX14" s="702"/>
      <c r="SHY14" s="702"/>
      <c r="SHZ14" s="702"/>
      <c r="SIA14" s="702"/>
      <c r="SIB14" s="702"/>
      <c r="SIC14" s="702"/>
      <c r="SID14" s="702"/>
      <c r="SIE14" s="702"/>
      <c r="SIF14" s="702"/>
      <c r="SIG14" s="702"/>
      <c r="SIH14" s="702"/>
      <c r="SII14" s="702"/>
      <c r="SIJ14" s="702"/>
      <c r="SIK14" s="702"/>
      <c r="SIL14" s="702"/>
      <c r="SIM14" s="702"/>
      <c r="SIN14" s="702"/>
      <c r="SIO14" s="702"/>
      <c r="SIP14" s="702"/>
      <c r="SIQ14" s="702"/>
      <c r="SIR14" s="702"/>
      <c r="SIS14" s="702"/>
      <c r="SIT14" s="702"/>
      <c r="SIU14" s="702"/>
      <c r="SIV14" s="702"/>
      <c r="SIW14" s="702"/>
      <c r="SIX14" s="702"/>
      <c r="SIY14" s="702"/>
      <c r="SIZ14" s="702"/>
      <c r="SJA14" s="702"/>
      <c r="SJB14" s="702"/>
      <c r="SJC14" s="702"/>
      <c r="SJD14" s="702"/>
      <c r="SJE14" s="702"/>
      <c r="SJF14" s="702"/>
      <c r="SJG14" s="702"/>
      <c r="SJH14" s="702"/>
      <c r="SJI14" s="702"/>
      <c r="SJJ14" s="702"/>
      <c r="SJK14" s="702"/>
      <c r="SJL14" s="702"/>
      <c r="SJM14" s="702"/>
      <c r="SJN14" s="702"/>
      <c r="SJO14" s="702"/>
      <c r="SJP14" s="702"/>
      <c r="SJQ14" s="702"/>
      <c r="SJR14" s="702"/>
      <c r="SJS14" s="702"/>
      <c r="SJT14" s="702"/>
      <c r="SJU14" s="702"/>
      <c r="SJV14" s="702"/>
      <c r="SJW14" s="702"/>
      <c r="SJX14" s="702"/>
      <c r="SJY14" s="702"/>
      <c r="SJZ14" s="702"/>
      <c r="SKA14" s="702"/>
      <c r="SKB14" s="702"/>
      <c r="SKC14" s="702"/>
      <c r="SKD14" s="702"/>
      <c r="SKE14" s="702"/>
      <c r="SKF14" s="702"/>
      <c r="SKG14" s="702"/>
      <c r="SKH14" s="702"/>
      <c r="SKI14" s="702"/>
      <c r="SKJ14" s="702"/>
      <c r="SKK14" s="702"/>
      <c r="SKL14" s="702"/>
      <c r="SKM14" s="702"/>
      <c r="SKN14" s="702"/>
      <c r="SKO14" s="702"/>
      <c r="SKP14" s="702"/>
      <c r="SKQ14" s="702"/>
      <c r="SKR14" s="702"/>
      <c r="SKS14" s="702"/>
      <c r="SKT14" s="702"/>
      <c r="SKU14" s="702"/>
      <c r="SKV14" s="702"/>
      <c r="SKW14" s="702"/>
      <c r="SKX14" s="702"/>
      <c r="SKY14" s="702"/>
      <c r="SKZ14" s="702"/>
      <c r="SLA14" s="702"/>
      <c r="SLB14" s="702"/>
      <c r="SLC14" s="702"/>
      <c r="SLD14" s="702"/>
      <c r="SLE14" s="702"/>
      <c r="SLF14" s="702"/>
      <c r="SLG14" s="702"/>
      <c r="SLH14" s="702"/>
      <c r="SLI14" s="702"/>
      <c r="SLJ14" s="702"/>
      <c r="SLK14" s="702"/>
      <c r="SLL14" s="702"/>
      <c r="SLM14" s="702"/>
      <c r="SLN14" s="702"/>
      <c r="SLO14" s="702"/>
      <c r="SLP14" s="702"/>
      <c r="SLQ14" s="702"/>
      <c r="SLR14" s="702"/>
      <c r="SLS14" s="702"/>
      <c r="SLT14" s="702"/>
      <c r="SLU14" s="702"/>
      <c r="SLV14" s="702"/>
      <c r="SLW14" s="702"/>
      <c r="SLX14" s="702"/>
      <c r="SLY14" s="702"/>
      <c r="SLZ14" s="702"/>
      <c r="SMA14" s="702"/>
      <c r="SMB14" s="702"/>
      <c r="SMC14" s="702"/>
      <c r="SMD14" s="702"/>
      <c r="SME14" s="702"/>
      <c r="SMF14" s="702"/>
      <c r="SMG14" s="702"/>
      <c r="SMH14" s="702"/>
      <c r="SMI14" s="702"/>
      <c r="SMJ14" s="702"/>
      <c r="SMK14" s="702"/>
      <c r="SML14" s="702"/>
      <c r="SMM14" s="702"/>
      <c r="SMN14" s="702"/>
      <c r="SMO14" s="702"/>
      <c r="SMP14" s="702"/>
      <c r="SMQ14" s="702"/>
      <c r="SMR14" s="702"/>
      <c r="SMS14" s="702"/>
      <c r="SMT14" s="702"/>
      <c r="SMU14" s="702"/>
      <c r="SMV14" s="702"/>
      <c r="SMW14" s="702"/>
      <c r="SMX14" s="702"/>
      <c r="SMY14" s="702"/>
      <c r="SMZ14" s="702"/>
      <c r="SNA14" s="702"/>
      <c r="SNB14" s="702"/>
      <c r="SNC14" s="702"/>
      <c r="SND14" s="702"/>
      <c r="SNE14" s="702"/>
      <c r="SNF14" s="702"/>
      <c r="SNG14" s="702"/>
      <c r="SNH14" s="702"/>
      <c r="SNI14" s="702"/>
      <c r="SNJ14" s="702"/>
      <c r="SNK14" s="702"/>
      <c r="SNL14" s="702"/>
      <c r="SNM14" s="702"/>
      <c r="SNN14" s="702"/>
      <c r="SNO14" s="702"/>
      <c r="SNP14" s="702"/>
      <c r="SNQ14" s="702"/>
      <c r="SNR14" s="702"/>
      <c r="SNS14" s="702"/>
      <c r="SNT14" s="702"/>
      <c r="SNU14" s="702"/>
      <c r="SNV14" s="702"/>
      <c r="SNW14" s="702"/>
      <c r="SNX14" s="702"/>
      <c r="SNY14" s="702"/>
      <c r="SNZ14" s="702"/>
      <c r="SOA14" s="702"/>
      <c r="SOB14" s="702"/>
      <c r="SOC14" s="702"/>
      <c r="SOD14" s="702"/>
      <c r="SOE14" s="702"/>
      <c r="SOF14" s="702"/>
      <c r="SOG14" s="702"/>
      <c r="SOH14" s="702"/>
      <c r="SOI14" s="702"/>
      <c r="SOJ14" s="702"/>
      <c r="SOK14" s="702"/>
      <c r="SOL14" s="702"/>
      <c r="SOM14" s="702"/>
      <c r="SON14" s="702"/>
      <c r="SOO14" s="702"/>
      <c r="SOP14" s="702"/>
      <c r="SOQ14" s="702"/>
      <c r="SOR14" s="702"/>
      <c r="SOS14" s="702"/>
      <c r="SOT14" s="702"/>
      <c r="SOU14" s="702"/>
      <c r="SOV14" s="702"/>
      <c r="SOW14" s="702"/>
      <c r="SOX14" s="702"/>
      <c r="SOY14" s="702"/>
      <c r="SOZ14" s="702"/>
      <c r="SPA14" s="702"/>
      <c r="SPB14" s="702"/>
      <c r="SPC14" s="702"/>
      <c r="SPD14" s="702"/>
      <c r="SPE14" s="702"/>
      <c r="SPF14" s="702"/>
      <c r="SPG14" s="702"/>
      <c r="SPH14" s="702"/>
      <c r="SPI14" s="702"/>
      <c r="SPJ14" s="702"/>
      <c r="SPK14" s="702"/>
      <c r="SPL14" s="702"/>
      <c r="SPM14" s="702"/>
      <c r="SPN14" s="702"/>
      <c r="SPO14" s="702"/>
      <c r="SPP14" s="702"/>
      <c r="SPQ14" s="702"/>
      <c r="SPR14" s="702"/>
      <c r="SPS14" s="702"/>
      <c r="SPT14" s="702"/>
      <c r="SPU14" s="702"/>
      <c r="SPV14" s="702"/>
      <c r="SPW14" s="702"/>
      <c r="SPX14" s="702"/>
      <c r="SPY14" s="702"/>
      <c r="SPZ14" s="702"/>
      <c r="SQA14" s="702"/>
      <c r="SQB14" s="702"/>
      <c r="SQC14" s="702"/>
      <c r="SQD14" s="702"/>
      <c r="SQE14" s="702"/>
      <c r="SQF14" s="702"/>
      <c r="SQG14" s="702"/>
      <c r="SQH14" s="702"/>
      <c r="SQI14" s="702"/>
      <c r="SQJ14" s="702"/>
      <c r="SQK14" s="702"/>
      <c r="SQL14" s="702"/>
      <c r="SQM14" s="702"/>
      <c r="SQN14" s="702"/>
      <c r="SQO14" s="702"/>
      <c r="SQP14" s="702"/>
      <c r="SQQ14" s="702"/>
      <c r="SQR14" s="702"/>
      <c r="SQS14" s="702"/>
      <c r="SQT14" s="702"/>
      <c r="SQU14" s="702"/>
      <c r="SQV14" s="702"/>
      <c r="SQW14" s="702"/>
      <c r="SQX14" s="702"/>
      <c r="SQY14" s="702"/>
      <c r="SQZ14" s="702"/>
      <c r="SRA14" s="702"/>
      <c r="SRB14" s="702"/>
      <c r="SRC14" s="702"/>
      <c r="SRD14" s="702"/>
      <c r="SRE14" s="702"/>
      <c r="SRF14" s="702"/>
      <c r="SRG14" s="702"/>
      <c r="SRH14" s="702"/>
      <c r="SRI14" s="702"/>
      <c r="SRJ14" s="702"/>
      <c r="SRK14" s="702"/>
      <c r="SRL14" s="702"/>
      <c r="SRM14" s="702"/>
      <c r="SRN14" s="702"/>
      <c r="SRO14" s="702"/>
      <c r="SRP14" s="702"/>
      <c r="SRQ14" s="702"/>
      <c r="SRR14" s="702"/>
      <c r="SRS14" s="702"/>
      <c r="SRT14" s="702"/>
      <c r="SRU14" s="702"/>
      <c r="SRV14" s="702"/>
      <c r="SRW14" s="702"/>
      <c r="SRX14" s="702"/>
      <c r="SRY14" s="702"/>
      <c r="SRZ14" s="702"/>
      <c r="SSA14" s="702"/>
      <c r="SSB14" s="702"/>
      <c r="SSC14" s="702"/>
      <c r="SSD14" s="702"/>
      <c r="SSE14" s="702"/>
      <c r="SSF14" s="702"/>
      <c r="SSG14" s="702"/>
      <c r="SSH14" s="702"/>
      <c r="SSI14" s="702"/>
      <c r="SSJ14" s="702"/>
      <c r="SSK14" s="702"/>
      <c r="SSL14" s="702"/>
      <c r="SSM14" s="702"/>
      <c r="SSN14" s="702"/>
      <c r="SSO14" s="702"/>
      <c r="SSP14" s="702"/>
      <c r="SSQ14" s="702"/>
      <c r="SSR14" s="702"/>
      <c r="SSS14" s="702"/>
      <c r="SST14" s="702"/>
      <c r="SSU14" s="702"/>
      <c r="SSV14" s="702"/>
      <c r="SSW14" s="702"/>
      <c r="SSX14" s="702"/>
      <c r="SSY14" s="702"/>
      <c r="SSZ14" s="702"/>
      <c r="STA14" s="702"/>
      <c r="STB14" s="702"/>
      <c r="STC14" s="702"/>
      <c r="STD14" s="702"/>
      <c r="STE14" s="702"/>
      <c r="STF14" s="702"/>
      <c r="STG14" s="702"/>
      <c r="STH14" s="702"/>
      <c r="STI14" s="702"/>
      <c r="STJ14" s="702"/>
      <c r="STK14" s="702"/>
      <c r="STL14" s="702"/>
      <c r="STM14" s="702"/>
      <c r="STN14" s="702"/>
      <c r="STO14" s="702"/>
      <c r="STP14" s="702"/>
      <c r="STQ14" s="702"/>
      <c r="STR14" s="702"/>
      <c r="STS14" s="702"/>
      <c r="STT14" s="702"/>
      <c r="STU14" s="702"/>
      <c r="STV14" s="702"/>
      <c r="STW14" s="702"/>
      <c r="STX14" s="702"/>
      <c r="STY14" s="702"/>
      <c r="STZ14" s="702"/>
      <c r="SUA14" s="702"/>
      <c r="SUB14" s="702"/>
      <c r="SUC14" s="702"/>
      <c r="SUD14" s="702"/>
      <c r="SUE14" s="702"/>
      <c r="SUF14" s="702"/>
      <c r="SUG14" s="702"/>
      <c r="SUH14" s="702"/>
      <c r="SUI14" s="702"/>
      <c r="SUJ14" s="702"/>
      <c r="SUK14" s="702"/>
      <c r="SUL14" s="702"/>
      <c r="SUM14" s="702"/>
      <c r="SUN14" s="702"/>
      <c r="SUO14" s="702"/>
      <c r="SUP14" s="702"/>
      <c r="SUQ14" s="702"/>
      <c r="SUR14" s="702"/>
      <c r="SUS14" s="702"/>
      <c r="SUT14" s="702"/>
      <c r="SUU14" s="702"/>
      <c r="SUV14" s="702"/>
      <c r="SUW14" s="702"/>
      <c r="SUX14" s="702"/>
      <c r="SUY14" s="702"/>
      <c r="SUZ14" s="702"/>
      <c r="SVA14" s="702"/>
      <c r="SVB14" s="702"/>
      <c r="SVC14" s="702"/>
      <c r="SVD14" s="702"/>
      <c r="SVE14" s="702"/>
      <c r="SVF14" s="702"/>
      <c r="SVG14" s="702"/>
      <c r="SVH14" s="702"/>
      <c r="SVI14" s="702"/>
      <c r="SVJ14" s="702"/>
      <c r="SVK14" s="702"/>
      <c r="SVL14" s="702"/>
      <c r="SVM14" s="702"/>
      <c r="SVN14" s="702"/>
      <c r="SVO14" s="702"/>
      <c r="SVP14" s="702"/>
      <c r="SVQ14" s="702"/>
      <c r="SVR14" s="702"/>
      <c r="SVS14" s="702"/>
      <c r="SVT14" s="702"/>
      <c r="SVU14" s="702"/>
      <c r="SVV14" s="702"/>
      <c r="SVW14" s="702"/>
      <c r="SVX14" s="702"/>
      <c r="SVY14" s="702"/>
      <c r="SVZ14" s="702"/>
      <c r="SWA14" s="702"/>
      <c r="SWB14" s="702"/>
      <c r="SWC14" s="702"/>
      <c r="SWD14" s="702"/>
      <c r="SWE14" s="702"/>
      <c r="SWF14" s="702"/>
      <c r="SWG14" s="702"/>
      <c r="SWH14" s="702"/>
      <c r="SWI14" s="702"/>
      <c r="SWJ14" s="702"/>
      <c r="SWK14" s="702"/>
      <c r="SWL14" s="702"/>
      <c r="SWM14" s="702"/>
      <c r="SWN14" s="702"/>
      <c r="SWO14" s="702"/>
      <c r="SWP14" s="702"/>
      <c r="SWQ14" s="702"/>
      <c r="SWR14" s="702"/>
      <c r="SWS14" s="702"/>
      <c r="SWT14" s="702"/>
      <c r="SWU14" s="702"/>
      <c r="SWV14" s="702"/>
      <c r="SWW14" s="702"/>
      <c r="SWX14" s="702"/>
      <c r="SWY14" s="702"/>
      <c r="SWZ14" s="702"/>
      <c r="SXA14" s="702"/>
      <c r="SXB14" s="702"/>
      <c r="SXC14" s="702"/>
      <c r="SXD14" s="702"/>
      <c r="SXE14" s="702"/>
      <c r="SXF14" s="702"/>
      <c r="SXG14" s="702"/>
      <c r="SXH14" s="702"/>
      <c r="SXI14" s="702"/>
      <c r="SXJ14" s="702"/>
      <c r="SXK14" s="702"/>
      <c r="SXL14" s="702"/>
      <c r="SXM14" s="702"/>
      <c r="SXN14" s="702"/>
      <c r="SXO14" s="702"/>
      <c r="SXP14" s="702"/>
      <c r="SXQ14" s="702"/>
      <c r="SXR14" s="702"/>
      <c r="SXS14" s="702"/>
      <c r="SXT14" s="702"/>
      <c r="SXU14" s="702"/>
      <c r="SXV14" s="702"/>
      <c r="SXW14" s="702"/>
      <c r="SXX14" s="702"/>
      <c r="SXY14" s="702"/>
      <c r="SXZ14" s="702"/>
      <c r="SYA14" s="702"/>
      <c r="SYB14" s="702"/>
      <c r="SYC14" s="702"/>
      <c r="SYD14" s="702"/>
      <c r="SYE14" s="702"/>
      <c r="SYF14" s="702"/>
      <c r="SYG14" s="702"/>
      <c r="SYH14" s="702"/>
      <c r="SYI14" s="702"/>
      <c r="SYJ14" s="702"/>
      <c r="SYK14" s="702"/>
      <c r="SYL14" s="702"/>
      <c r="SYM14" s="702"/>
      <c r="SYN14" s="702"/>
      <c r="SYO14" s="702"/>
      <c r="SYP14" s="702"/>
      <c r="SYQ14" s="702"/>
      <c r="SYR14" s="702"/>
      <c r="SYS14" s="702"/>
      <c r="SYT14" s="702"/>
      <c r="SYU14" s="702"/>
      <c r="SYV14" s="702"/>
      <c r="SYW14" s="702"/>
      <c r="SYX14" s="702"/>
      <c r="SYY14" s="702"/>
      <c r="SYZ14" s="702"/>
      <c r="SZA14" s="702"/>
      <c r="SZB14" s="702"/>
      <c r="SZC14" s="702"/>
      <c r="SZD14" s="702"/>
      <c r="SZE14" s="702"/>
      <c r="SZF14" s="702"/>
      <c r="SZG14" s="702"/>
      <c r="SZH14" s="702"/>
      <c r="SZI14" s="702"/>
      <c r="SZJ14" s="702"/>
      <c r="SZK14" s="702"/>
      <c r="SZL14" s="702"/>
      <c r="SZM14" s="702"/>
      <c r="SZN14" s="702"/>
      <c r="SZO14" s="702"/>
      <c r="SZP14" s="702"/>
      <c r="SZQ14" s="702"/>
      <c r="SZR14" s="702"/>
      <c r="SZS14" s="702"/>
      <c r="SZT14" s="702"/>
      <c r="SZU14" s="702"/>
      <c r="SZV14" s="702"/>
      <c r="SZW14" s="702"/>
      <c r="SZX14" s="702"/>
      <c r="SZY14" s="702"/>
      <c r="SZZ14" s="702"/>
      <c r="TAA14" s="702"/>
      <c r="TAB14" s="702"/>
      <c r="TAC14" s="702"/>
      <c r="TAD14" s="702"/>
      <c r="TAE14" s="702"/>
      <c r="TAF14" s="702"/>
      <c r="TAG14" s="702"/>
      <c r="TAH14" s="702"/>
      <c r="TAI14" s="702"/>
      <c r="TAJ14" s="702"/>
      <c r="TAK14" s="702"/>
      <c r="TAL14" s="702"/>
      <c r="TAM14" s="702"/>
      <c r="TAN14" s="702"/>
      <c r="TAO14" s="702"/>
      <c r="TAP14" s="702"/>
      <c r="TAQ14" s="702"/>
      <c r="TAR14" s="702"/>
      <c r="TAS14" s="702"/>
      <c r="TAT14" s="702"/>
      <c r="TAU14" s="702"/>
      <c r="TAV14" s="702"/>
      <c r="TAW14" s="702"/>
      <c r="TAX14" s="702"/>
      <c r="TAY14" s="702"/>
      <c r="TAZ14" s="702"/>
      <c r="TBA14" s="702"/>
      <c r="TBB14" s="702"/>
      <c r="TBC14" s="702"/>
      <c r="TBD14" s="702"/>
      <c r="TBE14" s="702"/>
      <c r="TBF14" s="702"/>
      <c r="TBG14" s="702"/>
      <c r="TBH14" s="702"/>
      <c r="TBI14" s="702"/>
      <c r="TBJ14" s="702"/>
      <c r="TBK14" s="702"/>
      <c r="TBL14" s="702"/>
      <c r="TBM14" s="702"/>
      <c r="TBN14" s="702"/>
      <c r="TBO14" s="702"/>
      <c r="TBP14" s="702"/>
      <c r="TBQ14" s="702"/>
      <c r="TBR14" s="702"/>
      <c r="TBS14" s="702"/>
      <c r="TBT14" s="702"/>
      <c r="TBU14" s="702"/>
      <c r="TBV14" s="702"/>
      <c r="TBW14" s="702"/>
      <c r="TBX14" s="702"/>
      <c r="TBY14" s="702"/>
      <c r="TBZ14" s="702"/>
      <c r="TCA14" s="702"/>
      <c r="TCB14" s="702"/>
      <c r="TCC14" s="702"/>
      <c r="TCD14" s="702"/>
      <c r="TCE14" s="702"/>
      <c r="TCF14" s="702"/>
      <c r="TCG14" s="702"/>
      <c r="TCH14" s="702"/>
      <c r="TCI14" s="702"/>
      <c r="TCJ14" s="702"/>
      <c r="TCK14" s="702"/>
      <c r="TCL14" s="702"/>
      <c r="TCM14" s="702"/>
      <c r="TCN14" s="702"/>
      <c r="TCO14" s="702"/>
      <c r="TCP14" s="702"/>
      <c r="TCQ14" s="702"/>
      <c r="TCR14" s="702"/>
      <c r="TCS14" s="702"/>
      <c r="TCT14" s="702"/>
      <c r="TCU14" s="702"/>
      <c r="TCV14" s="702"/>
      <c r="TCW14" s="702"/>
      <c r="TCX14" s="702"/>
      <c r="TCY14" s="702"/>
      <c r="TCZ14" s="702"/>
      <c r="TDA14" s="702"/>
      <c r="TDB14" s="702"/>
      <c r="TDC14" s="702"/>
      <c r="TDD14" s="702"/>
      <c r="TDE14" s="702"/>
      <c r="TDF14" s="702"/>
      <c r="TDG14" s="702"/>
      <c r="TDH14" s="702"/>
      <c r="TDI14" s="702"/>
      <c r="TDJ14" s="702"/>
      <c r="TDK14" s="702"/>
      <c r="TDL14" s="702"/>
      <c r="TDM14" s="702"/>
      <c r="TDN14" s="702"/>
      <c r="TDO14" s="702"/>
      <c r="TDP14" s="702"/>
      <c r="TDQ14" s="702"/>
      <c r="TDR14" s="702"/>
      <c r="TDS14" s="702"/>
      <c r="TDT14" s="702"/>
      <c r="TDU14" s="702"/>
      <c r="TDV14" s="702"/>
      <c r="TDW14" s="702"/>
      <c r="TDX14" s="702"/>
      <c r="TDY14" s="702"/>
      <c r="TDZ14" s="702"/>
      <c r="TEA14" s="702"/>
      <c r="TEB14" s="702"/>
      <c r="TEC14" s="702"/>
      <c r="TED14" s="702"/>
      <c r="TEE14" s="702"/>
      <c r="TEF14" s="702"/>
      <c r="TEG14" s="702"/>
      <c r="TEH14" s="702"/>
      <c r="TEI14" s="702"/>
      <c r="TEJ14" s="702"/>
      <c r="TEK14" s="702"/>
      <c r="TEL14" s="702"/>
      <c r="TEM14" s="702"/>
      <c r="TEN14" s="702"/>
      <c r="TEO14" s="702"/>
      <c r="TEP14" s="702"/>
      <c r="TEQ14" s="702"/>
      <c r="TER14" s="702"/>
      <c r="TES14" s="702"/>
      <c r="TET14" s="702"/>
      <c r="TEU14" s="702"/>
      <c r="TEV14" s="702"/>
      <c r="TEW14" s="702"/>
      <c r="TEX14" s="702"/>
      <c r="TEY14" s="702"/>
      <c r="TEZ14" s="702"/>
      <c r="TFA14" s="702"/>
      <c r="TFB14" s="702"/>
      <c r="TFC14" s="702"/>
      <c r="TFD14" s="702"/>
      <c r="TFE14" s="702"/>
      <c r="TFF14" s="702"/>
      <c r="TFG14" s="702"/>
      <c r="TFH14" s="702"/>
      <c r="TFI14" s="702"/>
      <c r="TFJ14" s="702"/>
      <c r="TFK14" s="702"/>
      <c r="TFL14" s="702"/>
      <c r="TFM14" s="702"/>
      <c r="TFN14" s="702"/>
      <c r="TFO14" s="702"/>
      <c r="TFP14" s="702"/>
      <c r="TFQ14" s="702"/>
      <c r="TFR14" s="702"/>
      <c r="TFS14" s="702"/>
      <c r="TFT14" s="702"/>
      <c r="TFU14" s="702"/>
      <c r="TFV14" s="702"/>
      <c r="TFW14" s="702"/>
      <c r="TFX14" s="702"/>
      <c r="TFY14" s="702"/>
      <c r="TFZ14" s="702"/>
      <c r="TGA14" s="702"/>
      <c r="TGB14" s="702"/>
      <c r="TGC14" s="702"/>
      <c r="TGD14" s="702"/>
      <c r="TGE14" s="702"/>
      <c r="TGF14" s="702"/>
      <c r="TGG14" s="702"/>
      <c r="TGH14" s="702"/>
      <c r="TGI14" s="702"/>
      <c r="TGJ14" s="702"/>
      <c r="TGK14" s="702"/>
      <c r="TGL14" s="702"/>
      <c r="TGM14" s="702"/>
      <c r="TGN14" s="702"/>
      <c r="TGO14" s="702"/>
      <c r="TGP14" s="702"/>
      <c r="TGQ14" s="702"/>
      <c r="TGR14" s="702"/>
      <c r="TGS14" s="702"/>
      <c r="TGT14" s="702"/>
      <c r="TGU14" s="702"/>
      <c r="TGV14" s="702"/>
      <c r="TGW14" s="702"/>
      <c r="TGX14" s="702"/>
      <c r="TGY14" s="702"/>
      <c r="TGZ14" s="702"/>
      <c r="THA14" s="702"/>
      <c r="THB14" s="702"/>
      <c r="THC14" s="702"/>
      <c r="THD14" s="702"/>
      <c r="THE14" s="702"/>
      <c r="THF14" s="702"/>
      <c r="THG14" s="702"/>
      <c r="THH14" s="702"/>
      <c r="THI14" s="702"/>
      <c r="THJ14" s="702"/>
      <c r="THK14" s="702"/>
      <c r="THL14" s="702"/>
      <c r="THM14" s="702"/>
      <c r="THN14" s="702"/>
      <c r="THO14" s="702"/>
      <c r="THP14" s="702"/>
      <c r="THQ14" s="702"/>
      <c r="THR14" s="702"/>
      <c r="THS14" s="702"/>
      <c r="THT14" s="702"/>
      <c r="THU14" s="702"/>
      <c r="THV14" s="702"/>
      <c r="THW14" s="702"/>
      <c r="THX14" s="702"/>
      <c r="THY14" s="702"/>
      <c r="THZ14" s="702"/>
      <c r="TIA14" s="702"/>
      <c r="TIB14" s="702"/>
      <c r="TIC14" s="702"/>
      <c r="TID14" s="702"/>
      <c r="TIE14" s="702"/>
      <c r="TIF14" s="702"/>
      <c r="TIG14" s="702"/>
      <c r="TIH14" s="702"/>
      <c r="TII14" s="702"/>
      <c r="TIJ14" s="702"/>
      <c r="TIK14" s="702"/>
      <c r="TIL14" s="702"/>
      <c r="TIM14" s="702"/>
      <c r="TIN14" s="702"/>
      <c r="TIO14" s="702"/>
      <c r="TIP14" s="702"/>
      <c r="TIQ14" s="702"/>
      <c r="TIR14" s="702"/>
      <c r="TIS14" s="702"/>
      <c r="TIT14" s="702"/>
      <c r="TIU14" s="702"/>
      <c r="TIV14" s="702"/>
      <c r="TIW14" s="702"/>
      <c r="TIX14" s="702"/>
      <c r="TIY14" s="702"/>
      <c r="TIZ14" s="702"/>
      <c r="TJA14" s="702"/>
      <c r="TJB14" s="702"/>
      <c r="TJC14" s="702"/>
      <c r="TJD14" s="702"/>
      <c r="TJE14" s="702"/>
      <c r="TJF14" s="702"/>
      <c r="TJG14" s="702"/>
      <c r="TJH14" s="702"/>
      <c r="TJI14" s="702"/>
      <c r="TJJ14" s="702"/>
      <c r="TJK14" s="702"/>
      <c r="TJL14" s="702"/>
      <c r="TJM14" s="702"/>
      <c r="TJN14" s="702"/>
      <c r="TJO14" s="702"/>
      <c r="TJP14" s="702"/>
      <c r="TJQ14" s="702"/>
      <c r="TJR14" s="702"/>
      <c r="TJS14" s="702"/>
      <c r="TJT14" s="702"/>
      <c r="TJU14" s="702"/>
      <c r="TJV14" s="702"/>
      <c r="TJW14" s="702"/>
      <c r="TJX14" s="702"/>
      <c r="TJY14" s="702"/>
      <c r="TJZ14" s="702"/>
      <c r="TKA14" s="702"/>
      <c r="TKB14" s="702"/>
      <c r="TKC14" s="702"/>
      <c r="TKD14" s="702"/>
      <c r="TKE14" s="702"/>
      <c r="TKF14" s="702"/>
      <c r="TKG14" s="702"/>
      <c r="TKH14" s="702"/>
      <c r="TKI14" s="702"/>
      <c r="TKJ14" s="702"/>
      <c r="TKK14" s="702"/>
      <c r="TKL14" s="702"/>
      <c r="TKM14" s="702"/>
      <c r="TKN14" s="702"/>
      <c r="TKO14" s="702"/>
      <c r="TKP14" s="702"/>
      <c r="TKQ14" s="702"/>
      <c r="TKR14" s="702"/>
      <c r="TKS14" s="702"/>
      <c r="TKT14" s="702"/>
      <c r="TKU14" s="702"/>
      <c r="TKV14" s="702"/>
      <c r="TKW14" s="702"/>
      <c r="TKX14" s="702"/>
      <c r="TKY14" s="702"/>
      <c r="TKZ14" s="702"/>
      <c r="TLA14" s="702"/>
      <c r="TLB14" s="702"/>
      <c r="TLC14" s="702"/>
      <c r="TLD14" s="702"/>
      <c r="TLE14" s="702"/>
      <c r="TLF14" s="702"/>
      <c r="TLG14" s="702"/>
      <c r="TLH14" s="702"/>
      <c r="TLI14" s="702"/>
      <c r="TLJ14" s="702"/>
      <c r="TLK14" s="702"/>
      <c r="TLL14" s="702"/>
      <c r="TLM14" s="702"/>
      <c r="TLN14" s="702"/>
      <c r="TLO14" s="702"/>
      <c r="TLP14" s="702"/>
      <c r="TLQ14" s="702"/>
      <c r="TLR14" s="702"/>
      <c r="TLS14" s="702"/>
      <c r="TLT14" s="702"/>
      <c r="TLU14" s="702"/>
      <c r="TLV14" s="702"/>
      <c r="TLW14" s="702"/>
      <c r="TLX14" s="702"/>
      <c r="TLY14" s="702"/>
      <c r="TLZ14" s="702"/>
      <c r="TMA14" s="702"/>
      <c r="TMB14" s="702"/>
      <c r="TMC14" s="702"/>
      <c r="TMD14" s="702"/>
      <c r="TME14" s="702"/>
      <c r="TMF14" s="702"/>
      <c r="TMG14" s="702"/>
      <c r="TMH14" s="702"/>
      <c r="TMI14" s="702"/>
      <c r="TMJ14" s="702"/>
      <c r="TMK14" s="702"/>
      <c r="TML14" s="702"/>
      <c r="TMM14" s="702"/>
      <c r="TMN14" s="702"/>
      <c r="TMO14" s="702"/>
      <c r="TMP14" s="702"/>
      <c r="TMQ14" s="702"/>
      <c r="TMR14" s="702"/>
      <c r="TMS14" s="702"/>
      <c r="TMT14" s="702"/>
      <c r="TMU14" s="702"/>
      <c r="TMV14" s="702"/>
      <c r="TMW14" s="702"/>
      <c r="TMX14" s="702"/>
      <c r="TMY14" s="702"/>
      <c r="TMZ14" s="702"/>
      <c r="TNA14" s="702"/>
      <c r="TNB14" s="702"/>
      <c r="TNC14" s="702"/>
      <c r="TND14" s="702"/>
      <c r="TNE14" s="702"/>
      <c r="TNF14" s="702"/>
      <c r="TNG14" s="702"/>
      <c r="TNH14" s="702"/>
      <c r="TNI14" s="702"/>
      <c r="TNJ14" s="702"/>
      <c r="TNK14" s="702"/>
      <c r="TNL14" s="702"/>
      <c r="TNM14" s="702"/>
      <c r="TNN14" s="702"/>
      <c r="TNO14" s="702"/>
      <c r="TNP14" s="702"/>
      <c r="TNQ14" s="702"/>
      <c r="TNR14" s="702"/>
      <c r="TNS14" s="702"/>
      <c r="TNT14" s="702"/>
      <c r="TNU14" s="702"/>
      <c r="TNV14" s="702"/>
      <c r="TNW14" s="702"/>
      <c r="TNX14" s="702"/>
      <c r="TNY14" s="702"/>
      <c r="TNZ14" s="702"/>
      <c r="TOA14" s="702"/>
      <c r="TOB14" s="702"/>
      <c r="TOC14" s="702"/>
      <c r="TOD14" s="702"/>
      <c r="TOE14" s="702"/>
      <c r="TOF14" s="702"/>
      <c r="TOG14" s="702"/>
      <c r="TOH14" s="702"/>
      <c r="TOI14" s="702"/>
      <c r="TOJ14" s="702"/>
      <c r="TOK14" s="702"/>
      <c r="TOL14" s="702"/>
      <c r="TOM14" s="702"/>
      <c r="TON14" s="702"/>
      <c r="TOO14" s="702"/>
      <c r="TOP14" s="702"/>
      <c r="TOQ14" s="702"/>
      <c r="TOR14" s="702"/>
      <c r="TOS14" s="702"/>
      <c r="TOT14" s="702"/>
      <c r="TOU14" s="702"/>
      <c r="TOV14" s="702"/>
      <c r="TOW14" s="702"/>
      <c r="TOX14" s="702"/>
      <c r="TOY14" s="702"/>
      <c r="TOZ14" s="702"/>
      <c r="TPA14" s="702"/>
      <c r="TPB14" s="702"/>
      <c r="TPC14" s="702"/>
      <c r="TPD14" s="702"/>
      <c r="TPE14" s="702"/>
      <c r="TPF14" s="702"/>
      <c r="TPG14" s="702"/>
      <c r="TPH14" s="702"/>
      <c r="TPI14" s="702"/>
      <c r="TPJ14" s="702"/>
      <c r="TPK14" s="702"/>
      <c r="TPL14" s="702"/>
      <c r="TPM14" s="702"/>
      <c r="TPN14" s="702"/>
      <c r="TPO14" s="702"/>
      <c r="TPP14" s="702"/>
      <c r="TPQ14" s="702"/>
      <c r="TPR14" s="702"/>
      <c r="TPS14" s="702"/>
      <c r="TPT14" s="702"/>
      <c r="TPU14" s="702"/>
      <c r="TPV14" s="702"/>
      <c r="TPW14" s="702"/>
      <c r="TPX14" s="702"/>
      <c r="TPY14" s="702"/>
      <c r="TPZ14" s="702"/>
      <c r="TQA14" s="702"/>
      <c r="TQB14" s="702"/>
      <c r="TQC14" s="702"/>
      <c r="TQD14" s="702"/>
      <c r="TQE14" s="702"/>
      <c r="TQF14" s="702"/>
      <c r="TQG14" s="702"/>
      <c r="TQH14" s="702"/>
      <c r="TQI14" s="702"/>
      <c r="TQJ14" s="702"/>
      <c r="TQK14" s="702"/>
      <c r="TQL14" s="702"/>
      <c r="TQM14" s="702"/>
      <c r="TQN14" s="702"/>
      <c r="TQO14" s="702"/>
      <c r="TQP14" s="702"/>
      <c r="TQQ14" s="702"/>
      <c r="TQR14" s="702"/>
      <c r="TQS14" s="702"/>
      <c r="TQT14" s="702"/>
      <c r="TQU14" s="702"/>
      <c r="TQV14" s="702"/>
      <c r="TQW14" s="702"/>
      <c r="TQX14" s="702"/>
      <c r="TQY14" s="702"/>
      <c r="TQZ14" s="702"/>
      <c r="TRA14" s="702"/>
      <c r="TRB14" s="702"/>
      <c r="TRC14" s="702"/>
      <c r="TRD14" s="702"/>
      <c r="TRE14" s="702"/>
      <c r="TRF14" s="702"/>
      <c r="TRG14" s="702"/>
      <c r="TRH14" s="702"/>
      <c r="TRI14" s="702"/>
      <c r="TRJ14" s="702"/>
      <c r="TRK14" s="702"/>
      <c r="TRL14" s="702"/>
      <c r="TRM14" s="702"/>
      <c r="TRN14" s="702"/>
      <c r="TRO14" s="702"/>
      <c r="TRP14" s="702"/>
      <c r="TRQ14" s="702"/>
      <c r="TRR14" s="702"/>
      <c r="TRS14" s="702"/>
      <c r="TRT14" s="702"/>
      <c r="TRU14" s="702"/>
      <c r="TRV14" s="702"/>
      <c r="TRW14" s="702"/>
      <c r="TRX14" s="702"/>
      <c r="TRY14" s="702"/>
      <c r="TRZ14" s="702"/>
      <c r="TSA14" s="702"/>
      <c r="TSB14" s="702"/>
      <c r="TSC14" s="702"/>
      <c r="TSD14" s="702"/>
      <c r="TSE14" s="702"/>
      <c r="TSF14" s="702"/>
      <c r="TSG14" s="702"/>
      <c r="TSH14" s="702"/>
      <c r="TSI14" s="702"/>
      <c r="TSJ14" s="702"/>
      <c r="TSK14" s="702"/>
      <c r="TSL14" s="702"/>
      <c r="TSM14" s="702"/>
      <c r="TSN14" s="702"/>
      <c r="TSO14" s="702"/>
      <c r="TSP14" s="702"/>
      <c r="TSQ14" s="702"/>
      <c r="TSR14" s="702"/>
      <c r="TSS14" s="702"/>
      <c r="TST14" s="702"/>
      <c r="TSU14" s="702"/>
      <c r="TSV14" s="702"/>
      <c r="TSW14" s="702"/>
      <c r="TSX14" s="702"/>
      <c r="TSY14" s="702"/>
      <c r="TSZ14" s="702"/>
      <c r="TTA14" s="702"/>
      <c r="TTB14" s="702"/>
      <c r="TTC14" s="702"/>
      <c r="TTD14" s="702"/>
      <c r="TTE14" s="702"/>
      <c r="TTF14" s="702"/>
      <c r="TTG14" s="702"/>
      <c r="TTH14" s="702"/>
      <c r="TTI14" s="702"/>
      <c r="TTJ14" s="702"/>
      <c r="TTK14" s="702"/>
      <c r="TTL14" s="702"/>
      <c r="TTM14" s="702"/>
      <c r="TTN14" s="702"/>
      <c r="TTO14" s="702"/>
      <c r="TTP14" s="702"/>
      <c r="TTQ14" s="702"/>
      <c r="TTR14" s="702"/>
      <c r="TTS14" s="702"/>
      <c r="TTT14" s="702"/>
      <c r="TTU14" s="702"/>
      <c r="TTV14" s="702"/>
      <c r="TTW14" s="702"/>
      <c r="TTX14" s="702"/>
      <c r="TTY14" s="702"/>
      <c r="TTZ14" s="702"/>
      <c r="TUA14" s="702"/>
      <c r="TUB14" s="702"/>
      <c r="TUC14" s="702"/>
      <c r="TUD14" s="702"/>
      <c r="TUE14" s="702"/>
      <c r="TUF14" s="702"/>
      <c r="TUG14" s="702"/>
      <c r="TUH14" s="702"/>
      <c r="TUI14" s="702"/>
      <c r="TUJ14" s="702"/>
      <c r="TUK14" s="702"/>
      <c r="TUL14" s="702"/>
      <c r="TUM14" s="702"/>
      <c r="TUN14" s="702"/>
      <c r="TUO14" s="702"/>
      <c r="TUP14" s="702"/>
      <c r="TUQ14" s="702"/>
      <c r="TUR14" s="702"/>
      <c r="TUS14" s="702"/>
      <c r="TUT14" s="702"/>
      <c r="TUU14" s="702"/>
      <c r="TUV14" s="702"/>
      <c r="TUW14" s="702"/>
      <c r="TUX14" s="702"/>
      <c r="TUY14" s="702"/>
      <c r="TUZ14" s="702"/>
      <c r="TVA14" s="702"/>
      <c r="TVB14" s="702"/>
      <c r="TVC14" s="702"/>
      <c r="TVD14" s="702"/>
      <c r="TVE14" s="702"/>
      <c r="TVF14" s="702"/>
      <c r="TVG14" s="702"/>
      <c r="TVH14" s="702"/>
      <c r="TVI14" s="702"/>
      <c r="TVJ14" s="702"/>
      <c r="TVK14" s="702"/>
      <c r="TVL14" s="702"/>
      <c r="TVM14" s="702"/>
      <c r="TVN14" s="702"/>
      <c r="TVO14" s="702"/>
      <c r="TVP14" s="702"/>
      <c r="TVQ14" s="702"/>
      <c r="TVR14" s="702"/>
      <c r="TVS14" s="702"/>
      <c r="TVT14" s="702"/>
      <c r="TVU14" s="702"/>
      <c r="TVV14" s="702"/>
      <c r="TVW14" s="702"/>
      <c r="TVX14" s="702"/>
      <c r="TVY14" s="702"/>
      <c r="TVZ14" s="702"/>
      <c r="TWA14" s="702"/>
      <c r="TWB14" s="702"/>
      <c r="TWC14" s="702"/>
      <c r="TWD14" s="702"/>
      <c r="TWE14" s="702"/>
      <c r="TWF14" s="702"/>
      <c r="TWG14" s="702"/>
      <c r="TWH14" s="702"/>
      <c r="TWI14" s="702"/>
      <c r="TWJ14" s="702"/>
      <c r="TWK14" s="702"/>
      <c r="TWL14" s="702"/>
      <c r="TWM14" s="702"/>
      <c r="TWN14" s="702"/>
      <c r="TWO14" s="702"/>
      <c r="TWP14" s="702"/>
      <c r="TWQ14" s="702"/>
      <c r="TWR14" s="702"/>
      <c r="TWS14" s="702"/>
      <c r="TWT14" s="702"/>
      <c r="TWU14" s="702"/>
      <c r="TWV14" s="702"/>
      <c r="TWW14" s="702"/>
      <c r="TWX14" s="702"/>
      <c r="TWY14" s="702"/>
      <c r="TWZ14" s="702"/>
      <c r="TXA14" s="702"/>
      <c r="TXB14" s="702"/>
      <c r="TXC14" s="702"/>
      <c r="TXD14" s="702"/>
      <c r="TXE14" s="702"/>
      <c r="TXF14" s="702"/>
      <c r="TXG14" s="702"/>
      <c r="TXH14" s="702"/>
      <c r="TXI14" s="702"/>
      <c r="TXJ14" s="702"/>
      <c r="TXK14" s="702"/>
      <c r="TXL14" s="702"/>
      <c r="TXM14" s="702"/>
      <c r="TXN14" s="702"/>
      <c r="TXO14" s="702"/>
      <c r="TXP14" s="702"/>
      <c r="TXQ14" s="702"/>
      <c r="TXR14" s="702"/>
      <c r="TXS14" s="702"/>
      <c r="TXT14" s="702"/>
      <c r="TXU14" s="702"/>
      <c r="TXV14" s="702"/>
      <c r="TXW14" s="702"/>
      <c r="TXX14" s="702"/>
      <c r="TXY14" s="702"/>
      <c r="TXZ14" s="702"/>
      <c r="TYA14" s="702"/>
      <c r="TYB14" s="702"/>
      <c r="TYC14" s="702"/>
      <c r="TYD14" s="702"/>
      <c r="TYE14" s="702"/>
      <c r="TYF14" s="702"/>
      <c r="TYG14" s="702"/>
      <c r="TYH14" s="702"/>
      <c r="TYI14" s="702"/>
      <c r="TYJ14" s="702"/>
      <c r="TYK14" s="702"/>
      <c r="TYL14" s="702"/>
      <c r="TYM14" s="702"/>
      <c r="TYN14" s="702"/>
      <c r="TYO14" s="702"/>
      <c r="TYP14" s="702"/>
      <c r="TYQ14" s="702"/>
      <c r="TYR14" s="702"/>
      <c r="TYS14" s="702"/>
      <c r="TYT14" s="702"/>
      <c r="TYU14" s="702"/>
      <c r="TYV14" s="702"/>
      <c r="TYW14" s="702"/>
      <c r="TYX14" s="702"/>
      <c r="TYY14" s="702"/>
      <c r="TYZ14" s="702"/>
      <c r="TZA14" s="702"/>
      <c r="TZB14" s="702"/>
      <c r="TZC14" s="702"/>
      <c r="TZD14" s="702"/>
      <c r="TZE14" s="702"/>
      <c r="TZF14" s="702"/>
      <c r="TZG14" s="702"/>
      <c r="TZH14" s="702"/>
      <c r="TZI14" s="702"/>
      <c r="TZJ14" s="702"/>
      <c r="TZK14" s="702"/>
      <c r="TZL14" s="702"/>
      <c r="TZM14" s="702"/>
      <c r="TZN14" s="702"/>
      <c r="TZO14" s="702"/>
      <c r="TZP14" s="702"/>
      <c r="TZQ14" s="702"/>
      <c r="TZR14" s="702"/>
      <c r="TZS14" s="702"/>
      <c r="TZT14" s="702"/>
      <c r="TZU14" s="702"/>
      <c r="TZV14" s="702"/>
      <c r="TZW14" s="702"/>
      <c r="TZX14" s="702"/>
      <c r="TZY14" s="702"/>
      <c r="TZZ14" s="702"/>
      <c r="UAA14" s="702"/>
      <c r="UAB14" s="702"/>
      <c r="UAC14" s="702"/>
      <c r="UAD14" s="702"/>
      <c r="UAE14" s="702"/>
      <c r="UAF14" s="702"/>
      <c r="UAG14" s="702"/>
      <c r="UAH14" s="702"/>
      <c r="UAI14" s="702"/>
      <c r="UAJ14" s="702"/>
      <c r="UAK14" s="702"/>
      <c r="UAL14" s="702"/>
      <c r="UAM14" s="702"/>
      <c r="UAN14" s="702"/>
      <c r="UAO14" s="702"/>
      <c r="UAP14" s="702"/>
      <c r="UAQ14" s="702"/>
      <c r="UAR14" s="702"/>
      <c r="UAS14" s="702"/>
      <c r="UAT14" s="702"/>
      <c r="UAU14" s="702"/>
      <c r="UAV14" s="702"/>
      <c r="UAW14" s="702"/>
      <c r="UAX14" s="702"/>
      <c r="UAY14" s="702"/>
      <c r="UAZ14" s="702"/>
      <c r="UBA14" s="702"/>
      <c r="UBB14" s="702"/>
      <c r="UBC14" s="702"/>
      <c r="UBD14" s="702"/>
      <c r="UBE14" s="702"/>
      <c r="UBF14" s="702"/>
      <c r="UBG14" s="702"/>
      <c r="UBH14" s="702"/>
      <c r="UBI14" s="702"/>
      <c r="UBJ14" s="702"/>
      <c r="UBK14" s="702"/>
      <c r="UBL14" s="702"/>
      <c r="UBM14" s="702"/>
      <c r="UBN14" s="702"/>
      <c r="UBO14" s="702"/>
      <c r="UBP14" s="702"/>
      <c r="UBQ14" s="702"/>
      <c r="UBR14" s="702"/>
      <c r="UBS14" s="702"/>
      <c r="UBT14" s="702"/>
      <c r="UBU14" s="702"/>
      <c r="UBV14" s="702"/>
      <c r="UBW14" s="702"/>
      <c r="UBX14" s="702"/>
      <c r="UBY14" s="702"/>
      <c r="UBZ14" s="702"/>
      <c r="UCA14" s="702"/>
      <c r="UCB14" s="702"/>
      <c r="UCC14" s="702"/>
      <c r="UCD14" s="702"/>
      <c r="UCE14" s="702"/>
      <c r="UCF14" s="702"/>
      <c r="UCG14" s="702"/>
      <c r="UCH14" s="702"/>
      <c r="UCI14" s="702"/>
      <c r="UCJ14" s="702"/>
      <c r="UCK14" s="702"/>
      <c r="UCL14" s="702"/>
      <c r="UCM14" s="702"/>
      <c r="UCN14" s="702"/>
      <c r="UCO14" s="702"/>
      <c r="UCP14" s="702"/>
      <c r="UCQ14" s="702"/>
      <c r="UCR14" s="702"/>
      <c r="UCS14" s="702"/>
      <c r="UCT14" s="702"/>
      <c r="UCU14" s="702"/>
      <c r="UCV14" s="702"/>
      <c r="UCW14" s="702"/>
      <c r="UCX14" s="702"/>
      <c r="UCY14" s="702"/>
      <c r="UCZ14" s="702"/>
      <c r="UDA14" s="702"/>
      <c r="UDB14" s="702"/>
      <c r="UDC14" s="702"/>
      <c r="UDD14" s="702"/>
      <c r="UDE14" s="702"/>
      <c r="UDF14" s="702"/>
      <c r="UDG14" s="702"/>
      <c r="UDH14" s="702"/>
      <c r="UDI14" s="702"/>
      <c r="UDJ14" s="702"/>
      <c r="UDK14" s="702"/>
      <c r="UDL14" s="702"/>
      <c r="UDM14" s="702"/>
      <c r="UDN14" s="702"/>
      <c r="UDO14" s="702"/>
      <c r="UDP14" s="702"/>
      <c r="UDQ14" s="702"/>
      <c r="UDR14" s="702"/>
      <c r="UDS14" s="702"/>
      <c r="UDT14" s="702"/>
      <c r="UDU14" s="702"/>
      <c r="UDV14" s="702"/>
      <c r="UDW14" s="702"/>
      <c r="UDX14" s="702"/>
      <c r="UDY14" s="702"/>
      <c r="UDZ14" s="702"/>
      <c r="UEA14" s="702"/>
      <c r="UEB14" s="702"/>
      <c r="UEC14" s="702"/>
      <c r="UED14" s="702"/>
      <c r="UEE14" s="702"/>
      <c r="UEF14" s="702"/>
      <c r="UEG14" s="702"/>
      <c r="UEH14" s="702"/>
      <c r="UEI14" s="702"/>
      <c r="UEJ14" s="702"/>
      <c r="UEK14" s="702"/>
      <c r="UEL14" s="702"/>
      <c r="UEM14" s="702"/>
      <c r="UEN14" s="702"/>
      <c r="UEO14" s="702"/>
      <c r="UEP14" s="702"/>
      <c r="UEQ14" s="702"/>
      <c r="UER14" s="702"/>
      <c r="UES14" s="702"/>
      <c r="UET14" s="702"/>
      <c r="UEU14" s="702"/>
      <c r="UEV14" s="702"/>
      <c r="UEW14" s="702"/>
      <c r="UEX14" s="702"/>
      <c r="UEY14" s="702"/>
      <c r="UEZ14" s="702"/>
      <c r="UFA14" s="702"/>
      <c r="UFB14" s="702"/>
      <c r="UFC14" s="702"/>
      <c r="UFD14" s="702"/>
      <c r="UFE14" s="702"/>
      <c r="UFF14" s="702"/>
      <c r="UFG14" s="702"/>
      <c r="UFH14" s="702"/>
      <c r="UFI14" s="702"/>
      <c r="UFJ14" s="702"/>
      <c r="UFK14" s="702"/>
      <c r="UFL14" s="702"/>
      <c r="UFM14" s="702"/>
      <c r="UFN14" s="702"/>
      <c r="UFO14" s="702"/>
      <c r="UFP14" s="702"/>
      <c r="UFQ14" s="702"/>
      <c r="UFR14" s="702"/>
      <c r="UFS14" s="702"/>
      <c r="UFT14" s="702"/>
      <c r="UFU14" s="702"/>
      <c r="UFV14" s="702"/>
      <c r="UFW14" s="702"/>
      <c r="UFX14" s="702"/>
      <c r="UFY14" s="702"/>
      <c r="UFZ14" s="702"/>
      <c r="UGA14" s="702"/>
      <c r="UGB14" s="702"/>
      <c r="UGC14" s="702"/>
      <c r="UGD14" s="702"/>
      <c r="UGE14" s="702"/>
      <c r="UGF14" s="702"/>
      <c r="UGG14" s="702"/>
      <c r="UGH14" s="702"/>
      <c r="UGI14" s="702"/>
      <c r="UGJ14" s="702"/>
      <c r="UGK14" s="702"/>
      <c r="UGL14" s="702"/>
      <c r="UGM14" s="702"/>
      <c r="UGN14" s="702"/>
      <c r="UGO14" s="702"/>
      <c r="UGP14" s="702"/>
      <c r="UGQ14" s="702"/>
      <c r="UGR14" s="702"/>
      <c r="UGS14" s="702"/>
      <c r="UGT14" s="702"/>
      <c r="UGU14" s="702"/>
      <c r="UGV14" s="702"/>
      <c r="UGW14" s="702"/>
      <c r="UGX14" s="702"/>
      <c r="UGY14" s="702"/>
      <c r="UGZ14" s="702"/>
      <c r="UHA14" s="702"/>
      <c r="UHB14" s="702"/>
      <c r="UHC14" s="702"/>
      <c r="UHD14" s="702"/>
      <c r="UHE14" s="702"/>
      <c r="UHF14" s="702"/>
      <c r="UHG14" s="702"/>
      <c r="UHH14" s="702"/>
      <c r="UHI14" s="702"/>
      <c r="UHJ14" s="702"/>
      <c r="UHK14" s="702"/>
      <c r="UHL14" s="702"/>
      <c r="UHM14" s="702"/>
      <c r="UHN14" s="702"/>
      <c r="UHO14" s="702"/>
      <c r="UHP14" s="702"/>
      <c r="UHQ14" s="702"/>
      <c r="UHR14" s="702"/>
      <c r="UHS14" s="702"/>
      <c r="UHT14" s="702"/>
      <c r="UHU14" s="702"/>
      <c r="UHV14" s="702"/>
      <c r="UHW14" s="702"/>
      <c r="UHX14" s="702"/>
      <c r="UHY14" s="702"/>
      <c r="UHZ14" s="702"/>
      <c r="UIA14" s="702"/>
      <c r="UIB14" s="702"/>
      <c r="UIC14" s="702"/>
      <c r="UID14" s="702"/>
      <c r="UIE14" s="702"/>
      <c r="UIF14" s="702"/>
      <c r="UIG14" s="702"/>
      <c r="UIH14" s="702"/>
      <c r="UII14" s="702"/>
      <c r="UIJ14" s="702"/>
      <c r="UIK14" s="702"/>
      <c r="UIL14" s="702"/>
      <c r="UIM14" s="702"/>
      <c r="UIN14" s="702"/>
      <c r="UIO14" s="702"/>
      <c r="UIP14" s="702"/>
      <c r="UIQ14" s="702"/>
      <c r="UIR14" s="702"/>
      <c r="UIS14" s="702"/>
      <c r="UIT14" s="702"/>
      <c r="UIU14" s="702"/>
      <c r="UIV14" s="702"/>
      <c r="UIW14" s="702"/>
      <c r="UIX14" s="702"/>
      <c r="UIY14" s="702"/>
      <c r="UIZ14" s="702"/>
      <c r="UJA14" s="702"/>
      <c r="UJB14" s="702"/>
      <c r="UJC14" s="702"/>
      <c r="UJD14" s="702"/>
      <c r="UJE14" s="702"/>
      <c r="UJF14" s="702"/>
      <c r="UJG14" s="702"/>
      <c r="UJH14" s="702"/>
      <c r="UJI14" s="702"/>
      <c r="UJJ14" s="702"/>
      <c r="UJK14" s="702"/>
      <c r="UJL14" s="702"/>
      <c r="UJM14" s="702"/>
      <c r="UJN14" s="702"/>
      <c r="UJO14" s="702"/>
      <c r="UJP14" s="702"/>
      <c r="UJQ14" s="702"/>
      <c r="UJR14" s="702"/>
      <c r="UJS14" s="702"/>
      <c r="UJT14" s="702"/>
      <c r="UJU14" s="702"/>
      <c r="UJV14" s="702"/>
      <c r="UJW14" s="702"/>
      <c r="UJX14" s="702"/>
      <c r="UJY14" s="702"/>
      <c r="UJZ14" s="702"/>
      <c r="UKA14" s="702"/>
      <c r="UKB14" s="702"/>
      <c r="UKC14" s="702"/>
      <c r="UKD14" s="702"/>
      <c r="UKE14" s="702"/>
      <c r="UKF14" s="702"/>
      <c r="UKG14" s="702"/>
      <c r="UKH14" s="702"/>
      <c r="UKI14" s="702"/>
      <c r="UKJ14" s="702"/>
      <c r="UKK14" s="702"/>
      <c r="UKL14" s="702"/>
      <c r="UKM14" s="702"/>
      <c r="UKN14" s="702"/>
      <c r="UKO14" s="702"/>
      <c r="UKP14" s="702"/>
      <c r="UKQ14" s="702"/>
      <c r="UKR14" s="702"/>
      <c r="UKS14" s="702"/>
      <c r="UKT14" s="702"/>
      <c r="UKU14" s="702"/>
      <c r="UKV14" s="702"/>
      <c r="UKW14" s="702"/>
      <c r="UKX14" s="702"/>
      <c r="UKY14" s="702"/>
      <c r="UKZ14" s="702"/>
      <c r="ULA14" s="702"/>
      <c r="ULB14" s="702"/>
      <c r="ULC14" s="702"/>
      <c r="ULD14" s="702"/>
      <c r="ULE14" s="702"/>
      <c r="ULF14" s="702"/>
      <c r="ULG14" s="702"/>
      <c r="ULH14" s="702"/>
      <c r="ULI14" s="702"/>
      <c r="ULJ14" s="702"/>
      <c r="ULK14" s="702"/>
      <c r="ULL14" s="702"/>
      <c r="ULM14" s="702"/>
      <c r="ULN14" s="702"/>
      <c r="ULO14" s="702"/>
      <c r="ULP14" s="702"/>
      <c r="ULQ14" s="702"/>
      <c r="ULR14" s="702"/>
      <c r="ULS14" s="702"/>
      <c r="ULT14" s="702"/>
      <c r="ULU14" s="702"/>
      <c r="ULV14" s="702"/>
      <c r="ULW14" s="702"/>
      <c r="ULX14" s="702"/>
      <c r="ULY14" s="702"/>
      <c r="ULZ14" s="702"/>
      <c r="UMA14" s="702"/>
      <c r="UMB14" s="702"/>
      <c r="UMC14" s="702"/>
      <c r="UMD14" s="702"/>
      <c r="UME14" s="702"/>
      <c r="UMF14" s="702"/>
      <c r="UMG14" s="702"/>
      <c r="UMH14" s="702"/>
      <c r="UMI14" s="702"/>
      <c r="UMJ14" s="702"/>
      <c r="UMK14" s="702"/>
      <c r="UML14" s="702"/>
      <c r="UMM14" s="702"/>
      <c r="UMN14" s="702"/>
      <c r="UMO14" s="702"/>
      <c r="UMP14" s="702"/>
      <c r="UMQ14" s="702"/>
      <c r="UMR14" s="702"/>
      <c r="UMS14" s="702"/>
      <c r="UMT14" s="702"/>
      <c r="UMU14" s="702"/>
      <c r="UMV14" s="702"/>
      <c r="UMW14" s="702"/>
      <c r="UMX14" s="702"/>
      <c r="UMY14" s="702"/>
      <c r="UMZ14" s="702"/>
      <c r="UNA14" s="702"/>
      <c r="UNB14" s="702"/>
      <c r="UNC14" s="702"/>
      <c r="UND14" s="702"/>
      <c r="UNE14" s="702"/>
      <c r="UNF14" s="702"/>
      <c r="UNG14" s="702"/>
      <c r="UNH14" s="702"/>
      <c r="UNI14" s="702"/>
      <c r="UNJ14" s="702"/>
      <c r="UNK14" s="702"/>
      <c r="UNL14" s="702"/>
      <c r="UNM14" s="702"/>
      <c r="UNN14" s="702"/>
      <c r="UNO14" s="702"/>
      <c r="UNP14" s="702"/>
      <c r="UNQ14" s="702"/>
      <c r="UNR14" s="702"/>
      <c r="UNS14" s="702"/>
      <c r="UNT14" s="702"/>
      <c r="UNU14" s="702"/>
      <c r="UNV14" s="702"/>
      <c r="UNW14" s="702"/>
      <c r="UNX14" s="702"/>
      <c r="UNY14" s="702"/>
      <c r="UNZ14" s="702"/>
      <c r="UOA14" s="702"/>
      <c r="UOB14" s="702"/>
      <c r="UOC14" s="702"/>
      <c r="UOD14" s="702"/>
      <c r="UOE14" s="702"/>
      <c r="UOF14" s="702"/>
      <c r="UOG14" s="702"/>
      <c r="UOH14" s="702"/>
      <c r="UOI14" s="702"/>
      <c r="UOJ14" s="702"/>
      <c r="UOK14" s="702"/>
      <c r="UOL14" s="702"/>
      <c r="UOM14" s="702"/>
      <c r="UON14" s="702"/>
      <c r="UOO14" s="702"/>
      <c r="UOP14" s="702"/>
      <c r="UOQ14" s="702"/>
      <c r="UOR14" s="702"/>
      <c r="UOS14" s="702"/>
      <c r="UOT14" s="702"/>
      <c r="UOU14" s="702"/>
      <c r="UOV14" s="702"/>
      <c r="UOW14" s="702"/>
      <c r="UOX14" s="702"/>
      <c r="UOY14" s="702"/>
      <c r="UOZ14" s="702"/>
      <c r="UPA14" s="702"/>
      <c r="UPB14" s="702"/>
      <c r="UPC14" s="702"/>
      <c r="UPD14" s="702"/>
      <c r="UPE14" s="702"/>
      <c r="UPF14" s="702"/>
      <c r="UPG14" s="702"/>
      <c r="UPH14" s="702"/>
      <c r="UPI14" s="702"/>
      <c r="UPJ14" s="702"/>
      <c r="UPK14" s="702"/>
      <c r="UPL14" s="702"/>
      <c r="UPM14" s="702"/>
      <c r="UPN14" s="702"/>
      <c r="UPO14" s="702"/>
      <c r="UPP14" s="702"/>
      <c r="UPQ14" s="702"/>
      <c r="UPR14" s="702"/>
      <c r="UPS14" s="702"/>
      <c r="UPT14" s="702"/>
      <c r="UPU14" s="702"/>
      <c r="UPV14" s="702"/>
      <c r="UPW14" s="702"/>
      <c r="UPX14" s="702"/>
      <c r="UPY14" s="702"/>
      <c r="UPZ14" s="702"/>
      <c r="UQA14" s="702"/>
      <c r="UQB14" s="702"/>
      <c r="UQC14" s="702"/>
      <c r="UQD14" s="702"/>
      <c r="UQE14" s="702"/>
      <c r="UQF14" s="702"/>
      <c r="UQG14" s="702"/>
      <c r="UQH14" s="702"/>
      <c r="UQI14" s="702"/>
      <c r="UQJ14" s="702"/>
      <c r="UQK14" s="702"/>
      <c r="UQL14" s="702"/>
      <c r="UQM14" s="702"/>
      <c r="UQN14" s="702"/>
      <c r="UQO14" s="702"/>
      <c r="UQP14" s="702"/>
      <c r="UQQ14" s="702"/>
      <c r="UQR14" s="702"/>
      <c r="UQS14" s="702"/>
      <c r="UQT14" s="702"/>
      <c r="UQU14" s="702"/>
      <c r="UQV14" s="702"/>
      <c r="UQW14" s="702"/>
      <c r="UQX14" s="702"/>
      <c r="UQY14" s="702"/>
      <c r="UQZ14" s="702"/>
      <c r="URA14" s="702"/>
      <c r="URB14" s="702"/>
      <c r="URC14" s="702"/>
      <c r="URD14" s="702"/>
      <c r="URE14" s="702"/>
      <c r="URF14" s="702"/>
      <c r="URG14" s="702"/>
      <c r="URH14" s="702"/>
      <c r="URI14" s="702"/>
      <c r="URJ14" s="702"/>
      <c r="URK14" s="702"/>
      <c r="URL14" s="702"/>
      <c r="URM14" s="702"/>
      <c r="URN14" s="702"/>
      <c r="URO14" s="702"/>
      <c r="URP14" s="702"/>
      <c r="URQ14" s="702"/>
      <c r="URR14" s="702"/>
      <c r="URS14" s="702"/>
      <c r="URT14" s="702"/>
      <c r="URU14" s="702"/>
      <c r="URV14" s="702"/>
      <c r="URW14" s="702"/>
      <c r="URX14" s="702"/>
      <c r="URY14" s="702"/>
      <c r="URZ14" s="702"/>
      <c r="USA14" s="702"/>
      <c r="USB14" s="702"/>
      <c r="USC14" s="702"/>
      <c r="USD14" s="702"/>
      <c r="USE14" s="702"/>
      <c r="USF14" s="702"/>
      <c r="USG14" s="702"/>
      <c r="USH14" s="702"/>
      <c r="USI14" s="702"/>
      <c r="USJ14" s="702"/>
      <c r="USK14" s="702"/>
      <c r="USL14" s="702"/>
      <c r="USM14" s="702"/>
      <c r="USN14" s="702"/>
      <c r="USO14" s="702"/>
      <c r="USP14" s="702"/>
      <c r="USQ14" s="702"/>
      <c r="USR14" s="702"/>
      <c r="USS14" s="702"/>
      <c r="UST14" s="702"/>
      <c r="USU14" s="702"/>
      <c r="USV14" s="702"/>
      <c r="USW14" s="702"/>
      <c r="USX14" s="702"/>
      <c r="USY14" s="702"/>
      <c r="USZ14" s="702"/>
      <c r="UTA14" s="702"/>
      <c r="UTB14" s="702"/>
      <c r="UTC14" s="702"/>
      <c r="UTD14" s="702"/>
      <c r="UTE14" s="702"/>
      <c r="UTF14" s="702"/>
      <c r="UTG14" s="702"/>
      <c r="UTH14" s="702"/>
      <c r="UTI14" s="702"/>
      <c r="UTJ14" s="702"/>
      <c r="UTK14" s="702"/>
      <c r="UTL14" s="702"/>
      <c r="UTM14" s="702"/>
      <c r="UTN14" s="702"/>
      <c r="UTO14" s="702"/>
      <c r="UTP14" s="702"/>
      <c r="UTQ14" s="702"/>
      <c r="UTR14" s="702"/>
      <c r="UTS14" s="702"/>
      <c r="UTT14" s="702"/>
      <c r="UTU14" s="702"/>
      <c r="UTV14" s="702"/>
      <c r="UTW14" s="702"/>
      <c r="UTX14" s="702"/>
      <c r="UTY14" s="702"/>
      <c r="UTZ14" s="702"/>
      <c r="UUA14" s="702"/>
      <c r="UUB14" s="702"/>
      <c r="UUC14" s="702"/>
      <c r="UUD14" s="702"/>
      <c r="UUE14" s="702"/>
      <c r="UUF14" s="702"/>
      <c r="UUG14" s="702"/>
      <c r="UUH14" s="702"/>
      <c r="UUI14" s="702"/>
      <c r="UUJ14" s="702"/>
      <c r="UUK14" s="702"/>
      <c r="UUL14" s="702"/>
      <c r="UUM14" s="702"/>
      <c r="UUN14" s="702"/>
      <c r="UUO14" s="702"/>
      <c r="UUP14" s="702"/>
      <c r="UUQ14" s="702"/>
      <c r="UUR14" s="702"/>
      <c r="UUS14" s="702"/>
      <c r="UUT14" s="702"/>
      <c r="UUU14" s="702"/>
      <c r="UUV14" s="702"/>
      <c r="UUW14" s="702"/>
      <c r="UUX14" s="702"/>
      <c r="UUY14" s="702"/>
      <c r="UUZ14" s="702"/>
      <c r="UVA14" s="702"/>
      <c r="UVB14" s="702"/>
      <c r="UVC14" s="702"/>
      <c r="UVD14" s="702"/>
      <c r="UVE14" s="702"/>
      <c r="UVF14" s="702"/>
      <c r="UVG14" s="702"/>
      <c r="UVH14" s="702"/>
      <c r="UVI14" s="702"/>
      <c r="UVJ14" s="702"/>
      <c r="UVK14" s="702"/>
      <c r="UVL14" s="702"/>
      <c r="UVM14" s="702"/>
      <c r="UVN14" s="702"/>
      <c r="UVO14" s="702"/>
      <c r="UVP14" s="702"/>
      <c r="UVQ14" s="702"/>
      <c r="UVR14" s="702"/>
      <c r="UVS14" s="702"/>
      <c r="UVT14" s="702"/>
      <c r="UVU14" s="702"/>
      <c r="UVV14" s="702"/>
      <c r="UVW14" s="702"/>
      <c r="UVX14" s="702"/>
      <c r="UVY14" s="702"/>
      <c r="UVZ14" s="702"/>
      <c r="UWA14" s="702"/>
      <c r="UWB14" s="702"/>
      <c r="UWC14" s="702"/>
      <c r="UWD14" s="702"/>
      <c r="UWE14" s="702"/>
      <c r="UWF14" s="702"/>
      <c r="UWG14" s="702"/>
      <c r="UWH14" s="702"/>
      <c r="UWI14" s="702"/>
      <c r="UWJ14" s="702"/>
      <c r="UWK14" s="702"/>
      <c r="UWL14" s="702"/>
      <c r="UWM14" s="702"/>
      <c r="UWN14" s="702"/>
      <c r="UWO14" s="702"/>
      <c r="UWP14" s="702"/>
      <c r="UWQ14" s="702"/>
      <c r="UWR14" s="702"/>
      <c r="UWS14" s="702"/>
      <c r="UWT14" s="702"/>
      <c r="UWU14" s="702"/>
      <c r="UWV14" s="702"/>
      <c r="UWW14" s="702"/>
      <c r="UWX14" s="702"/>
      <c r="UWY14" s="702"/>
      <c r="UWZ14" s="702"/>
      <c r="UXA14" s="702"/>
      <c r="UXB14" s="702"/>
      <c r="UXC14" s="702"/>
      <c r="UXD14" s="702"/>
      <c r="UXE14" s="702"/>
      <c r="UXF14" s="702"/>
      <c r="UXG14" s="702"/>
      <c r="UXH14" s="702"/>
      <c r="UXI14" s="702"/>
      <c r="UXJ14" s="702"/>
      <c r="UXK14" s="702"/>
      <c r="UXL14" s="702"/>
      <c r="UXM14" s="702"/>
      <c r="UXN14" s="702"/>
      <c r="UXO14" s="702"/>
      <c r="UXP14" s="702"/>
      <c r="UXQ14" s="702"/>
      <c r="UXR14" s="702"/>
      <c r="UXS14" s="702"/>
      <c r="UXT14" s="702"/>
      <c r="UXU14" s="702"/>
      <c r="UXV14" s="702"/>
      <c r="UXW14" s="702"/>
      <c r="UXX14" s="702"/>
      <c r="UXY14" s="702"/>
      <c r="UXZ14" s="702"/>
      <c r="UYA14" s="702"/>
      <c r="UYB14" s="702"/>
      <c r="UYC14" s="702"/>
      <c r="UYD14" s="702"/>
      <c r="UYE14" s="702"/>
      <c r="UYF14" s="702"/>
      <c r="UYG14" s="702"/>
      <c r="UYH14" s="702"/>
      <c r="UYI14" s="702"/>
      <c r="UYJ14" s="702"/>
      <c r="UYK14" s="702"/>
      <c r="UYL14" s="702"/>
      <c r="UYM14" s="702"/>
      <c r="UYN14" s="702"/>
      <c r="UYO14" s="702"/>
      <c r="UYP14" s="702"/>
      <c r="UYQ14" s="702"/>
      <c r="UYR14" s="702"/>
      <c r="UYS14" s="702"/>
      <c r="UYT14" s="702"/>
      <c r="UYU14" s="702"/>
      <c r="UYV14" s="702"/>
      <c r="UYW14" s="702"/>
      <c r="UYX14" s="702"/>
      <c r="UYY14" s="702"/>
      <c r="UYZ14" s="702"/>
      <c r="UZA14" s="702"/>
      <c r="UZB14" s="702"/>
      <c r="UZC14" s="702"/>
      <c r="UZD14" s="702"/>
      <c r="UZE14" s="702"/>
      <c r="UZF14" s="702"/>
      <c r="UZG14" s="702"/>
      <c r="UZH14" s="702"/>
      <c r="UZI14" s="702"/>
      <c r="UZJ14" s="702"/>
      <c r="UZK14" s="702"/>
      <c r="UZL14" s="702"/>
      <c r="UZM14" s="702"/>
      <c r="UZN14" s="702"/>
      <c r="UZO14" s="702"/>
      <c r="UZP14" s="702"/>
      <c r="UZQ14" s="702"/>
      <c r="UZR14" s="702"/>
      <c r="UZS14" s="702"/>
      <c r="UZT14" s="702"/>
      <c r="UZU14" s="702"/>
      <c r="UZV14" s="702"/>
      <c r="UZW14" s="702"/>
      <c r="UZX14" s="702"/>
      <c r="UZY14" s="702"/>
      <c r="UZZ14" s="702"/>
      <c r="VAA14" s="702"/>
      <c r="VAB14" s="702"/>
      <c r="VAC14" s="702"/>
      <c r="VAD14" s="702"/>
      <c r="VAE14" s="702"/>
      <c r="VAF14" s="702"/>
      <c r="VAG14" s="702"/>
      <c r="VAH14" s="702"/>
      <c r="VAI14" s="702"/>
      <c r="VAJ14" s="702"/>
      <c r="VAK14" s="702"/>
      <c r="VAL14" s="702"/>
      <c r="VAM14" s="702"/>
      <c r="VAN14" s="702"/>
      <c r="VAO14" s="702"/>
      <c r="VAP14" s="702"/>
      <c r="VAQ14" s="702"/>
      <c r="VAR14" s="702"/>
      <c r="VAS14" s="702"/>
      <c r="VAT14" s="702"/>
      <c r="VAU14" s="702"/>
      <c r="VAV14" s="702"/>
      <c r="VAW14" s="702"/>
      <c r="VAX14" s="702"/>
      <c r="VAY14" s="702"/>
      <c r="VAZ14" s="702"/>
      <c r="VBA14" s="702"/>
      <c r="VBB14" s="702"/>
      <c r="VBC14" s="702"/>
      <c r="VBD14" s="702"/>
      <c r="VBE14" s="702"/>
      <c r="VBF14" s="702"/>
      <c r="VBG14" s="702"/>
      <c r="VBH14" s="702"/>
      <c r="VBI14" s="702"/>
      <c r="VBJ14" s="702"/>
      <c r="VBK14" s="702"/>
      <c r="VBL14" s="702"/>
      <c r="VBM14" s="702"/>
      <c r="VBN14" s="702"/>
      <c r="VBO14" s="702"/>
      <c r="VBP14" s="702"/>
      <c r="VBQ14" s="702"/>
      <c r="VBR14" s="702"/>
      <c r="VBS14" s="702"/>
      <c r="VBT14" s="702"/>
      <c r="VBU14" s="702"/>
      <c r="VBV14" s="702"/>
      <c r="VBW14" s="702"/>
      <c r="VBX14" s="702"/>
      <c r="VBY14" s="702"/>
      <c r="VBZ14" s="702"/>
      <c r="VCA14" s="702"/>
      <c r="VCB14" s="702"/>
      <c r="VCC14" s="702"/>
      <c r="VCD14" s="702"/>
      <c r="VCE14" s="702"/>
      <c r="VCF14" s="702"/>
      <c r="VCG14" s="702"/>
      <c r="VCH14" s="702"/>
      <c r="VCI14" s="702"/>
      <c r="VCJ14" s="702"/>
      <c r="VCK14" s="702"/>
      <c r="VCL14" s="702"/>
      <c r="VCM14" s="702"/>
      <c r="VCN14" s="702"/>
      <c r="VCO14" s="702"/>
      <c r="VCP14" s="702"/>
      <c r="VCQ14" s="702"/>
      <c r="VCR14" s="702"/>
      <c r="VCS14" s="702"/>
      <c r="VCT14" s="702"/>
      <c r="VCU14" s="702"/>
      <c r="VCV14" s="702"/>
      <c r="VCW14" s="702"/>
      <c r="VCX14" s="702"/>
      <c r="VCY14" s="702"/>
      <c r="VCZ14" s="702"/>
      <c r="VDA14" s="702"/>
      <c r="VDB14" s="702"/>
      <c r="VDC14" s="702"/>
      <c r="VDD14" s="702"/>
      <c r="VDE14" s="702"/>
      <c r="VDF14" s="702"/>
      <c r="VDG14" s="702"/>
      <c r="VDH14" s="702"/>
      <c r="VDI14" s="702"/>
      <c r="VDJ14" s="702"/>
      <c r="VDK14" s="702"/>
      <c r="VDL14" s="702"/>
      <c r="VDM14" s="702"/>
      <c r="VDN14" s="702"/>
      <c r="VDO14" s="702"/>
      <c r="VDP14" s="702"/>
      <c r="VDQ14" s="702"/>
      <c r="VDR14" s="702"/>
      <c r="VDS14" s="702"/>
      <c r="VDT14" s="702"/>
      <c r="VDU14" s="702"/>
      <c r="VDV14" s="702"/>
      <c r="VDW14" s="702"/>
      <c r="VDX14" s="702"/>
      <c r="VDY14" s="702"/>
      <c r="VDZ14" s="702"/>
      <c r="VEA14" s="702"/>
      <c r="VEB14" s="702"/>
      <c r="VEC14" s="702"/>
      <c r="VED14" s="702"/>
      <c r="VEE14" s="702"/>
      <c r="VEF14" s="702"/>
      <c r="VEG14" s="702"/>
      <c r="VEH14" s="702"/>
      <c r="VEI14" s="702"/>
      <c r="VEJ14" s="702"/>
      <c r="VEK14" s="702"/>
      <c r="VEL14" s="702"/>
      <c r="VEM14" s="702"/>
      <c r="VEN14" s="702"/>
      <c r="VEO14" s="702"/>
      <c r="VEP14" s="702"/>
      <c r="VEQ14" s="702"/>
      <c r="VER14" s="702"/>
      <c r="VES14" s="702"/>
      <c r="VET14" s="702"/>
      <c r="VEU14" s="702"/>
      <c r="VEV14" s="702"/>
      <c r="VEW14" s="702"/>
      <c r="VEX14" s="702"/>
      <c r="VEY14" s="702"/>
      <c r="VEZ14" s="702"/>
      <c r="VFA14" s="702"/>
      <c r="VFB14" s="702"/>
      <c r="VFC14" s="702"/>
      <c r="VFD14" s="702"/>
      <c r="VFE14" s="702"/>
      <c r="VFF14" s="702"/>
      <c r="VFG14" s="702"/>
      <c r="VFH14" s="702"/>
      <c r="VFI14" s="702"/>
      <c r="VFJ14" s="702"/>
      <c r="VFK14" s="702"/>
      <c r="VFL14" s="702"/>
      <c r="VFM14" s="702"/>
      <c r="VFN14" s="702"/>
      <c r="VFO14" s="702"/>
      <c r="VFP14" s="702"/>
      <c r="VFQ14" s="702"/>
      <c r="VFR14" s="702"/>
      <c r="VFS14" s="702"/>
      <c r="VFT14" s="702"/>
      <c r="VFU14" s="702"/>
      <c r="VFV14" s="702"/>
      <c r="VFW14" s="702"/>
      <c r="VFX14" s="702"/>
      <c r="VFY14" s="702"/>
      <c r="VFZ14" s="702"/>
      <c r="VGA14" s="702"/>
      <c r="VGB14" s="702"/>
      <c r="VGC14" s="702"/>
      <c r="VGD14" s="702"/>
      <c r="VGE14" s="702"/>
      <c r="VGF14" s="702"/>
      <c r="VGG14" s="702"/>
      <c r="VGH14" s="702"/>
      <c r="VGI14" s="702"/>
      <c r="VGJ14" s="702"/>
      <c r="VGK14" s="702"/>
      <c r="VGL14" s="702"/>
      <c r="VGM14" s="702"/>
      <c r="VGN14" s="702"/>
      <c r="VGO14" s="702"/>
      <c r="VGP14" s="702"/>
      <c r="VGQ14" s="702"/>
      <c r="VGR14" s="702"/>
      <c r="VGS14" s="702"/>
      <c r="VGT14" s="702"/>
      <c r="VGU14" s="702"/>
      <c r="VGV14" s="702"/>
      <c r="VGW14" s="702"/>
      <c r="VGX14" s="702"/>
      <c r="VGY14" s="702"/>
      <c r="VGZ14" s="702"/>
      <c r="VHA14" s="702"/>
      <c r="VHB14" s="702"/>
      <c r="VHC14" s="702"/>
      <c r="VHD14" s="702"/>
      <c r="VHE14" s="702"/>
      <c r="VHF14" s="702"/>
      <c r="VHG14" s="702"/>
      <c r="VHH14" s="702"/>
      <c r="VHI14" s="702"/>
      <c r="VHJ14" s="702"/>
      <c r="VHK14" s="702"/>
      <c r="VHL14" s="702"/>
      <c r="VHM14" s="702"/>
      <c r="VHN14" s="702"/>
      <c r="VHO14" s="702"/>
      <c r="VHP14" s="702"/>
      <c r="VHQ14" s="702"/>
      <c r="VHR14" s="702"/>
      <c r="VHS14" s="702"/>
      <c r="VHT14" s="702"/>
      <c r="VHU14" s="702"/>
      <c r="VHV14" s="702"/>
      <c r="VHW14" s="702"/>
      <c r="VHX14" s="702"/>
      <c r="VHY14" s="702"/>
      <c r="VHZ14" s="702"/>
      <c r="VIA14" s="702"/>
      <c r="VIB14" s="702"/>
      <c r="VIC14" s="702"/>
      <c r="VID14" s="702"/>
      <c r="VIE14" s="702"/>
      <c r="VIF14" s="702"/>
      <c r="VIG14" s="702"/>
      <c r="VIH14" s="702"/>
      <c r="VII14" s="702"/>
      <c r="VIJ14" s="702"/>
      <c r="VIK14" s="702"/>
      <c r="VIL14" s="702"/>
      <c r="VIM14" s="702"/>
      <c r="VIN14" s="702"/>
      <c r="VIO14" s="702"/>
      <c r="VIP14" s="702"/>
      <c r="VIQ14" s="702"/>
      <c r="VIR14" s="702"/>
      <c r="VIS14" s="702"/>
      <c r="VIT14" s="702"/>
      <c r="VIU14" s="702"/>
      <c r="VIV14" s="702"/>
      <c r="VIW14" s="702"/>
      <c r="VIX14" s="702"/>
      <c r="VIY14" s="702"/>
      <c r="VIZ14" s="702"/>
      <c r="VJA14" s="702"/>
      <c r="VJB14" s="702"/>
      <c r="VJC14" s="702"/>
      <c r="VJD14" s="702"/>
      <c r="VJE14" s="702"/>
      <c r="VJF14" s="702"/>
      <c r="VJG14" s="702"/>
      <c r="VJH14" s="702"/>
      <c r="VJI14" s="702"/>
      <c r="VJJ14" s="702"/>
      <c r="VJK14" s="702"/>
      <c r="VJL14" s="702"/>
      <c r="VJM14" s="702"/>
      <c r="VJN14" s="702"/>
      <c r="VJO14" s="702"/>
      <c r="VJP14" s="702"/>
      <c r="VJQ14" s="702"/>
      <c r="VJR14" s="702"/>
      <c r="VJS14" s="702"/>
      <c r="VJT14" s="702"/>
      <c r="VJU14" s="702"/>
      <c r="VJV14" s="702"/>
      <c r="VJW14" s="702"/>
      <c r="VJX14" s="702"/>
      <c r="VJY14" s="702"/>
      <c r="VJZ14" s="702"/>
      <c r="VKA14" s="702"/>
      <c r="VKB14" s="702"/>
      <c r="VKC14" s="702"/>
      <c r="VKD14" s="702"/>
      <c r="VKE14" s="702"/>
      <c r="VKF14" s="702"/>
      <c r="VKG14" s="702"/>
      <c r="VKH14" s="702"/>
      <c r="VKI14" s="702"/>
      <c r="VKJ14" s="702"/>
      <c r="VKK14" s="702"/>
      <c r="VKL14" s="702"/>
      <c r="VKM14" s="702"/>
      <c r="VKN14" s="702"/>
      <c r="VKO14" s="702"/>
      <c r="VKP14" s="702"/>
      <c r="VKQ14" s="702"/>
      <c r="VKR14" s="702"/>
      <c r="VKS14" s="702"/>
      <c r="VKT14" s="702"/>
      <c r="VKU14" s="702"/>
      <c r="VKV14" s="702"/>
      <c r="VKW14" s="702"/>
      <c r="VKX14" s="702"/>
      <c r="VKY14" s="702"/>
      <c r="VKZ14" s="702"/>
      <c r="VLA14" s="702"/>
      <c r="VLB14" s="702"/>
      <c r="VLC14" s="702"/>
      <c r="VLD14" s="702"/>
      <c r="VLE14" s="702"/>
      <c r="VLF14" s="702"/>
      <c r="VLG14" s="702"/>
      <c r="VLH14" s="702"/>
      <c r="VLI14" s="702"/>
      <c r="VLJ14" s="702"/>
      <c r="VLK14" s="702"/>
      <c r="VLL14" s="702"/>
      <c r="VLM14" s="702"/>
      <c r="VLN14" s="702"/>
      <c r="VLO14" s="702"/>
      <c r="VLP14" s="702"/>
      <c r="VLQ14" s="702"/>
      <c r="VLR14" s="702"/>
      <c r="VLS14" s="702"/>
      <c r="VLT14" s="702"/>
      <c r="VLU14" s="702"/>
      <c r="VLV14" s="702"/>
      <c r="VLW14" s="702"/>
      <c r="VLX14" s="702"/>
      <c r="VLY14" s="702"/>
      <c r="VLZ14" s="702"/>
      <c r="VMA14" s="702"/>
      <c r="VMB14" s="702"/>
      <c r="VMC14" s="702"/>
      <c r="VMD14" s="702"/>
      <c r="VME14" s="702"/>
      <c r="VMF14" s="702"/>
      <c r="VMG14" s="702"/>
      <c r="VMH14" s="702"/>
      <c r="VMI14" s="702"/>
      <c r="VMJ14" s="702"/>
      <c r="VMK14" s="702"/>
      <c r="VML14" s="702"/>
      <c r="VMM14" s="702"/>
      <c r="VMN14" s="702"/>
      <c r="VMO14" s="702"/>
      <c r="VMP14" s="702"/>
      <c r="VMQ14" s="702"/>
      <c r="VMR14" s="702"/>
      <c r="VMS14" s="702"/>
      <c r="VMT14" s="702"/>
      <c r="VMU14" s="702"/>
      <c r="VMV14" s="702"/>
      <c r="VMW14" s="702"/>
      <c r="VMX14" s="702"/>
      <c r="VMY14" s="702"/>
      <c r="VMZ14" s="702"/>
      <c r="VNA14" s="702"/>
      <c r="VNB14" s="702"/>
      <c r="VNC14" s="702"/>
      <c r="VND14" s="702"/>
      <c r="VNE14" s="702"/>
      <c r="VNF14" s="702"/>
      <c r="VNG14" s="702"/>
      <c r="VNH14" s="702"/>
      <c r="VNI14" s="702"/>
      <c r="VNJ14" s="702"/>
      <c r="VNK14" s="702"/>
      <c r="VNL14" s="702"/>
      <c r="VNM14" s="702"/>
      <c r="VNN14" s="702"/>
      <c r="VNO14" s="702"/>
      <c r="VNP14" s="702"/>
      <c r="VNQ14" s="702"/>
      <c r="VNR14" s="702"/>
      <c r="VNS14" s="702"/>
      <c r="VNT14" s="702"/>
      <c r="VNU14" s="702"/>
      <c r="VNV14" s="702"/>
      <c r="VNW14" s="702"/>
      <c r="VNX14" s="702"/>
      <c r="VNY14" s="702"/>
      <c r="VNZ14" s="702"/>
      <c r="VOA14" s="702"/>
      <c r="VOB14" s="702"/>
      <c r="VOC14" s="702"/>
      <c r="VOD14" s="702"/>
      <c r="VOE14" s="702"/>
      <c r="VOF14" s="702"/>
      <c r="VOG14" s="702"/>
      <c r="VOH14" s="702"/>
      <c r="VOI14" s="702"/>
      <c r="VOJ14" s="702"/>
      <c r="VOK14" s="702"/>
      <c r="VOL14" s="702"/>
      <c r="VOM14" s="702"/>
      <c r="VON14" s="702"/>
      <c r="VOO14" s="702"/>
      <c r="VOP14" s="702"/>
      <c r="VOQ14" s="702"/>
      <c r="VOR14" s="702"/>
      <c r="VOS14" s="702"/>
      <c r="VOT14" s="702"/>
      <c r="VOU14" s="702"/>
      <c r="VOV14" s="702"/>
      <c r="VOW14" s="702"/>
      <c r="VOX14" s="702"/>
      <c r="VOY14" s="702"/>
      <c r="VOZ14" s="702"/>
      <c r="VPA14" s="702"/>
      <c r="VPB14" s="702"/>
      <c r="VPC14" s="702"/>
      <c r="VPD14" s="702"/>
      <c r="VPE14" s="702"/>
      <c r="VPF14" s="702"/>
      <c r="VPG14" s="702"/>
      <c r="VPH14" s="702"/>
      <c r="VPI14" s="702"/>
      <c r="VPJ14" s="702"/>
      <c r="VPK14" s="702"/>
      <c r="VPL14" s="702"/>
      <c r="VPM14" s="702"/>
      <c r="VPN14" s="702"/>
      <c r="VPO14" s="702"/>
      <c r="VPP14" s="702"/>
      <c r="VPQ14" s="702"/>
      <c r="VPR14" s="702"/>
      <c r="VPS14" s="702"/>
      <c r="VPT14" s="702"/>
      <c r="VPU14" s="702"/>
      <c r="VPV14" s="702"/>
      <c r="VPW14" s="702"/>
      <c r="VPX14" s="702"/>
      <c r="VPY14" s="702"/>
      <c r="VPZ14" s="702"/>
      <c r="VQA14" s="702"/>
      <c r="VQB14" s="702"/>
      <c r="VQC14" s="702"/>
      <c r="VQD14" s="702"/>
      <c r="VQE14" s="702"/>
      <c r="VQF14" s="702"/>
      <c r="VQG14" s="702"/>
      <c r="VQH14" s="702"/>
      <c r="VQI14" s="702"/>
      <c r="VQJ14" s="702"/>
      <c r="VQK14" s="702"/>
      <c r="VQL14" s="702"/>
      <c r="VQM14" s="702"/>
      <c r="VQN14" s="702"/>
      <c r="VQO14" s="702"/>
      <c r="VQP14" s="702"/>
      <c r="VQQ14" s="702"/>
      <c r="VQR14" s="702"/>
      <c r="VQS14" s="702"/>
      <c r="VQT14" s="702"/>
      <c r="VQU14" s="702"/>
      <c r="VQV14" s="702"/>
      <c r="VQW14" s="702"/>
      <c r="VQX14" s="702"/>
      <c r="VQY14" s="702"/>
      <c r="VQZ14" s="702"/>
      <c r="VRA14" s="702"/>
      <c r="VRB14" s="702"/>
      <c r="VRC14" s="702"/>
      <c r="VRD14" s="702"/>
      <c r="VRE14" s="702"/>
      <c r="VRF14" s="702"/>
      <c r="VRG14" s="702"/>
      <c r="VRH14" s="702"/>
      <c r="VRI14" s="702"/>
      <c r="VRJ14" s="702"/>
      <c r="VRK14" s="702"/>
      <c r="VRL14" s="702"/>
      <c r="VRM14" s="702"/>
      <c r="VRN14" s="702"/>
      <c r="VRO14" s="702"/>
      <c r="VRP14" s="702"/>
      <c r="VRQ14" s="702"/>
      <c r="VRR14" s="702"/>
      <c r="VRS14" s="702"/>
      <c r="VRT14" s="702"/>
      <c r="VRU14" s="702"/>
      <c r="VRV14" s="702"/>
      <c r="VRW14" s="702"/>
      <c r="VRX14" s="702"/>
      <c r="VRY14" s="702"/>
      <c r="VRZ14" s="702"/>
      <c r="VSA14" s="702"/>
      <c r="VSB14" s="702"/>
      <c r="VSC14" s="702"/>
      <c r="VSD14" s="702"/>
      <c r="VSE14" s="702"/>
      <c r="VSF14" s="702"/>
      <c r="VSG14" s="702"/>
      <c r="VSH14" s="702"/>
      <c r="VSI14" s="702"/>
      <c r="VSJ14" s="702"/>
      <c r="VSK14" s="702"/>
      <c r="VSL14" s="702"/>
      <c r="VSM14" s="702"/>
      <c r="VSN14" s="702"/>
      <c r="VSO14" s="702"/>
      <c r="VSP14" s="702"/>
      <c r="VSQ14" s="702"/>
      <c r="VSR14" s="702"/>
      <c r="VSS14" s="702"/>
      <c r="VST14" s="702"/>
      <c r="VSU14" s="702"/>
      <c r="VSV14" s="702"/>
      <c r="VSW14" s="702"/>
      <c r="VSX14" s="702"/>
      <c r="VSY14" s="702"/>
      <c r="VSZ14" s="702"/>
      <c r="VTA14" s="702"/>
      <c r="VTB14" s="702"/>
      <c r="VTC14" s="702"/>
      <c r="VTD14" s="702"/>
      <c r="VTE14" s="702"/>
      <c r="VTF14" s="702"/>
      <c r="VTG14" s="702"/>
      <c r="VTH14" s="702"/>
      <c r="VTI14" s="702"/>
      <c r="VTJ14" s="702"/>
      <c r="VTK14" s="702"/>
      <c r="VTL14" s="702"/>
      <c r="VTM14" s="702"/>
      <c r="VTN14" s="702"/>
      <c r="VTO14" s="702"/>
      <c r="VTP14" s="702"/>
      <c r="VTQ14" s="702"/>
      <c r="VTR14" s="702"/>
      <c r="VTS14" s="702"/>
      <c r="VTT14" s="702"/>
      <c r="VTU14" s="702"/>
      <c r="VTV14" s="702"/>
      <c r="VTW14" s="702"/>
      <c r="VTX14" s="702"/>
      <c r="VTY14" s="702"/>
      <c r="VTZ14" s="702"/>
      <c r="VUA14" s="702"/>
      <c r="VUB14" s="702"/>
      <c r="VUC14" s="702"/>
      <c r="VUD14" s="702"/>
      <c r="VUE14" s="702"/>
      <c r="VUF14" s="702"/>
      <c r="VUG14" s="702"/>
      <c r="VUH14" s="702"/>
      <c r="VUI14" s="702"/>
      <c r="VUJ14" s="702"/>
      <c r="VUK14" s="702"/>
      <c r="VUL14" s="702"/>
      <c r="VUM14" s="702"/>
      <c r="VUN14" s="702"/>
      <c r="VUO14" s="702"/>
      <c r="VUP14" s="702"/>
      <c r="VUQ14" s="702"/>
      <c r="VUR14" s="702"/>
      <c r="VUS14" s="702"/>
      <c r="VUT14" s="702"/>
      <c r="VUU14" s="702"/>
      <c r="VUV14" s="702"/>
      <c r="VUW14" s="702"/>
      <c r="VUX14" s="702"/>
      <c r="VUY14" s="702"/>
      <c r="VUZ14" s="702"/>
      <c r="VVA14" s="702"/>
      <c r="VVB14" s="702"/>
      <c r="VVC14" s="702"/>
      <c r="VVD14" s="702"/>
      <c r="VVE14" s="702"/>
      <c r="VVF14" s="702"/>
      <c r="VVG14" s="702"/>
      <c r="VVH14" s="702"/>
      <c r="VVI14" s="702"/>
      <c r="VVJ14" s="702"/>
      <c r="VVK14" s="702"/>
      <c r="VVL14" s="702"/>
      <c r="VVM14" s="702"/>
      <c r="VVN14" s="702"/>
      <c r="VVO14" s="702"/>
      <c r="VVP14" s="702"/>
      <c r="VVQ14" s="702"/>
      <c r="VVR14" s="702"/>
      <c r="VVS14" s="702"/>
      <c r="VVT14" s="702"/>
      <c r="VVU14" s="702"/>
      <c r="VVV14" s="702"/>
      <c r="VVW14" s="702"/>
      <c r="VVX14" s="702"/>
      <c r="VVY14" s="702"/>
      <c r="VVZ14" s="702"/>
      <c r="VWA14" s="702"/>
      <c r="VWB14" s="702"/>
      <c r="VWC14" s="702"/>
      <c r="VWD14" s="702"/>
      <c r="VWE14" s="702"/>
      <c r="VWF14" s="702"/>
      <c r="VWG14" s="702"/>
      <c r="VWH14" s="702"/>
      <c r="VWI14" s="702"/>
      <c r="VWJ14" s="702"/>
      <c r="VWK14" s="702"/>
      <c r="VWL14" s="702"/>
      <c r="VWM14" s="702"/>
      <c r="VWN14" s="702"/>
      <c r="VWO14" s="702"/>
      <c r="VWP14" s="702"/>
      <c r="VWQ14" s="702"/>
      <c r="VWR14" s="702"/>
      <c r="VWS14" s="702"/>
      <c r="VWT14" s="702"/>
      <c r="VWU14" s="702"/>
      <c r="VWV14" s="702"/>
      <c r="VWW14" s="702"/>
      <c r="VWX14" s="702"/>
      <c r="VWY14" s="702"/>
      <c r="VWZ14" s="702"/>
      <c r="VXA14" s="702"/>
      <c r="VXB14" s="702"/>
      <c r="VXC14" s="702"/>
      <c r="VXD14" s="702"/>
      <c r="VXE14" s="702"/>
      <c r="VXF14" s="702"/>
      <c r="VXG14" s="702"/>
      <c r="VXH14" s="702"/>
      <c r="VXI14" s="702"/>
      <c r="VXJ14" s="702"/>
      <c r="VXK14" s="702"/>
      <c r="VXL14" s="702"/>
      <c r="VXM14" s="702"/>
      <c r="VXN14" s="702"/>
      <c r="VXO14" s="702"/>
      <c r="VXP14" s="702"/>
      <c r="VXQ14" s="702"/>
      <c r="VXR14" s="702"/>
      <c r="VXS14" s="702"/>
      <c r="VXT14" s="702"/>
      <c r="VXU14" s="702"/>
      <c r="VXV14" s="702"/>
      <c r="VXW14" s="702"/>
      <c r="VXX14" s="702"/>
      <c r="VXY14" s="702"/>
      <c r="VXZ14" s="702"/>
      <c r="VYA14" s="702"/>
      <c r="VYB14" s="702"/>
      <c r="VYC14" s="702"/>
      <c r="VYD14" s="702"/>
      <c r="VYE14" s="702"/>
      <c r="VYF14" s="702"/>
      <c r="VYG14" s="702"/>
      <c r="VYH14" s="702"/>
      <c r="VYI14" s="702"/>
      <c r="VYJ14" s="702"/>
      <c r="VYK14" s="702"/>
      <c r="VYL14" s="702"/>
      <c r="VYM14" s="702"/>
      <c r="VYN14" s="702"/>
      <c r="VYO14" s="702"/>
      <c r="VYP14" s="702"/>
      <c r="VYQ14" s="702"/>
      <c r="VYR14" s="702"/>
      <c r="VYS14" s="702"/>
      <c r="VYT14" s="702"/>
      <c r="VYU14" s="702"/>
      <c r="VYV14" s="702"/>
      <c r="VYW14" s="702"/>
      <c r="VYX14" s="702"/>
      <c r="VYY14" s="702"/>
      <c r="VYZ14" s="702"/>
      <c r="VZA14" s="702"/>
      <c r="VZB14" s="702"/>
      <c r="VZC14" s="702"/>
      <c r="VZD14" s="702"/>
      <c r="VZE14" s="702"/>
      <c r="VZF14" s="702"/>
      <c r="VZG14" s="702"/>
      <c r="VZH14" s="702"/>
      <c r="VZI14" s="702"/>
      <c r="VZJ14" s="702"/>
      <c r="VZK14" s="702"/>
      <c r="VZL14" s="702"/>
      <c r="VZM14" s="702"/>
      <c r="VZN14" s="702"/>
      <c r="VZO14" s="702"/>
      <c r="VZP14" s="702"/>
      <c r="VZQ14" s="702"/>
      <c r="VZR14" s="702"/>
      <c r="VZS14" s="702"/>
      <c r="VZT14" s="702"/>
      <c r="VZU14" s="702"/>
      <c r="VZV14" s="702"/>
      <c r="VZW14" s="702"/>
      <c r="VZX14" s="702"/>
      <c r="VZY14" s="702"/>
      <c r="VZZ14" s="702"/>
      <c r="WAA14" s="702"/>
      <c r="WAB14" s="702"/>
      <c r="WAC14" s="702"/>
      <c r="WAD14" s="702"/>
      <c r="WAE14" s="702"/>
      <c r="WAF14" s="702"/>
      <c r="WAG14" s="702"/>
      <c r="WAH14" s="702"/>
      <c r="WAI14" s="702"/>
      <c r="WAJ14" s="702"/>
      <c r="WAK14" s="702"/>
      <c r="WAL14" s="702"/>
      <c r="WAM14" s="702"/>
      <c r="WAN14" s="702"/>
      <c r="WAO14" s="702"/>
      <c r="WAP14" s="702"/>
      <c r="WAQ14" s="702"/>
      <c r="WAR14" s="702"/>
      <c r="WAS14" s="702"/>
      <c r="WAT14" s="702"/>
      <c r="WAU14" s="702"/>
      <c r="WAV14" s="702"/>
      <c r="WAW14" s="702"/>
      <c r="WAX14" s="702"/>
      <c r="WAY14" s="702"/>
      <c r="WAZ14" s="702"/>
      <c r="WBA14" s="702"/>
      <c r="WBB14" s="702"/>
      <c r="WBC14" s="702"/>
      <c r="WBD14" s="702"/>
      <c r="WBE14" s="702"/>
      <c r="WBF14" s="702"/>
      <c r="WBG14" s="702"/>
      <c r="WBH14" s="702"/>
      <c r="WBI14" s="702"/>
      <c r="WBJ14" s="702"/>
      <c r="WBK14" s="702"/>
      <c r="WBL14" s="702"/>
      <c r="WBM14" s="702"/>
      <c r="WBN14" s="702"/>
      <c r="WBO14" s="702"/>
      <c r="WBP14" s="702"/>
      <c r="WBQ14" s="702"/>
      <c r="WBR14" s="702"/>
      <c r="WBS14" s="702"/>
      <c r="WBT14" s="702"/>
      <c r="WBU14" s="702"/>
      <c r="WBV14" s="702"/>
      <c r="WBW14" s="702"/>
      <c r="WBX14" s="702"/>
      <c r="WBY14" s="702"/>
      <c r="WBZ14" s="702"/>
      <c r="WCA14" s="702"/>
      <c r="WCB14" s="702"/>
      <c r="WCC14" s="702"/>
      <c r="WCD14" s="702"/>
      <c r="WCE14" s="702"/>
      <c r="WCF14" s="702"/>
      <c r="WCG14" s="702"/>
      <c r="WCH14" s="702"/>
      <c r="WCI14" s="702"/>
      <c r="WCJ14" s="702"/>
      <c r="WCK14" s="702"/>
      <c r="WCL14" s="702"/>
      <c r="WCM14" s="702"/>
      <c r="WCN14" s="702"/>
      <c r="WCO14" s="702"/>
      <c r="WCP14" s="702"/>
      <c r="WCQ14" s="702"/>
      <c r="WCR14" s="702"/>
      <c r="WCS14" s="702"/>
      <c r="WCT14" s="702"/>
      <c r="WCU14" s="702"/>
      <c r="WCV14" s="702"/>
      <c r="WCW14" s="702"/>
      <c r="WCX14" s="702"/>
      <c r="WCY14" s="702"/>
      <c r="WCZ14" s="702"/>
      <c r="WDA14" s="702"/>
      <c r="WDB14" s="702"/>
      <c r="WDC14" s="702"/>
      <c r="WDD14" s="702"/>
      <c r="WDE14" s="702"/>
      <c r="WDF14" s="702"/>
      <c r="WDG14" s="702"/>
      <c r="WDH14" s="702"/>
      <c r="WDI14" s="702"/>
      <c r="WDJ14" s="702"/>
      <c r="WDK14" s="702"/>
      <c r="WDL14" s="702"/>
      <c r="WDM14" s="702"/>
      <c r="WDN14" s="702"/>
      <c r="WDO14" s="702"/>
      <c r="WDP14" s="702"/>
      <c r="WDQ14" s="702"/>
      <c r="WDR14" s="702"/>
      <c r="WDS14" s="702"/>
      <c r="WDT14" s="702"/>
      <c r="WDU14" s="702"/>
      <c r="WDV14" s="702"/>
      <c r="WDW14" s="702"/>
      <c r="WDX14" s="702"/>
      <c r="WDY14" s="702"/>
      <c r="WDZ14" s="702"/>
      <c r="WEA14" s="702"/>
      <c r="WEB14" s="702"/>
      <c r="WEC14" s="702"/>
      <c r="WED14" s="702"/>
      <c r="WEE14" s="702"/>
      <c r="WEF14" s="702"/>
      <c r="WEG14" s="702"/>
      <c r="WEH14" s="702"/>
      <c r="WEI14" s="702"/>
      <c r="WEJ14" s="702"/>
      <c r="WEK14" s="702"/>
      <c r="WEL14" s="702"/>
      <c r="WEM14" s="702"/>
      <c r="WEN14" s="702"/>
      <c r="WEO14" s="702"/>
      <c r="WEP14" s="702"/>
      <c r="WEQ14" s="702"/>
      <c r="WER14" s="702"/>
      <c r="WES14" s="702"/>
      <c r="WET14" s="702"/>
      <c r="WEU14" s="702"/>
      <c r="WEV14" s="702"/>
      <c r="WEW14" s="702"/>
      <c r="WEX14" s="702"/>
      <c r="WEY14" s="702"/>
      <c r="WEZ14" s="702"/>
      <c r="WFA14" s="702"/>
      <c r="WFB14" s="702"/>
      <c r="WFC14" s="702"/>
      <c r="WFD14" s="702"/>
      <c r="WFE14" s="702"/>
      <c r="WFF14" s="702"/>
      <c r="WFG14" s="702"/>
      <c r="WFH14" s="702"/>
      <c r="WFI14" s="702"/>
      <c r="WFJ14" s="702"/>
      <c r="WFK14" s="702"/>
      <c r="WFL14" s="702"/>
      <c r="WFM14" s="702"/>
      <c r="WFN14" s="702"/>
      <c r="WFO14" s="702"/>
      <c r="WFP14" s="702"/>
      <c r="WFQ14" s="702"/>
      <c r="WFR14" s="702"/>
      <c r="WFS14" s="702"/>
      <c r="WFT14" s="702"/>
      <c r="WFU14" s="702"/>
      <c r="WFV14" s="702"/>
      <c r="WFW14" s="702"/>
      <c r="WFX14" s="702"/>
      <c r="WFY14" s="702"/>
      <c r="WFZ14" s="702"/>
      <c r="WGA14" s="702"/>
      <c r="WGB14" s="702"/>
      <c r="WGC14" s="702"/>
      <c r="WGD14" s="702"/>
      <c r="WGE14" s="702"/>
      <c r="WGF14" s="702"/>
      <c r="WGG14" s="702"/>
      <c r="WGH14" s="702"/>
      <c r="WGI14" s="702"/>
      <c r="WGJ14" s="702"/>
      <c r="WGK14" s="702"/>
      <c r="WGL14" s="702"/>
      <c r="WGM14" s="702"/>
      <c r="WGN14" s="702"/>
      <c r="WGO14" s="702"/>
      <c r="WGP14" s="702"/>
      <c r="WGQ14" s="702"/>
      <c r="WGR14" s="702"/>
      <c r="WGS14" s="702"/>
      <c r="WGT14" s="702"/>
      <c r="WGU14" s="702"/>
      <c r="WGV14" s="702"/>
      <c r="WGW14" s="702"/>
      <c r="WGX14" s="702"/>
      <c r="WGY14" s="702"/>
      <c r="WGZ14" s="702"/>
      <c r="WHA14" s="702"/>
      <c r="WHB14" s="702"/>
      <c r="WHC14" s="702"/>
      <c r="WHD14" s="702"/>
      <c r="WHE14" s="702"/>
      <c r="WHF14" s="702"/>
      <c r="WHG14" s="702"/>
      <c r="WHH14" s="702"/>
      <c r="WHI14" s="702"/>
      <c r="WHJ14" s="702"/>
      <c r="WHK14" s="702"/>
      <c r="WHL14" s="702"/>
      <c r="WHM14" s="702"/>
      <c r="WHN14" s="702"/>
      <c r="WHO14" s="702"/>
      <c r="WHP14" s="702"/>
      <c r="WHQ14" s="702"/>
      <c r="WHR14" s="702"/>
      <c r="WHS14" s="702"/>
      <c r="WHT14" s="702"/>
      <c r="WHU14" s="702"/>
      <c r="WHV14" s="702"/>
      <c r="WHW14" s="702"/>
      <c r="WHX14" s="702"/>
      <c r="WHY14" s="702"/>
      <c r="WHZ14" s="702"/>
      <c r="WIA14" s="702"/>
      <c r="WIB14" s="702"/>
      <c r="WIC14" s="702"/>
      <c r="WID14" s="702"/>
      <c r="WIE14" s="702"/>
      <c r="WIF14" s="702"/>
      <c r="WIG14" s="702"/>
      <c r="WIH14" s="702"/>
      <c r="WII14" s="702"/>
      <c r="WIJ14" s="702"/>
      <c r="WIK14" s="702"/>
      <c r="WIL14" s="702"/>
      <c r="WIM14" s="702"/>
      <c r="WIN14" s="702"/>
      <c r="WIO14" s="702"/>
      <c r="WIP14" s="702"/>
      <c r="WIQ14" s="702"/>
      <c r="WIR14" s="702"/>
      <c r="WIS14" s="702"/>
      <c r="WIT14" s="702"/>
      <c r="WIU14" s="702"/>
      <c r="WIV14" s="702"/>
      <c r="WIW14" s="702"/>
      <c r="WIX14" s="702"/>
      <c r="WIY14" s="702"/>
      <c r="WIZ14" s="702"/>
      <c r="WJA14" s="702"/>
      <c r="WJB14" s="702"/>
      <c r="WJC14" s="702"/>
      <c r="WJD14" s="702"/>
      <c r="WJE14" s="702"/>
      <c r="WJF14" s="702"/>
      <c r="WJG14" s="702"/>
      <c r="WJH14" s="702"/>
      <c r="WJI14" s="702"/>
      <c r="WJJ14" s="702"/>
      <c r="WJK14" s="702"/>
      <c r="WJL14" s="702"/>
      <c r="WJM14" s="702"/>
      <c r="WJN14" s="702"/>
      <c r="WJO14" s="702"/>
      <c r="WJP14" s="702"/>
      <c r="WJQ14" s="702"/>
      <c r="WJR14" s="702"/>
      <c r="WJS14" s="702"/>
      <c r="WJT14" s="702"/>
      <c r="WJU14" s="702"/>
      <c r="WJV14" s="702"/>
      <c r="WJW14" s="702"/>
      <c r="WJX14" s="702"/>
      <c r="WJY14" s="702"/>
      <c r="WJZ14" s="702"/>
      <c r="WKA14" s="702"/>
      <c r="WKB14" s="702"/>
      <c r="WKC14" s="702"/>
      <c r="WKD14" s="702"/>
      <c r="WKE14" s="702"/>
      <c r="WKF14" s="702"/>
      <c r="WKG14" s="702"/>
      <c r="WKH14" s="702"/>
      <c r="WKI14" s="702"/>
      <c r="WKJ14" s="702"/>
      <c r="WKK14" s="702"/>
      <c r="WKL14" s="702"/>
      <c r="WKM14" s="702"/>
      <c r="WKN14" s="702"/>
      <c r="WKO14" s="702"/>
      <c r="WKP14" s="702"/>
      <c r="WKQ14" s="702"/>
      <c r="WKR14" s="702"/>
      <c r="WKS14" s="702"/>
      <c r="WKT14" s="702"/>
      <c r="WKU14" s="702"/>
      <c r="WKV14" s="702"/>
      <c r="WKW14" s="702"/>
      <c r="WKX14" s="702"/>
      <c r="WKY14" s="702"/>
      <c r="WKZ14" s="702"/>
      <c r="WLA14" s="702"/>
      <c r="WLB14" s="702"/>
      <c r="WLC14" s="702"/>
      <c r="WLD14" s="702"/>
      <c r="WLE14" s="702"/>
      <c r="WLF14" s="702"/>
      <c r="WLG14" s="702"/>
      <c r="WLH14" s="702"/>
      <c r="WLI14" s="702"/>
      <c r="WLJ14" s="702"/>
      <c r="WLK14" s="702"/>
      <c r="WLL14" s="702"/>
      <c r="WLM14" s="702"/>
      <c r="WLN14" s="702"/>
      <c r="WLO14" s="702"/>
      <c r="WLP14" s="702"/>
      <c r="WLQ14" s="702"/>
      <c r="WLR14" s="702"/>
      <c r="WLS14" s="702"/>
      <c r="WLT14" s="702"/>
      <c r="WLU14" s="702"/>
      <c r="WLV14" s="702"/>
      <c r="WLW14" s="702"/>
      <c r="WLX14" s="702"/>
      <c r="WLY14" s="702"/>
      <c r="WLZ14" s="702"/>
      <c r="WMA14" s="702"/>
      <c r="WMB14" s="702"/>
      <c r="WMC14" s="702"/>
      <c r="WMD14" s="702"/>
      <c r="WME14" s="702"/>
      <c r="WMF14" s="702"/>
      <c r="WMG14" s="702"/>
      <c r="WMH14" s="702"/>
      <c r="WMI14" s="702"/>
      <c r="WMJ14" s="702"/>
      <c r="WMK14" s="702"/>
      <c r="WML14" s="702"/>
      <c r="WMM14" s="702"/>
      <c r="WMN14" s="702"/>
      <c r="WMO14" s="702"/>
      <c r="WMP14" s="702"/>
      <c r="WMQ14" s="702"/>
      <c r="WMR14" s="702"/>
      <c r="WMS14" s="702"/>
      <c r="WMT14" s="702"/>
      <c r="WMU14" s="702"/>
      <c r="WMV14" s="702"/>
      <c r="WMW14" s="702"/>
      <c r="WMX14" s="702"/>
      <c r="WMY14" s="702"/>
      <c r="WMZ14" s="702"/>
      <c r="WNA14" s="702"/>
      <c r="WNB14" s="702"/>
      <c r="WNC14" s="702"/>
      <c r="WND14" s="702"/>
      <c r="WNE14" s="702"/>
      <c r="WNF14" s="702"/>
      <c r="WNG14" s="702"/>
      <c r="WNH14" s="702"/>
      <c r="WNI14" s="702"/>
      <c r="WNJ14" s="702"/>
      <c r="WNK14" s="702"/>
      <c r="WNL14" s="702"/>
      <c r="WNM14" s="702"/>
      <c r="WNN14" s="702"/>
      <c r="WNO14" s="702"/>
      <c r="WNP14" s="702"/>
      <c r="WNQ14" s="702"/>
      <c r="WNR14" s="702"/>
      <c r="WNS14" s="702"/>
      <c r="WNT14" s="702"/>
      <c r="WNU14" s="702"/>
      <c r="WNV14" s="702"/>
      <c r="WNW14" s="702"/>
      <c r="WNX14" s="702"/>
      <c r="WNY14" s="702"/>
      <c r="WNZ14" s="702"/>
      <c r="WOA14" s="702"/>
      <c r="WOB14" s="702"/>
      <c r="WOC14" s="702"/>
      <c r="WOD14" s="702"/>
      <c r="WOE14" s="702"/>
      <c r="WOF14" s="702"/>
      <c r="WOG14" s="702"/>
      <c r="WOH14" s="702"/>
      <c r="WOI14" s="702"/>
      <c r="WOJ14" s="702"/>
      <c r="WOK14" s="702"/>
      <c r="WOL14" s="702"/>
      <c r="WOM14" s="702"/>
      <c r="WON14" s="702"/>
      <c r="WOO14" s="702"/>
      <c r="WOP14" s="702"/>
      <c r="WOQ14" s="702"/>
      <c r="WOR14" s="702"/>
      <c r="WOS14" s="702"/>
      <c r="WOT14" s="702"/>
      <c r="WOU14" s="702"/>
      <c r="WOV14" s="702"/>
      <c r="WOW14" s="702"/>
      <c r="WOX14" s="702"/>
      <c r="WOY14" s="702"/>
      <c r="WOZ14" s="702"/>
      <c r="WPA14" s="702"/>
      <c r="WPB14" s="702"/>
      <c r="WPC14" s="702"/>
      <c r="WPD14" s="702"/>
      <c r="WPE14" s="702"/>
      <c r="WPF14" s="702"/>
      <c r="WPG14" s="702"/>
      <c r="WPH14" s="702"/>
      <c r="WPI14" s="702"/>
      <c r="WPJ14" s="702"/>
      <c r="WPK14" s="702"/>
      <c r="WPL14" s="702"/>
      <c r="WPM14" s="702"/>
      <c r="WPN14" s="702"/>
      <c r="WPO14" s="702"/>
      <c r="WPP14" s="702"/>
      <c r="WPQ14" s="702"/>
      <c r="WPR14" s="702"/>
      <c r="WPS14" s="702"/>
      <c r="WPT14" s="702"/>
      <c r="WPU14" s="702"/>
      <c r="WPV14" s="702"/>
      <c r="WPW14" s="702"/>
      <c r="WPX14" s="702"/>
      <c r="WPY14" s="702"/>
      <c r="WPZ14" s="702"/>
      <c r="WQA14" s="702"/>
      <c r="WQB14" s="702"/>
      <c r="WQC14" s="702"/>
      <c r="WQD14" s="702"/>
      <c r="WQE14" s="702"/>
      <c r="WQF14" s="702"/>
      <c r="WQG14" s="702"/>
      <c r="WQH14" s="702"/>
      <c r="WQI14" s="702"/>
      <c r="WQJ14" s="702"/>
      <c r="WQK14" s="702"/>
      <c r="WQL14" s="702"/>
      <c r="WQM14" s="702"/>
      <c r="WQN14" s="702"/>
      <c r="WQO14" s="702"/>
      <c r="WQP14" s="702"/>
      <c r="WQQ14" s="702"/>
      <c r="WQR14" s="702"/>
      <c r="WQS14" s="702"/>
      <c r="WQT14" s="702"/>
      <c r="WQU14" s="702"/>
      <c r="WQV14" s="702"/>
      <c r="WQW14" s="702"/>
      <c r="WQX14" s="702"/>
      <c r="WQY14" s="702"/>
      <c r="WQZ14" s="702"/>
      <c r="WRA14" s="702"/>
      <c r="WRB14" s="702"/>
      <c r="WRC14" s="702"/>
      <c r="WRD14" s="702"/>
      <c r="WRE14" s="702"/>
      <c r="WRF14" s="702"/>
      <c r="WRG14" s="702"/>
      <c r="WRH14" s="702"/>
      <c r="WRI14" s="702"/>
      <c r="WRJ14" s="702"/>
      <c r="WRK14" s="702"/>
      <c r="WRL14" s="702"/>
      <c r="WRM14" s="702"/>
      <c r="WRN14" s="702"/>
      <c r="WRO14" s="702"/>
      <c r="WRP14" s="702"/>
      <c r="WRQ14" s="702"/>
      <c r="WRR14" s="702"/>
      <c r="WRS14" s="702"/>
      <c r="WRT14" s="702"/>
      <c r="WRU14" s="702"/>
      <c r="WRV14" s="702"/>
      <c r="WRW14" s="702"/>
      <c r="WRX14" s="702"/>
      <c r="WRY14" s="702"/>
      <c r="WRZ14" s="702"/>
      <c r="WSA14" s="702"/>
      <c r="WSB14" s="702"/>
      <c r="WSC14" s="702"/>
      <c r="WSD14" s="702"/>
      <c r="WSE14" s="702"/>
      <c r="WSF14" s="702"/>
      <c r="WSG14" s="702"/>
      <c r="WSH14" s="702"/>
      <c r="WSI14" s="702"/>
      <c r="WSJ14" s="702"/>
      <c r="WSK14" s="702"/>
      <c r="WSL14" s="702"/>
      <c r="WSM14" s="702"/>
      <c r="WSN14" s="702"/>
      <c r="WSO14" s="702"/>
      <c r="WSP14" s="702"/>
      <c r="WSQ14" s="702"/>
      <c r="WSR14" s="702"/>
      <c r="WSS14" s="702"/>
      <c r="WST14" s="702"/>
      <c r="WSU14" s="702"/>
      <c r="WSV14" s="702"/>
      <c r="WSW14" s="702"/>
      <c r="WSX14" s="702"/>
      <c r="WSY14" s="702"/>
      <c r="WSZ14" s="702"/>
      <c r="WTA14" s="702"/>
      <c r="WTB14" s="702"/>
      <c r="WTC14" s="702"/>
      <c r="WTD14" s="702"/>
      <c r="WTE14" s="702"/>
      <c r="WTF14" s="702"/>
      <c r="WTG14" s="702"/>
      <c r="WTH14" s="702"/>
      <c r="WTI14" s="702"/>
      <c r="WTJ14" s="702"/>
      <c r="WTK14" s="702"/>
      <c r="WTL14" s="702"/>
      <c r="WTM14" s="702"/>
      <c r="WTN14" s="702"/>
      <c r="WTO14" s="702"/>
      <c r="WTP14" s="702"/>
      <c r="WTQ14" s="702"/>
      <c r="WTR14" s="702"/>
      <c r="WTS14" s="702"/>
      <c r="WTT14" s="702"/>
      <c r="WTU14" s="702"/>
      <c r="WTV14" s="702"/>
      <c r="WTW14" s="702"/>
      <c r="WTX14" s="702"/>
      <c r="WTY14" s="702"/>
      <c r="WTZ14" s="702"/>
      <c r="WUA14" s="702"/>
      <c r="WUB14" s="702"/>
      <c r="WUC14" s="702"/>
      <c r="WUD14" s="702"/>
      <c r="WUE14" s="702"/>
      <c r="WUF14" s="702"/>
      <c r="WUG14" s="702"/>
      <c r="WUH14" s="702"/>
      <c r="WUI14" s="702"/>
      <c r="WUJ14" s="702"/>
      <c r="WUK14" s="702"/>
      <c r="WUL14" s="702"/>
      <c r="WUM14" s="702"/>
      <c r="WUN14" s="702"/>
      <c r="WUO14" s="702"/>
      <c r="WUP14" s="702"/>
      <c r="WUQ14" s="702"/>
      <c r="WUR14" s="702"/>
      <c r="WUS14" s="702"/>
      <c r="WUT14" s="702"/>
      <c r="WUU14" s="702"/>
      <c r="WUV14" s="702"/>
      <c r="WUW14" s="702"/>
      <c r="WUX14" s="702"/>
      <c r="WUY14" s="702"/>
      <c r="WUZ14" s="702"/>
      <c r="WVA14" s="702"/>
      <c r="WVB14" s="702"/>
      <c r="WVC14" s="702"/>
      <c r="WVD14" s="702"/>
      <c r="WVE14" s="702"/>
      <c r="WVF14" s="702"/>
      <c r="WVG14" s="702"/>
      <c r="WVH14" s="702"/>
      <c r="WVI14" s="702"/>
      <c r="WVJ14" s="702"/>
      <c r="WVK14" s="702"/>
      <c r="WVL14" s="702"/>
      <c r="WVM14" s="702"/>
      <c r="WVN14" s="702"/>
      <c r="WVO14" s="702"/>
      <c r="WVP14" s="702"/>
      <c r="WVQ14" s="702"/>
      <c r="WVR14" s="702"/>
      <c r="WVS14" s="702"/>
      <c r="WVT14" s="702"/>
      <c r="WVU14" s="702"/>
      <c r="WVV14" s="702"/>
      <c r="WVW14" s="702"/>
      <c r="WVX14" s="702"/>
      <c r="WVY14" s="702"/>
      <c r="WVZ14" s="702"/>
      <c r="WWA14" s="702"/>
      <c r="WWB14" s="702"/>
      <c r="WWC14" s="702"/>
      <c r="WWD14" s="702"/>
      <c r="WWE14" s="702"/>
      <c r="WWF14" s="702"/>
      <c r="WWG14" s="702"/>
      <c r="WWH14" s="702"/>
      <c r="WWI14" s="702"/>
      <c r="WWJ14" s="702"/>
      <c r="WWK14" s="702"/>
      <c r="WWL14" s="702"/>
      <c r="WWM14" s="702"/>
      <c r="WWN14" s="702"/>
      <c r="WWO14" s="702"/>
      <c r="WWP14" s="702"/>
      <c r="WWQ14" s="702"/>
      <c r="WWR14" s="702"/>
      <c r="WWS14" s="702"/>
      <c r="WWT14" s="702"/>
      <c r="WWU14" s="702"/>
      <c r="WWV14" s="702"/>
      <c r="WWW14" s="702"/>
      <c r="WWX14" s="702"/>
      <c r="WWY14" s="702"/>
      <c r="WWZ14" s="702"/>
      <c r="WXA14" s="702"/>
      <c r="WXB14" s="702"/>
      <c r="WXC14" s="702"/>
      <c r="WXD14" s="702"/>
      <c r="WXE14" s="702"/>
      <c r="WXF14" s="702"/>
      <c r="WXG14" s="702"/>
      <c r="WXH14" s="702"/>
      <c r="WXI14" s="702"/>
      <c r="WXJ14" s="702"/>
      <c r="WXK14" s="702"/>
      <c r="WXL14" s="702"/>
      <c r="WXM14" s="702"/>
      <c r="WXN14" s="702"/>
      <c r="WXO14" s="702"/>
      <c r="WXP14" s="702"/>
      <c r="WXQ14" s="702"/>
      <c r="WXR14" s="702"/>
      <c r="WXS14" s="702"/>
      <c r="WXT14" s="702"/>
      <c r="WXU14" s="702"/>
      <c r="WXV14" s="702"/>
      <c r="WXW14" s="702"/>
      <c r="WXX14" s="702"/>
      <c r="WXY14" s="702"/>
      <c r="WXZ14" s="702"/>
      <c r="WYA14" s="702"/>
      <c r="WYB14" s="702"/>
      <c r="WYC14" s="702"/>
      <c r="WYD14" s="702"/>
      <c r="WYE14" s="702"/>
      <c r="WYF14" s="702"/>
      <c r="WYG14" s="702"/>
      <c r="WYH14" s="702"/>
      <c r="WYI14" s="702"/>
      <c r="WYJ14" s="702"/>
      <c r="WYK14" s="702"/>
      <c r="WYL14" s="702"/>
      <c r="WYM14" s="702"/>
      <c r="WYN14" s="702"/>
      <c r="WYO14" s="702"/>
      <c r="WYP14" s="702"/>
      <c r="WYQ14" s="702"/>
      <c r="WYR14" s="702"/>
      <c r="WYS14" s="702"/>
      <c r="WYT14" s="702"/>
      <c r="WYU14" s="702"/>
      <c r="WYV14" s="702"/>
      <c r="WYW14" s="702"/>
      <c r="WYX14" s="702"/>
      <c r="WYY14" s="702"/>
      <c r="WYZ14" s="702"/>
      <c r="WZA14" s="702"/>
      <c r="WZB14" s="702"/>
      <c r="WZC14" s="702"/>
      <c r="WZD14" s="702"/>
      <c r="WZE14" s="702"/>
      <c r="WZF14" s="702"/>
      <c r="WZG14" s="702"/>
      <c r="WZH14" s="702"/>
      <c r="WZI14" s="702"/>
      <c r="WZJ14" s="702"/>
      <c r="WZK14" s="702"/>
      <c r="WZL14" s="702"/>
      <c r="WZM14" s="702"/>
      <c r="WZN14" s="702"/>
      <c r="WZO14" s="702"/>
      <c r="WZP14" s="702"/>
      <c r="WZQ14" s="702"/>
      <c r="WZR14" s="702"/>
      <c r="WZS14" s="702"/>
      <c r="WZT14" s="702"/>
      <c r="WZU14" s="702"/>
      <c r="WZV14" s="702"/>
      <c r="WZW14" s="702"/>
      <c r="WZX14" s="702"/>
      <c r="WZY14" s="702"/>
      <c r="WZZ14" s="702"/>
      <c r="XAA14" s="702"/>
      <c r="XAB14" s="702"/>
      <c r="XAC14" s="702"/>
      <c r="XAD14" s="702"/>
      <c r="XAE14" s="702"/>
      <c r="XAF14" s="702"/>
      <c r="XAG14" s="702"/>
      <c r="XAH14" s="702"/>
      <c r="XAI14" s="702"/>
      <c r="XAJ14" s="702"/>
      <c r="XAK14" s="702"/>
      <c r="XAL14" s="702"/>
      <c r="XAM14" s="702"/>
      <c r="XAN14" s="702"/>
      <c r="XAO14" s="702"/>
      <c r="XAP14" s="702"/>
      <c r="XAQ14" s="702"/>
      <c r="XAR14" s="702"/>
      <c r="XAS14" s="702"/>
      <c r="XAT14" s="702"/>
      <c r="XAU14" s="702"/>
      <c r="XAV14" s="702"/>
      <c r="XAW14" s="702"/>
      <c r="XAX14" s="702"/>
      <c r="XAY14" s="702"/>
      <c r="XAZ14" s="702"/>
      <c r="XBA14" s="702"/>
      <c r="XBB14" s="702"/>
      <c r="XBC14" s="702"/>
      <c r="XBD14" s="702"/>
      <c r="XBE14" s="702"/>
      <c r="XBF14" s="702"/>
      <c r="XBG14" s="702"/>
      <c r="XBH14" s="702"/>
      <c r="XBI14" s="702"/>
      <c r="XBJ14" s="702"/>
      <c r="XBK14" s="702"/>
      <c r="XBL14" s="702"/>
      <c r="XBM14" s="702"/>
      <c r="XBN14" s="702"/>
      <c r="XBO14" s="702"/>
      <c r="XBP14" s="702"/>
      <c r="XBQ14" s="702"/>
      <c r="XBR14" s="702"/>
      <c r="XBS14" s="702"/>
      <c r="XBT14" s="702"/>
      <c r="XBU14" s="702"/>
      <c r="XBV14" s="702"/>
      <c r="XBW14" s="702"/>
      <c r="XBX14" s="702"/>
      <c r="XBY14" s="702"/>
      <c r="XBZ14" s="702"/>
      <c r="XCA14" s="702"/>
      <c r="XCB14" s="702"/>
      <c r="XCC14" s="702"/>
      <c r="XCD14" s="702"/>
      <c r="XCE14" s="702"/>
      <c r="XCF14" s="702"/>
      <c r="XCG14" s="702"/>
      <c r="XCH14" s="702"/>
      <c r="XCI14" s="702"/>
      <c r="XCJ14" s="702"/>
      <c r="XCK14" s="702"/>
      <c r="XCL14" s="702"/>
      <c r="XCM14" s="702"/>
      <c r="XCN14" s="702"/>
      <c r="XCO14" s="702"/>
      <c r="XCP14" s="702"/>
      <c r="XCQ14" s="702"/>
      <c r="XCR14" s="702"/>
      <c r="XCS14" s="702"/>
      <c r="XCT14" s="702"/>
      <c r="XCU14" s="702"/>
      <c r="XCV14" s="702"/>
      <c r="XCW14" s="702"/>
      <c r="XCX14" s="702"/>
      <c r="XCY14" s="702"/>
      <c r="XCZ14" s="702"/>
      <c r="XDA14" s="702"/>
      <c r="XDB14" s="702"/>
      <c r="XDC14" s="702"/>
      <c r="XDD14" s="702"/>
      <c r="XDE14" s="702"/>
      <c r="XDF14" s="702"/>
      <c r="XDG14" s="702"/>
      <c r="XDH14" s="702"/>
      <c r="XDI14" s="702"/>
      <c r="XDJ14" s="702"/>
      <c r="XDK14" s="702"/>
      <c r="XDL14" s="702"/>
      <c r="XDM14" s="702"/>
      <c r="XDN14" s="702"/>
      <c r="XDO14" s="702"/>
      <c r="XDP14" s="702"/>
      <c r="XDQ14" s="702"/>
      <c r="XDR14" s="702"/>
      <c r="XDS14" s="702"/>
      <c r="XDT14" s="702"/>
      <c r="XDU14" s="702"/>
      <c r="XDV14" s="702"/>
    </row>
    <row r="15" spans="1:16350" s="608" customFormat="1" ht="24.75" customHeight="1">
      <c r="A15" s="668" t="s">
        <v>127</v>
      </c>
      <c r="B15" s="1410">
        <v>2202.1385330927146</v>
      </c>
      <c r="C15" s="1286">
        <v>2644.8268410884893</v>
      </c>
      <c r="D15" s="1286">
        <v>2764.5487643043175</v>
      </c>
      <c r="E15" s="1286">
        <v>6979.6010964380739</v>
      </c>
      <c r="F15" s="1286">
        <v>7580.0877647406851</v>
      </c>
      <c r="G15" s="1286">
        <v>5675.1277475671895</v>
      </c>
      <c r="H15" s="1286">
        <v>5556.272215065469</v>
      </c>
      <c r="I15" s="1286">
        <v>4978.4061881743819</v>
      </c>
      <c r="J15" s="1286">
        <v>2632.6738294258512</v>
      </c>
      <c r="K15" s="1418">
        <v>1922.73670459</v>
      </c>
      <c r="L15" s="655"/>
      <c r="M15" s="655"/>
      <c r="N15" s="655"/>
      <c r="O15" s="655"/>
      <c r="P15" s="655"/>
    </row>
    <row r="16" spans="1:16350" s="608" customFormat="1" ht="24.75" customHeight="1">
      <c r="A16" s="669" t="s">
        <v>128</v>
      </c>
      <c r="B16" s="1410">
        <v>360.56763473811907</v>
      </c>
      <c r="C16" s="1286">
        <v>294.77402726690337</v>
      </c>
      <c r="D16" s="1286">
        <v>290.1503828446123</v>
      </c>
      <c r="E16" s="1286">
        <v>316.70222693249042</v>
      </c>
      <c r="F16" s="1286">
        <v>337.8266554007015</v>
      </c>
      <c r="G16" s="1286">
        <v>274.35749477116099</v>
      </c>
      <c r="H16" s="1286">
        <v>141.97834968534599</v>
      </c>
      <c r="I16" s="1286">
        <v>175.51022152488406</v>
      </c>
      <c r="J16" s="1286">
        <v>157.20380907011463</v>
      </c>
      <c r="K16" s="1418">
        <v>128.30660743000001</v>
      </c>
      <c r="L16" s="655"/>
      <c r="M16" s="655"/>
      <c r="N16" s="655"/>
      <c r="O16" s="655"/>
      <c r="P16" s="655"/>
    </row>
    <row r="17" spans="1:16350" s="703" customFormat="1" ht="24.75" customHeight="1">
      <c r="A17" s="669" t="s">
        <v>129</v>
      </c>
      <c r="B17" s="1410">
        <v>2075.7073244844778</v>
      </c>
      <c r="C17" s="1286">
        <v>2254.9415614038617</v>
      </c>
      <c r="D17" s="1286">
        <v>2353.1009277801472</v>
      </c>
      <c r="E17" s="1286">
        <v>2511.4524930951311</v>
      </c>
      <c r="F17" s="1286">
        <v>2701.4557626569581</v>
      </c>
      <c r="G17" s="1286">
        <v>2648.798987840767</v>
      </c>
      <c r="H17" s="1286">
        <v>2019.5305421511864</v>
      </c>
      <c r="I17" s="1286">
        <v>2056.7746697352486</v>
      </c>
      <c r="J17" s="1286">
        <v>1870.1569879098067</v>
      </c>
      <c r="K17" s="1418">
        <v>1767.33763505</v>
      </c>
      <c r="L17" s="702"/>
      <c r="M17" s="702"/>
      <c r="N17" s="702"/>
      <c r="O17" s="702"/>
      <c r="P17" s="702"/>
      <c r="Q17" s="702"/>
      <c r="R17" s="702"/>
      <c r="S17" s="702"/>
      <c r="T17" s="702"/>
      <c r="U17" s="702"/>
      <c r="V17" s="702"/>
      <c r="W17" s="702"/>
      <c r="X17" s="702"/>
      <c r="Y17" s="702"/>
      <c r="Z17" s="702"/>
      <c r="AA17" s="702"/>
      <c r="AB17" s="702"/>
      <c r="AC17" s="702"/>
      <c r="AD17" s="702"/>
      <c r="AE17" s="702"/>
      <c r="AF17" s="702"/>
      <c r="AG17" s="702"/>
      <c r="AH17" s="702"/>
      <c r="AI17" s="702"/>
      <c r="AJ17" s="702"/>
      <c r="AK17" s="702"/>
      <c r="AL17" s="702"/>
      <c r="AM17" s="702"/>
      <c r="AN17" s="702"/>
      <c r="AO17" s="702"/>
      <c r="AP17" s="702"/>
      <c r="AQ17" s="702"/>
      <c r="AR17" s="702"/>
      <c r="AS17" s="702"/>
      <c r="AT17" s="702"/>
      <c r="AU17" s="702"/>
      <c r="AV17" s="702"/>
      <c r="AW17" s="702"/>
      <c r="AX17" s="702"/>
      <c r="AY17" s="702"/>
      <c r="AZ17" s="702"/>
      <c r="BA17" s="702"/>
      <c r="BB17" s="702"/>
      <c r="BC17" s="702"/>
      <c r="BD17" s="702"/>
      <c r="BE17" s="702"/>
      <c r="BF17" s="702"/>
      <c r="BG17" s="702"/>
      <c r="BH17" s="702"/>
      <c r="BI17" s="702"/>
      <c r="BJ17" s="702"/>
      <c r="BK17" s="702"/>
      <c r="BL17" s="702"/>
      <c r="BM17" s="702"/>
      <c r="BN17" s="702"/>
      <c r="BO17" s="702"/>
      <c r="BP17" s="702"/>
      <c r="BQ17" s="702"/>
      <c r="BR17" s="702"/>
      <c r="BS17" s="702"/>
      <c r="BT17" s="702"/>
      <c r="BU17" s="702"/>
      <c r="BV17" s="702"/>
      <c r="BW17" s="702"/>
      <c r="BX17" s="702"/>
      <c r="BY17" s="702"/>
      <c r="BZ17" s="702"/>
      <c r="CA17" s="702"/>
      <c r="CB17" s="702"/>
      <c r="CC17" s="702"/>
      <c r="CD17" s="702"/>
      <c r="CE17" s="702"/>
      <c r="CF17" s="702"/>
      <c r="CG17" s="702"/>
      <c r="CH17" s="702"/>
      <c r="CI17" s="702"/>
      <c r="CJ17" s="702"/>
      <c r="CK17" s="702"/>
      <c r="CL17" s="702"/>
      <c r="CM17" s="702"/>
      <c r="CN17" s="702"/>
      <c r="CO17" s="702"/>
      <c r="CP17" s="702"/>
      <c r="CQ17" s="702"/>
      <c r="CR17" s="702"/>
      <c r="CS17" s="702"/>
      <c r="CT17" s="702"/>
      <c r="CU17" s="702"/>
      <c r="CV17" s="702"/>
      <c r="CW17" s="702"/>
      <c r="CX17" s="702"/>
      <c r="CY17" s="702"/>
      <c r="CZ17" s="702"/>
      <c r="DA17" s="702"/>
      <c r="DB17" s="702"/>
      <c r="DC17" s="702"/>
      <c r="DD17" s="702"/>
      <c r="DE17" s="702"/>
      <c r="DF17" s="702"/>
      <c r="DG17" s="702"/>
      <c r="DH17" s="702"/>
      <c r="DI17" s="702"/>
      <c r="DJ17" s="702"/>
      <c r="DK17" s="702"/>
      <c r="DL17" s="702"/>
      <c r="DM17" s="702"/>
      <c r="DN17" s="702"/>
      <c r="DO17" s="702"/>
      <c r="DP17" s="702"/>
      <c r="DQ17" s="702"/>
      <c r="DR17" s="702"/>
      <c r="DS17" s="702"/>
      <c r="DT17" s="702"/>
      <c r="DU17" s="702"/>
      <c r="DV17" s="702"/>
      <c r="DW17" s="702"/>
      <c r="DX17" s="702"/>
      <c r="DY17" s="702"/>
      <c r="DZ17" s="702"/>
      <c r="EA17" s="702"/>
      <c r="EB17" s="702"/>
      <c r="EC17" s="702"/>
      <c r="ED17" s="702"/>
      <c r="EE17" s="702"/>
      <c r="EF17" s="702"/>
      <c r="EG17" s="702"/>
      <c r="EH17" s="702"/>
      <c r="EI17" s="702"/>
      <c r="EJ17" s="702"/>
      <c r="EK17" s="702"/>
      <c r="EL17" s="702"/>
      <c r="EM17" s="702"/>
      <c r="EN17" s="702"/>
      <c r="EO17" s="702"/>
      <c r="EP17" s="702"/>
      <c r="EQ17" s="702"/>
      <c r="ER17" s="702"/>
      <c r="ES17" s="702"/>
      <c r="ET17" s="702"/>
      <c r="EU17" s="702"/>
      <c r="EV17" s="702"/>
      <c r="EW17" s="702"/>
      <c r="EX17" s="702"/>
      <c r="EY17" s="702"/>
      <c r="EZ17" s="702"/>
      <c r="FA17" s="702"/>
      <c r="FB17" s="702"/>
      <c r="FC17" s="702"/>
      <c r="FD17" s="702"/>
      <c r="FE17" s="702"/>
      <c r="FF17" s="702"/>
      <c r="FG17" s="702"/>
      <c r="FH17" s="702"/>
      <c r="FI17" s="702"/>
      <c r="FJ17" s="702"/>
      <c r="FK17" s="702"/>
      <c r="FL17" s="702"/>
      <c r="FM17" s="702"/>
      <c r="FN17" s="702"/>
      <c r="FO17" s="702"/>
      <c r="FP17" s="702"/>
      <c r="FQ17" s="702"/>
      <c r="FR17" s="702"/>
      <c r="FS17" s="702"/>
      <c r="FT17" s="702"/>
      <c r="FU17" s="702"/>
      <c r="FV17" s="702"/>
      <c r="FW17" s="702"/>
      <c r="FX17" s="702"/>
      <c r="FY17" s="702"/>
      <c r="FZ17" s="702"/>
      <c r="GA17" s="702"/>
      <c r="GB17" s="702"/>
      <c r="GC17" s="702"/>
      <c r="GD17" s="702"/>
      <c r="GE17" s="702"/>
      <c r="GF17" s="702"/>
      <c r="GG17" s="702"/>
      <c r="GH17" s="702"/>
      <c r="GI17" s="702"/>
      <c r="GJ17" s="702"/>
      <c r="GK17" s="702"/>
      <c r="GL17" s="702"/>
      <c r="GM17" s="702"/>
      <c r="GN17" s="702"/>
      <c r="GO17" s="702"/>
      <c r="GP17" s="702"/>
      <c r="GQ17" s="702"/>
      <c r="GR17" s="702"/>
      <c r="GS17" s="702"/>
      <c r="GT17" s="702"/>
      <c r="GU17" s="702"/>
      <c r="GV17" s="702"/>
      <c r="GW17" s="702"/>
      <c r="GX17" s="702"/>
      <c r="GY17" s="702"/>
      <c r="GZ17" s="702"/>
      <c r="HA17" s="702"/>
      <c r="HB17" s="702"/>
      <c r="HC17" s="702"/>
      <c r="HD17" s="702"/>
      <c r="HE17" s="702"/>
      <c r="HF17" s="702"/>
      <c r="HG17" s="702"/>
      <c r="HH17" s="702"/>
      <c r="HI17" s="702"/>
      <c r="HJ17" s="702"/>
      <c r="HK17" s="702"/>
      <c r="HL17" s="702"/>
      <c r="HM17" s="702"/>
      <c r="HN17" s="702"/>
      <c r="HO17" s="702"/>
      <c r="HP17" s="702"/>
      <c r="HQ17" s="702"/>
      <c r="HR17" s="702"/>
      <c r="HS17" s="702"/>
      <c r="HT17" s="702"/>
      <c r="HU17" s="702"/>
      <c r="HV17" s="702"/>
      <c r="HW17" s="702"/>
      <c r="HX17" s="702"/>
      <c r="HY17" s="702"/>
      <c r="HZ17" s="702"/>
      <c r="IA17" s="702"/>
      <c r="IB17" s="702"/>
      <c r="IC17" s="702"/>
      <c r="ID17" s="702"/>
      <c r="IE17" s="702"/>
      <c r="IF17" s="702"/>
      <c r="IG17" s="702"/>
      <c r="IH17" s="702"/>
      <c r="II17" s="702"/>
      <c r="IJ17" s="702"/>
      <c r="IK17" s="702"/>
      <c r="IL17" s="702"/>
      <c r="IM17" s="702"/>
      <c r="IN17" s="702"/>
      <c r="IO17" s="702"/>
      <c r="IP17" s="702"/>
      <c r="IQ17" s="702"/>
      <c r="IR17" s="702"/>
      <c r="IS17" s="702"/>
      <c r="IT17" s="702"/>
      <c r="IU17" s="702"/>
      <c r="IV17" s="702"/>
      <c r="IW17" s="702"/>
      <c r="IX17" s="702"/>
      <c r="IY17" s="702"/>
      <c r="IZ17" s="702"/>
      <c r="JA17" s="702"/>
      <c r="JB17" s="702"/>
      <c r="JC17" s="702"/>
      <c r="JD17" s="702"/>
      <c r="JE17" s="702"/>
      <c r="JF17" s="702"/>
      <c r="JG17" s="702"/>
      <c r="JH17" s="702"/>
      <c r="JI17" s="702"/>
      <c r="JJ17" s="702"/>
      <c r="JK17" s="702"/>
      <c r="JL17" s="702"/>
      <c r="JM17" s="702"/>
      <c r="JN17" s="702"/>
      <c r="JO17" s="702"/>
      <c r="JP17" s="702"/>
      <c r="JQ17" s="702"/>
      <c r="JR17" s="702"/>
      <c r="JS17" s="702"/>
      <c r="JT17" s="702"/>
      <c r="JU17" s="702"/>
      <c r="JV17" s="702"/>
      <c r="JW17" s="702"/>
      <c r="JX17" s="702"/>
      <c r="JY17" s="702"/>
      <c r="JZ17" s="702"/>
      <c r="KA17" s="702"/>
      <c r="KB17" s="702"/>
      <c r="KC17" s="702"/>
      <c r="KD17" s="702"/>
      <c r="KE17" s="702"/>
      <c r="KF17" s="702"/>
      <c r="KG17" s="702"/>
      <c r="KH17" s="702"/>
      <c r="KI17" s="702"/>
      <c r="KJ17" s="702"/>
      <c r="KK17" s="702"/>
      <c r="KL17" s="702"/>
      <c r="KM17" s="702"/>
      <c r="KN17" s="702"/>
      <c r="KO17" s="702"/>
      <c r="KP17" s="702"/>
      <c r="KQ17" s="702"/>
      <c r="KR17" s="702"/>
      <c r="KS17" s="702"/>
      <c r="KT17" s="702"/>
      <c r="KU17" s="702"/>
      <c r="KV17" s="702"/>
      <c r="KW17" s="702"/>
      <c r="KX17" s="702"/>
      <c r="KY17" s="702"/>
      <c r="KZ17" s="702"/>
      <c r="LA17" s="702"/>
      <c r="LB17" s="702"/>
      <c r="LC17" s="702"/>
      <c r="LD17" s="702"/>
      <c r="LE17" s="702"/>
      <c r="LF17" s="702"/>
      <c r="LG17" s="702"/>
      <c r="LH17" s="702"/>
      <c r="LI17" s="702"/>
      <c r="LJ17" s="702"/>
      <c r="LK17" s="702"/>
      <c r="LL17" s="702"/>
      <c r="LM17" s="702"/>
      <c r="LN17" s="702"/>
      <c r="LO17" s="702"/>
      <c r="LP17" s="702"/>
      <c r="LQ17" s="702"/>
      <c r="LR17" s="702"/>
      <c r="LS17" s="702"/>
      <c r="LT17" s="702"/>
      <c r="LU17" s="702"/>
      <c r="LV17" s="702"/>
      <c r="LW17" s="702"/>
      <c r="LX17" s="702"/>
      <c r="LY17" s="702"/>
      <c r="LZ17" s="702"/>
      <c r="MA17" s="702"/>
      <c r="MB17" s="702"/>
      <c r="MC17" s="702"/>
      <c r="MD17" s="702"/>
      <c r="ME17" s="702"/>
      <c r="MF17" s="702"/>
      <c r="MG17" s="702"/>
      <c r="MH17" s="702"/>
      <c r="MI17" s="702"/>
      <c r="MJ17" s="702"/>
      <c r="MK17" s="702"/>
      <c r="ML17" s="702"/>
      <c r="MM17" s="702"/>
      <c r="MN17" s="702"/>
      <c r="MO17" s="702"/>
      <c r="MP17" s="702"/>
      <c r="MQ17" s="702"/>
      <c r="MR17" s="702"/>
      <c r="MS17" s="702"/>
      <c r="MT17" s="702"/>
      <c r="MU17" s="702"/>
      <c r="MV17" s="702"/>
      <c r="MW17" s="702"/>
      <c r="MX17" s="702"/>
      <c r="MY17" s="702"/>
      <c r="MZ17" s="702"/>
      <c r="NA17" s="702"/>
      <c r="NB17" s="702"/>
      <c r="NC17" s="702"/>
      <c r="ND17" s="702"/>
      <c r="NE17" s="702"/>
      <c r="NF17" s="702"/>
      <c r="NG17" s="702"/>
      <c r="NH17" s="702"/>
      <c r="NI17" s="702"/>
      <c r="NJ17" s="702"/>
      <c r="NK17" s="702"/>
      <c r="NL17" s="702"/>
      <c r="NM17" s="702"/>
      <c r="NN17" s="702"/>
      <c r="NO17" s="702"/>
      <c r="NP17" s="702"/>
      <c r="NQ17" s="702"/>
      <c r="NR17" s="702"/>
      <c r="NS17" s="702"/>
      <c r="NT17" s="702"/>
      <c r="NU17" s="702"/>
      <c r="NV17" s="702"/>
      <c r="NW17" s="702"/>
      <c r="NX17" s="702"/>
      <c r="NY17" s="702"/>
      <c r="NZ17" s="702"/>
      <c r="OA17" s="702"/>
      <c r="OB17" s="702"/>
      <c r="OC17" s="702"/>
      <c r="OD17" s="702"/>
      <c r="OE17" s="702"/>
      <c r="OF17" s="702"/>
      <c r="OG17" s="702"/>
      <c r="OH17" s="702"/>
      <c r="OI17" s="702"/>
      <c r="OJ17" s="702"/>
      <c r="OK17" s="702"/>
      <c r="OL17" s="702"/>
      <c r="OM17" s="702"/>
      <c r="ON17" s="702"/>
      <c r="OO17" s="702"/>
      <c r="OP17" s="702"/>
      <c r="OQ17" s="702"/>
      <c r="OR17" s="702"/>
      <c r="OS17" s="702"/>
      <c r="OT17" s="702"/>
      <c r="OU17" s="702"/>
      <c r="OV17" s="702"/>
      <c r="OW17" s="702"/>
      <c r="OX17" s="702"/>
      <c r="OY17" s="702"/>
      <c r="OZ17" s="702"/>
      <c r="PA17" s="702"/>
      <c r="PB17" s="702"/>
      <c r="PC17" s="702"/>
      <c r="PD17" s="702"/>
      <c r="PE17" s="702"/>
      <c r="PF17" s="702"/>
      <c r="PG17" s="702"/>
      <c r="PH17" s="702"/>
      <c r="PI17" s="702"/>
      <c r="PJ17" s="702"/>
      <c r="PK17" s="702"/>
      <c r="PL17" s="702"/>
      <c r="PM17" s="702"/>
      <c r="PN17" s="702"/>
      <c r="PO17" s="702"/>
      <c r="PP17" s="702"/>
      <c r="PQ17" s="702"/>
      <c r="PR17" s="702"/>
      <c r="PS17" s="702"/>
      <c r="PT17" s="702"/>
      <c r="PU17" s="702"/>
      <c r="PV17" s="702"/>
      <c r="PW17" s="702"/>
      <c r="PX17" s="702"/>
      <c r="PY17" s="702"/>
      <c r="PZ17" s="702"/>
      <c r="QA17" s="702"/>
      <c r="QB17" s="702"/>
      <c r="QC17" s="702"/>
      <c r="QD17" s="702"/>
      <c r="QE17" s="702"/>
      <c r="QF17" s="702"/>
      <c r="QG17" s="702"/>
      <c r="QH17" s="702"/>
      <c r="QI17" s="702"/>
      <c r="QJ17" s="702"/>
      <c r="QK17" s="702"/>
      <c r="QL17" s="702"/>
      <c r="QM17" s="702"/>
      <c r="QN17" s="702"/>
      <c r="QO17" s="702"/>
      <c r="QP17" s="702"/>
      <c r="QQ17" s="702"/>
      <c r="QR17" s="702"/>
      <c r="QS17" s="702"/>
      <c r="QT17" s="702"/>
      <c r="QU17" s="702"/>
      <c r="QV17" s="702"/>
      <c r="QW17" s="702"/>
      <c r="QX17" s="702"/>
      <c r="QY17" s="702"/>
      <c r="QZ17" s="702"/>
      <c r="RA17" s="702"/>
      <c r="RB17" s="702"/>
      <c r="RC17" s="702"/>
      <c r="RD17" s="702"/>
      <c r="RE17" s="702"/>
      <c r="RF17" s="702"/>
      <c r="RG17" s="702"/>
      <c r="RH17" s="702"/>
      <c r="RI17" s="702"/>
      <c r="RJ17" s="702"/>
      <c r="RK17" s="702"/>
      <c r="RL17" s="702"/>
      <c r="RM17" s="702"/>
      <c r="RN17" s="702"/>
      <c r="RO17" s="702"/>
      <c r="RP17" s="702"/>
      <c r="RQ17" s="702"/>
      <c r="RR17" s="702"/>
      <c r="RS17" s="702"/>
      <c r="RT17" s="702"/>
      <c r="RU17" s="702"/>
      <c r="RV17" s="702"/>
      <c r="RW17" s="702"/>
      <c r="RX17" s="702"/>
      <c r="RY17" s="702"/>
      <c r="RZ17" s="702"/>
      <c r="SA17" s="702"/>
      <c r="SB17" s="702"/>
      <c r="SC17" s="702"/>
      <c r="SD17" s="702"/>
      <c r="SE17" s="702"/>
      <c r="SF17" s="702"/>
      <c r="SG17" s="702"/>
      <c r="SH17" s="702"/>
      <c r="SI17" s="702"/>
      <c r="SJ17" s="702"/>
      <c r="SK17" s="702"/>
      <c r="SL17" s="702"/>
      <c r="SM17" s="702"/>
      <c r="SN17" s="702"/>
      <c r="SO17" s="702"/>
      <c r="SP17" s="702"/>
      <c r="SQ17" s="702"/>
      <c r="SR17" s="702"/>
      <c r="SS17" s="702"/>
      <c r="ST17" s="702"/>
      <c r="SU17" s="702"/>
      <c r="SV17" s="702"/>
      <c r="SW17" s="702"/>
      <c r="SX17" s="702"/>
      <c r="SY17" s="702"/>
      <c r="SZ17" s="702"/>
      <c r="TA17" s="702"/>
      <c r="TB17" s="702"/>
      <c r="TC17" s="702"/>
      <c r="TD17" s="702"/>
      <c r="TE17" s="702"/>
      <c r="TF17" s="702"/>
      <c r="TG17" s="702"/>
      <c r="TH17" s="702"/>
      <c r="TI17" s="702"/>
      <c r="TJ17" s="702"/>
      <c r="TK17" s="702"/>
      <c r="TL17" s="702"/>
      <c r="TM17" s="702"/>
      <c r="TN17" s="702"/>
      <c r="TO17" s="702"/>
      <c r="TP17" s="702"/>
      <c r="TQ17" s="702"/>
      <c r="TR17" s="702"/>
      <c r="TS17" s="702"/>
      <c r="TT17" s="702"/>
      <c r="TU17" s="702"/>
      <c r="TV17" s="702"/>
      <c r="TW17" s="702"/>
      <c r="TX17" s="702"/>
      <c r="TY17" s="702"/>
      <c r="TZ17" s="702"/>
      <c r="UA17" s="702"/>
      <c r="UB17" s="702"/>
      <c r="UC17" s="702"/>
      <c r="UD17" s="702"/>
      <c r="UE17" s="702"/>
      <c r="UF17" s="702"/>
      <c r="UG17" s="702"/>
      <c r="UH17" s="702"/>
      <c r="UI17" s="702"/>
      <c r="UJ17" s="702"/>
      <c r="UK17" s="702"/>
      <c r="UL17" s="702"/>
      <c r="UM17" s="702"/>
      <c r="UN17" s="702"/>
      <c r="UO17" s="702"/>
      <c r="UP17" s="702"/>
      <c r="UQ17" s="702"/>
      <c r="UR17" s="702"/>
      <c r="US17" s="702"/>
      <c r="UT17" s="702"/>
      <c r="UU17" s="702"/>
      <c r="UV17" s="702"/>
      <c r="UW17" s="702"/>
      <c r="UX17" s="702"/>
      <c r="UY17" s="702"/>
      <c r="UZ17" s="702"/>
      <c r="VA17" s="702"/>
      <c r="VB17" s="702"/>
      <c r="VC17" s="702"/>
      <c r="VD17" s="702"/>
      <c r="VE17" s="702"/>
      <c r="VF17" s="702"/>
      <c r="VG17" s="702"/>
      <c r="VH17" s="702"/>
      <c r="VI17" s="702"/>
      <c r="VJ17" s="702"/>
      <c r="VK17" s="702"/>
      <c r="VL17" s="702"/>
      <c r="VM17" s="702"/>
      <c r="VN17" s="702"/>
      <c r="VO17" s="702"/>
      <c r="VP17" s="702"/>
      <c r="VQ17" s="702"/>
      <c r="VR17" s="702"/>
      <c r="VS17" s="702"/>
      <c r="VT17" s="702"/>
      <c r="VU17" s="702"/>
      <c r="VV17" s="702"/>
      <c r="VW17" s="702"/>
      <c r="VX17" s="702"/>
      <c r="VY17" s="702"/>
      <c r="VZ17" s="702"/>
      <c r="WA17" s="702"/>
      <c r="WB17" s="702"/>
      <c r="WC17" s="702"/>
      <c r="WD17" s="702"/>
      <c r="WE17" s="702"/>
      <c r="WF17" s="702"/>
      <c r="WG17" s="702"/>
      <c r="WH17" s="702"/>
      <c r="WI17" s="702"/>
      <c r="WJ17" s="702"/>
      <c r="WK17" s="702"/>
      <c r="WL17" s="702"/>
      <c r="WM17" s="702"/>
      <c r="WN17" s="702"/>
      <c r="WO17" s="702"/>
      <c r="WP17" s="702"/>
      <c r="WQ17" s="702"/>
      <c r="WR17" s="702"/>
      <c r="WS17" s="702"/>
      <c r="WT17" s="702"/>
      <c r="WU17" s="702"/>
      <c r="WV17" s="702"/>
      <c r="WW17" s="702"/>
      <c r="WX17" s="702"/>
      <c r="WY17" s="702"/>
      <c r="WZ17" s="702"/>
      <c r="XA17" s="702"/>
      <c r="XB17" s="702"/>
      <c r="XC17" s="702"/>
      <c r="XD17" s="702"/>
      <c r="XE17" s="702"/>
      <c r="XF17" s="702"/>
      <c r="XG17" s="702"/>
      <c r="XH17" s="702"/>
      <c r="XI17" s="702"/>
      <c r="XJ17" s="702"/>
      <c r="XK17" s="702"/>
      <c r="XL17" s="702"/>
      <c r="XM17" s="702"/>
      <c r="XN17" s="702"/>
      <c r="XO17" s="702"/>
      <c r="XP17" s="702"/>
      <c r="XQ17" s="702"/>
      <c r="XR17" s="702"/>
      <c r="XS17" s="702"/>
      <c r="XT17" s="702"/>
      <c r="XU17" s="702"/>
      <c r="XV17" s="702"/>
      <c r="XW17" s="702"/>
      <c r="XX17" s="702"/>
      <c r="XY17" s="702"/>
      <c r="XZ17" s="702"/>
      <c r="YA17" s="702"/>
      <c r="YB17" s="702"/>
      <c r="YC17" s="702"/>
      <c r="YD17" s="702"/>
      <c r="YE17" s="702"/>
      <c r="YF17" s="702"/>
      <c r="YG17" s="702"/>
      <c r="YH17" s="702"/>
      <c r="YI17" s="702"/>
      <c r="YJ17" s="702"/>
      <c r="YK17" s="702"/>
      <c r="YL17" s="702"/>
      <c r="YM17" s="702"/>
      <c r="YN17" s="702"/>
      <c r="YO17" s="702"/>
      <c r="YP17" s="702"/>
      <c r="YQ17" s="702"/>
      <c r="YR17" s="702"/>
      <c r="YS17" s="702"/>
      <c r="YT17" s="702"/>
      <c r="YU17" s="702"/>
      <c r="YV17" s="702"/>
      <c r="YW17" s="702"/>
      <c r="YX17" s="702"/>
      <c r="YY17" s="702"/>
      <c r="YZ17" s="702"/>
      <c r="ZA17" s="702"/>
      <c r="ZB17" s="702"/>
      <c r="ZC17" s="702"/>
      <c r="ZD17" s="702"/>
      <c r="ZE17" s="702"/>
      <c r="ZF17" s="702"/>
      <c r="ZG17" s="702"/>
      <c r="ZH17" s="702"/>
      <c r="ZI17" s="702"/>
      <c r="ZJ17" s="702"/>
      <c r="ZK17" s="702"/>
      <c r="ZL17" s="702"/>
      <c r="ZM17" s="702"/>
      <c r="ZN17" s="702"/>
      <c r="ZO17" s="702"/>
      <c r="ZP17" s="702"/>
      <c r="ZQ17" s="702"/>
      <c r="ZR17" s="702"/>
      <c r="ZS17" s="702"/>
      <c r="ZT17" s="702"/>
      <c r="ZU17" s="702"/>
      <c r="ZV17" s="702"/>
      <c r="ZW17" s="702"/>
      <c r="ZX17" s="702"/>
      <c r="ZY17" s="702"/>
      <c r="ZZ17" s="702"/>
      <c r="AAA17" s="702"/>
      <c r="AAB17" s="702"/>
      <c r="AAC17" s="702"/>
      <c r="AAD17" s="702"/>
      <c r="AAE17" s="702"/>
      <c r="AAF17" s="702"/>
      <c r="AAG17" s="702"/>
      <c r="AAH17" s="702"/>
      <c r="AAI17" s="702"/>
      <c r="AAJ17" s="702"/>
      <c r="AAK17" s="702"/>
      <c r="AAL17" s="702"/>
      <c r="AAM17" s="702"/>
      <c r="AAN17" s="702"/>
      <c r="AAO17" s="702"/>
      <c r="AAP17" s="702"/>
      <c r="AAQ17" s="702"/>
      <c r="AAR17" s="702"/>
      <c r="AAS17" s="702"/>
      <c r="AAT17" s="702"/>
      <c r="AAU17" s="702"/>
      <c r="AAV17" s="702"/>
      <c r="AAW17" s="702"/>
      <c r="AAX17" s="702"/>
      <c r="AAY17" s="702"/>
      <c r="AAZ17" s="702"/>
      <c r="ABA17" s="702"/>
      <c r="ABB17" s="702"/>
      <c r="ABC17" s="702"/>
      <c r="ABD17" s="702"/>
      <c r="ABE17" s="702"/>
      <c r="ABF17" s="702"/>
      <c r="ABG17" s="702"/>
      <c r="ABH17" s="702"/>
      <c r="ABI17" s="702"/>
      <c r="ABJ17" s="702"/>
      <c r="ABK17" s="702"/>
      <c r="ABL17" s="702"/>
      <c r="ABM17" s="702"/>
      <c r="ABN17" s="702"/>
      <c r="ABO17" s="702"/>
      <c r="ABP17" s="702"/>
      <c r="ABQ17" s="702"/>
      <c r="ABR17" s="702"/>
      <c r="ABS17" s="702"/>
      <c r="ABT17" s="702"/>
      <c r="ABU17" s="702"/>
      <c r="ABV17" s="702"/>
      <c r="ABW17" s="702"/>
      <c r="ABX17" s="702"/>
      <c r="ABY17" s="702"/>
      <c r="ABZ17" s="702"/>
      <c r="ACA17" s="702"/>
      <c r="ACB17" s="702"/>
      <c r="ACC17" s="702"/>
      <c r="ACD17" s="702"/>
      <c r="ACE17" s="702"/>
      <c r="ACF17" s="702"/>
      <c r="ACG17" s="702"/>
      <c r="ACH17" s="702"/>
      <c r="ACI17" s="702"/>
      <c r="ACJ17" s="702"/>
      <c r="ACK17" s="702"/>
      <c r="ACL17" s="702"/>
      <c r="ACM17" s="702"/>
      <c r="ACN17" s="702"/>
      <c r="ACO17" s="702"/>
      <c r="ACP17" s="702"/>
      <c r="ACQ17" s="702"/>
      <c r="ACR17" s="702"/>
      <c r="ACS17" s="702"/>
      <c r="ACT17" s="702"/>
      <c r="ACU17" s="702"/>
      <c r="ACV17" s="702"/>
      <c r="ACW17" s="702"/>
      <c r="ACX17" s="702"/>
      <c r="ACY17" s="702"/>
      <c r="ACZ17" s="702"/>
      <c r="ADA17" s="702"/>
      <c r="ADB17" s="702"/>
      <c r="ADC17" s="702"/>
      <c r="ADD17" s="702"/>
      <c r="ADE17" s="702"/>
      <c r="ADF17" s="702"/>
      <c r="ADG17" s="702"/>
      <c r="ADH17" s="702"/>
      <c r="ADI17" s="702"/>
      <c r="ADJ17" s="702"/>
      <c r="ADK17" s="702"/>
      <c r="ADL17" s="702"/>
      <c r="ADM17" s="702"/>
      <c r="ADN17" s="702"/>
      <c r="ADO17" s="702"/>
      <c r="ADP17" s="702"/>
      <c r="ADQ17" s="702"/>
      <c r="ADR17" s="702"/>
      <c r="ADS17" s="702"/>
      <c r="ADT17" s="702"/>
      <c r="ADU17" s="702"/>
      <c r="ADV17" s="702"/>
      <c r="ADW17" s="702"/>
      <c r="ADX17" s="702"/>
      <c r="ADY17" s="702"/>
      <c r="ADZ17" s="702"/>
      <c r="AEA17" s="702"/>
      <c r="AEB17" s="702"/>
      <c r="AEC17" s="702"/>
      <c r="AED17" s="702"/>
      <c r="AEE17" s="702"/>
      <c r="AEF17" s="702"/>
      <c r="AEG17" s="702"/>
      <c r="AEH17" s="702"/>
      <c r="AEI17" s="702"/>
      <c r="AEJ17" s="702"/>
      <c r="AEK17" s="702"/>
      <c r="AEL17" s="702"/>
      <c r="AEM17" s="702"/>
      <c r="AEN17" s="702"/>
      <c r="AEO17" s="702"/>
      <c r="AEP17" s="702"/>
      <c r="AEQ17" s="702"/>
      <c r="AER17" s="702"/>
      <c r="AES17" s="702"/>
      <c r="AET17" s="702"/>
      <c r="AEU17" s="702"/>
      <c r="AEV17" s="702"/>
      <c r="AEW17" s="702"/>
      <c r="AEX17" s="702"/>
      <c r="AEY17" s="702"/>
      <c r="AEZ17" s="702"/>
      <c r="AFA17" s="702"/>
      <c r="AFB17" s="702"/>
      <c r="AFC17" s="702"/>
      <c r="AFD17" s="702"/>
      <c r="AFE17" s="702"/>
      <c r="AFF17" s="702"/>
      <c r="AFG17" s="702"/>
      <c r="AFH17" s="702"/>
      <c r="AFI17" s="702"/>
      <c r="AFJ17" s="702"/>
      <c r="AFK17" s="702"/>
      <c r="AFL17" s="702"/>
      <c r="AFM17" s="702"/>
      <c r="AFN17" s="702"/>
      <c r="AFO17" s="702"/>
      <c r="AFP17" s="702"/>
      <c r="AFQ17" s="702"/>
      <c r="AFR17" s="702"/>
      <c r="AFS17" s="702"/>
      <c r="AFT17" s="702"/>
      <c r="AFU17" s="702"/>
      <c r="AFV17" s="702"/>
      <c r="AFW17" s="702"/>
      <c r="AFX17" s="702"/>
      <c r="AFY17" s="702"/>
      <c r="AFZ17" s="702"/>
      <c r="AGA17" s="702"/>
      <c r="AGB17" s="702"/>
      <c r="AGC17" s="702"/>
      <c r="AGD17" s="702"/>
      <c r="AGE17" s="702"/>
      <c r="AGF17" s="702"/>
      <c r="AGG17" s="702"/>
      <c r="AGH17" s="702"/>
      <c r="AGI17" s="702"/>
      <c r="AGJ17" s="702"/>
      <c r="AGK17" s="702"/>
      <c r="AGL17" s="702"/>
      <c r="AGM17" s="702"/>
      <c r="AGN17" s="702"/>
      <c r="AGO17" s="702"/>
      <c r="AGP17" s="702"/>
      <c r="AGQ17" s="702"/>
      <c r="AGR17" s="702"/>
      <c r="AGS17" s="702"/>
      <c r="AGT17" s="702"/>
      <c r="AGU17" s="702"/>
      <c r="AGV17" s="702"/>
      <c r="AGW17" s="702"/>
      <c r="AGX17" s="702"/>
      <c r="AGY17" s="702"/>
      <c r="AGZ17" s="702"/>
      <c r="AHA17" s="702"/>
      <c r="AHB17" s="702"/>
      <c r="AHC17" s="702"/>
      <c r="AHD17" s="702"/>
      <c r="AHE17" s="702"/>
      <c r="AHF17" s="702"/>
      <c r="AHG17" s="702"/>
      <c r="AHH17" s="702"/>
      <c r="AHI17" s="702"/>
      <c r="AHJ17" s="702"/>
      <c r="AHK17" s="702"/>
      <c r="AHL17" s="702"/>
      <c r="AHM17" s="702"/>
      <c r="AHN17" s="702"/>
      <c r="AHO17" s="702"/>
      <c r="AHP17" s="702"/>
      <c r="AHQ17" s="702"/>
      <c r="AHR17" s="702"/>
      <c r="AHS17" s="702"/>
      <c r="AHT17" s="702"/>
      <c r="AHU17" s="702"/>
      <c r="AHV17" s="702"/>
      <c r="AHW17" s="702"/>
      <c r="AHX17" s="702"/>
      <c r="AHY17" s="702"/>
      <c r="AHZ17" s="702"/>
      <c r="AIA17" s="702"/>
      <c r="AIB17" s="702"/>
      <c r="AIC17" s="702"/>
      <c r="AID17" s="702"/>
      <c r="AIE17" s="702"/>
      <c r="AIF17" s="702"/>
      <c r="AIG17" s="702"/>
      <c r="AIH17" s="702"/>
      <c r="AII17" s="702"/>
      <c r="AIJ17" s="702"/>
      <c r="AIK17" s="702"/>
      <c r="AIL17" s="702"/>
      <c r="AIM17" s="702"/>
      <c r="AIN17" s="702"/>
      <c r="AIO17" s="702"/>
      <c r="AIP17" s="702"/>
      <c r="AIQ17" s="702"/>
      <c r="AIR17" s="702"/>
      <c r="AIS17" s="702"/>
      <c r="AIT17" s="702"/>
      <c r="AIU17" s="702"/>
      <c r="AIV17" s="702"/>
      <c r="AIW17" s="702"/>
      <c r="AIX17" s="702"/>
      <c r="AIY17" s="702"/>
      <c r="AIZ17" s="702"/>
      <c r="AJA17" s="702"/>
      <c r="AJB17" s="702"/>
      <c r="AJC17" s="702"/>
      <c r="AJD17" s="702"/>
      <c r="AJE17" s="702"/>
      <c r="AJF17" s="702"/>
      <c r="AJG17" s="702"/>
      <c r="AJH17" s="702"/>
      <c r="AJI17" s="702"/>
      <c r="AJJ17" s="702"/>
      <c r="AJK17" s="702"/>
      <c r="AJL17" s="702"/>
      <c r="AJM17" s="702"/>
      <c r="AJN17" s="702"/>
      <c r="AJO17" s="702"/>
      <c r="AJP17" s="702"/>
      <c r="AJQ17" s="702"/>
      <c r="AJR17" s="702"/>
      <c r="AJS17" s="702"/>
      <c r="AJT17" s="702"/>
      <c r="AJU17" s="702"/>
      <c r="AJV17" s="702"/>
      <c r="AJW17" s="702"/>
      <c r="AJX17" s="702"/>
      <c r="AJY17" s="702"/>
      <c r="AJZ17" s="702"/>
      <c r="AKA17" s="702"/>
      <c r="AKB17" s="702"/>
      <c r="AKC17" s="702"/>
      <c r="AKD17" s="702"/>
      <c r="AKE17" s="702"/>
      <c r="AKF17" s="702"/>
      <c r="AKG17" s="702"/>
      <c r="AKH17" s="702"/>
      <c r="AKI17" s="702"/>
      <c r="AKJ17" s="702"/>
      <c r="AKK17" s="702"/>
      <c r="AKL17" s="702"/>
      <c r="AKM17" s="702"/>
      <c r="AKN17" s="702"/>
      <c r="AKO17" s="702"/>
      <c r="AKP17" s="702"/>
      <c r="AKQ17" s="702"/>
      <c r="AKR17" s="702"/>
      <c r="AKS17" s="702"/>
      <c r="AKT17" s="702"/>
      <c r="AKU17" s="702"/>
      <c r="AKV17" s="702"/>
      <c r="AKW17" s="702"/>
      <c r="AKX17" s="702"/>
      <c r="AKY17" s="702"/>
      <c r="AKZ17" s="702"/>
      <c r="ALA17" s="702"/>
      <c r="ALB17" s="702"/>
      <c r="ALC17" s="702"/>
      <c r="ALD17" s="702"/>
      <c r="ALE17" s="702"/>
      <c r="ALF17" s="702"/>
      <c r="ALG17" s="702"/>
      <c r="ALH17" s="702"/>
      <c r="ALI17" s="702"/>
      <c r="ALJ17" s="702"/>
      <c r="ALK17" s="702"/>
      <c r="ALL17" s="702"/>
      <c r="ALM17" s="702"/>
      <c r="ALN17" s="702"/>
      <c r="ALO17" s="702"/>
      <c r="ALP17" s="702"/>
      <c r="ALQ17" s="702"/>
      <c r="ALR17" s="702"/>
      <c r="ALS17" s="702"/>
      <c r="ALT17" s="702"/>
      <c r="ALU17" s="702"/>
      <c r="ALV17" s="702"/>
      <c r="ALW17" s="702"/>
      <c r="ALX17" s="702"/>
      <c r="ALY17" s="702"/>
      <c r="ALZ17" s="702"/>
      <c r="AMA17" s="702"/>
      <c r="AMB17" s="702"/>
      <c r="AMC17" s="702"/>
      <c r="AMD17" s="702"/>
      <c r="AME17" s="702"/>
      <c r="AMF17" s="702"/>
      <c r="AMG17" s="702"/>
      <c r="AMH17" s="702"/>
      <c r="AMI17" s="702"/>
      <c r="AMJ17" s="702"/>
      <c r="AMK17" s="702"/>
      <c r="AML17" s="702"/>
      <c r="AMM17" s="702"/>
      <c r="AMN17" s="702"/>
      <c r="AMO17" s="702"/>
      <c r="AMP17" s="702"/>
      <c r="AMQ17" s="702"/>
      <c r="AMR17" s="702"/>
      <c r="AMS17" s="702"/>
      <c r="AMT17" s="702"/>
      <c r="AMU17" s="702"/>
      <c r="AMV17" s="702"/>
      <c r="AMW17" s="702"/>
      <c r="AMX17" s="702"/>
      <c r="AMY17" s="702"/>
      <c r="AMZ17" s="702"/>
      <c r="ANA17" s="702"/>
      <c r="ANB17" s="702"/>
      <c r="ANC17" s="702"/>
      <c r="AND17" s="702"/>
      <c r="ANE17" s="702"/>
      <c r="ANF17" s="702"/>
      <c r="ANG17" s="702"/>
      <c r="ANH17" s="702"/>
      <c r="ANI17" s="702"/>
      <c r="ANJ17" s="702"/>
      <c r="ANK17" s="702"/>
      <c r="ANL17" s="702"/>
      <c r="ANM17" s="702"/>
      <c r="ANN17" s="702"/>
      <c r="ANO17" s="702"/>
      <c r="ANP17" s="702"/>
      <c r="ANQ17" s="702"/>
      <c r="ANR17" s="702"/>
      <c r="ANS17" s="702"/>
      <c r="ANT17" s="702"/>
      <c r="ANU17" s="702"/>
      <c r="ANV17" s="702"/>
      <c r="ANW17" s="702"/>
      <c r="ANX17" s="702"/>
      <c r="ANY17" s="702"/>
      <c r="ANZ17" s="702"/>
      <c r="AOA17" s="702"/>
      <c r="AOB17" s="702"/>
      <c r="AOC17" s="702"/>
      <c r="AOD17" s="702"/>
      <c r="AOE17" s="702"/>
      <c r="AOF17" s="702"/>
      <c r="AOG17" s="702"/>
      <c r="AOH17" s="702"/>
      <c r="AOI17" s="702"/>
      <c r="AOJ17" s="702"/>
      <c r="AOK17" s="702"/>
      <c r="AOL17" s="702"/>
      <c r="AOM17" s="702"/>
      <c r="AON17" s="702"/>
      <c r="AOO17" s="702"/>
      <c r="AOP17" s="702"/>
      <c r="AOQ17" s="702"/>
      <c r="AOR17" s="702"/>
      <c r="AOS17" s="702"/>
      <c r="AOT17" s="702"/>
      <c r="AOU17" s="702"/>
      <c r="AOV17" s="702"/>
      <c r="AOW17" s="702"/>
      <c r="AOX17" s="702"/>
      <c r="AOY17" s="702"/>
      <c r="AOZ17" s="702"/>
      <c r="APA17" s="702"/>
      <c r="APB17" s="702"/>
      <c r="APC17" s="702"/>
      <c r="APD17" s="702"/>
      <c r="APE17" s="702"/>
      <c r="APF17" s="702"/>
      <c r="APG17" s="702"/>
      <c r="APH17" s="702"/>
      <c r="API17" s="702"/>
      <c r="APJ17" s="702"/>
      <c r="APK17" s="702"/>
      <c r="APL17" s="702"/>
      <c r="APM17" s="702"/>
      <c r="APN17" s="702"/>
      <c r="APO17" s="702"/>
      <c r="APP17" s="702"/>
      <c r="APQ17" s="702"/>
      <c r="APR17" s="702"/>
      <c r="APS17" s="702"/>
      <c r="APT17" s="702"/>
      <c r="APU17" s="702"/>
      <c r="APV17" s="702"/>
      <c r="APW17" s="702"/>
      <c r="APX17" s="702"/>
      <c r="APY17" s="702"/>
      <c r="APZ17" s="702"/>
      <c r="AQA17" s="702"/>
      <c r="AQB17" s="702"/>
      <c r="AQC17" s="702"/>
      <c r="AQD17" s="702"/>
      <c r="AQE17" s="702"/>
      <c r="AQF17" s="702"/>
      <c r="AQG17" s="702"/>
      <c r="AQH17" s="702"/>
      <c r="AQI17" s="702"/>
      <c r="AQJ17" s="702"/>
      <c r="AQK17" s="702"/>
      <c r="AQL17" s="702"/>
      <c r="AQM17" s="702"/>
      <c r="AQN17" s="702"/>
      <c r="AQO17" s="702"/>
      <c r="AQP17" s="702"/>
      <c r="AQQ17" s="702"/>
      <c r="AQR17" s="702"/>
      <c r="AQS17" s="702"/>
      <c r="AQT17" s="702"/>
      <c r="AQU17" s="702"/>
      <c r="AQV17" s="702"/>
      <c r="AQW17" s="702"/>
      <c r="AQX17" s="702"/>
      <c r="AQY17" s="702"/>
      <c r="AQZ17" s="702"/>
      <c r="ARA17" s="702"/>
      <c r="ARB17" s="702"/>
      <c r="ARC17" s="702"/>
      <c r="ARD17" s="702"/>
      <c r="ARE17" s="702"/>
      <c r="ARF17" s="702"/>
      <c r="ARG17" s="702"/>
      <c r="ARH17" s="702"/>
      <c r="ARI17" s="702"/>
      <c r="ARJ17" s="702"/>
      <c r="ARK17" s="702"/>
      <c r="ARL17" s="702"/>
      <c r="ARM17" s="702"/>
      <c r="ARN17" s="702"/>
      <c r="ARO17" s="702"/>
      <c r="ARP17" s="702"/>
      <c r="ARQ17" s="702"/>
      <c r="ARR17" s="702"/>
      <c r="ARS17" s="702"/>
      <c r="ART17" s="702"/>
      <c r="ARU17" s="702"/>
      <c r="ARV17" s="702"/>
      <c r="ARW17" s="702"/>
      <c r="ARX17" s="702"/>
      <c r="ARY17" s="702"/>
      <c r="ARZ17" s="702"/>
      <c r="ASA17" s="702"/>
      <c r="ASB17" s="702"/>
      <c r="ASC17" s="702"/>
      <c r="ASD17" s="702"/>
      <c r="ASE17" s="702"/>
      <c r="ASF17" s="702"/>
      <c r="ASG17" s="702"/>
      <c r="ASH17" s="702"/>
      <c r="ASI17" s="702"/>
      <c r="ASJ17" s="702"/>
      <c r="ASK17" s="702"/>
      <c r="ASL17" s="702"/>
      <c r="ASM17" s="702"/>
      <c r="ASN17" s="702"/>
      <c r="ASO17" s="702"/>
      <c r="ASP17" s="702"/>
      <c r="ASQ17" s="702"/>
      <c r="ASR17" s="702"/>
      <c r="ASS17" s="702"/>
      <c r="AST17" s="702"/>
      <c r="ASU17" s="702"/>
      <c r="ASV17" s="702"/>
      <c r="ASW17" s="702"/>
      <c r="ASX17" s="702"/>
      <c r="ASY17" s="702"/>
      <c r="ASZ17" s="702"/>
      <c r="ATA17" s="702"/>
      <c r="ATB17" s="702"/>
      <c r="ATC17" s="702"/>
      <c r="ATD17" s="702"/>
      <c r="ATE17" s="702"/>
      <c r="ATF17" s="702"/>
      <c r="ATG17" s="702"/>
      <c r="ATH17" s="702"/>
      <c r="ATI17" s="702"/>
      <c r="ATJ17" s="702"/>
      <c r="ATK17" s="702"/>
      <c r="ATL17" s="702"/>
      <c r="ATM17" s="702"/>
      <c r="ATN17" s="702"/>
      <c r="ATO17" s="702"/>
      <c r="ATP17" s="702"/>
      <c r="ATQ17" s="702"/>
      <c r="ATR17" s="702"/>
      <c r="ATS17" s="702"/>
      <c r="ATT17" s="702"/>
      <c r="ATU17" s="702"/>
      <c r="ATV17" s="702"/>
      <c r="ATW17" s="702"/>
      <c r="ATX17" s="702"/>
      <c r="ATY17" s="702"/>
      <c r="ATZ17" s="702"/>
      <c r="AUA17" s="702"/>
      <c r="AUB17" s="702"/>
      <c r="AUC17" s="702"/>
      <c r="AUD17" s="702"/>
      <c r="AUE17" s="702"/>
      <c r="AUF17" s="702"/>
      <c r="AUG17" s="702"/>
      <c r="AUH17" s="702"/>
      <c r="AUI17" s="702"/>
      <c r="AUJ17" s="702"/>
      <c r="AUK17" s="702"/>
      <c r="AUL17" s="702"/>
      <c r="AUM17" s="702"/>
      <c r="AUN17" s="702"/>
      <c r="AUO17" s="702"/>
      <c r="AUP17" s="702"/>
      <c r="AUQ17" s="702"/>
      <c r="AUR17" s="702"/>
      <c r="AUS17" s="702"/>
      <c r="AUT17" s="702"/>
      <c r="AUU17" s="702"/>
      <c r="AUV17" s="702"/>
      <c r="AUW17" s="702"/>
      <c r="AUX17" s="702"/>
      <c r="AUY17" s="702"/>
      <c r="AUZ17" s="702"/>
      <c r="AVA17" s="702"/>
      <c r="AVB17" s="702"/>
      <c r="AVC17" s="702"/>
      <c r="AVD17" s="702"/>
      <c r="AVE17" s="702"/>
      <c r="AVF17" s="702"/>
      <c r="AVG17" s="702"/>
      <c r="AVH17" s="702"/>
      <c r="AVI17" s="702"/>
      <c r="AVJ17" s="702"/>
      <c r="AVK17" s="702"/>
      <c r="AVL17" s="702"/>
      <c r="AVM17" s="702"/>
      <c r="AVN17" s="702"/>
      <c r="AVO17" s="702"/>
      <c r="AVP17" s="702"/>
      <c r="AVQ17" s="702"/>
      <c r="AVR17" s="702"/>
      <c r="AVS17" s="702"/>
      <c r="AVT17" s="702"/>
      <c r="AVU17" s="702"/>
      <c r="AVV17" s="702"/>
      <c r="AVW17" s="702"/>
      <c r="AVX17" s="702"/>
      <c r="AVY17" s="702"/>
      <c r="AVZ17" s="702"/>
      <c r="AWA17" s="702"/>
      <c r="AWB17" s="702"/>
      <c r="AWC17" s="702"/>
      <c r="AWD17" s="702"/>
      <c r="AWE17" s="702"/>
      <c r="AWF17" s="702"/>
      <c r="AWG17" s="702"/>
      <c r="AWH17" s="702"/>
      <c r="AWI17" s="702"/>
      <c r="AWJ17" s="702"/>
      <c r="AWK17" s="702"/>
      <c r="AWL17" s="702"/>
      <c r="AWM17" s="702"/>
      <c r="AWN17" s="702"/>
      <c r="AWO17" s="702"/>
      <c r="AWP17" s="702"/>
      <c r="AWQ17" s="702"/>
      <c r="AWR17" s="702"/>
      <c r="AWS17" s="702"/>
      <c r="AWT17" s="702"/>
      <c r="AWU17" s="702"/>
      <c r="AWV17" s="702"/>
      <c r="AWW17" s="702"/>
      <c r="AWX17" s="702"/>
      <c r="AWY17" s="702"/>
      <c r="AWZ17" s="702"/>
      <c r="AXA17" s="702"/>
      <c r="AXB17" s="702"/>
      <c r="AXC17" s="702"/>
      <c r="AXD17" s="702"/>
      <c r="AXE17" s="702"/>
      <c r="AXF17" s="702"/>
      <c r="AXG17" s="702"/>
      <c r="AXH17" s="702"/>
      <c r="AXI17" s="702"/>
      <c r="AXJ17" s="702"/>
      <c r="AXK17" s="702"/>
      <c r="AXL17" s="702"/>
      <c r="AXM17" s="702"/>
      <c r="AXN17" s="702"/>
      <c r="AXO17" s="702"/>
      <c r="AXP17" s="702"/>
      <c r="AXQ17" s="702"/>
      <c r="AXR17" s="702"/>
      <c r="AXS17" s="702"/>
      <c r="AXT17" s="702"/>
      <c r="AXU17" s="702"/>
      <c r="AXV17" s="702"/>
      <c r="AXW17" s="702"/>
      <c r="AXX17" s="702"/>
      <c r="AXY17" s="702"/>
      <c r="AXZ17" s="702"/>
      <c r="AYA17" s="702"/>
      <c r="AYB17" s="702"/>
      <c r="AYC17" s="702"/>
      <c r="AYD17" s="702"/>
      <c r="AYE17" s="702"/>
      <c r="AYF17" s="702"/>
      <c r="AYG17" s="702"/>
      <c r="AYH17" s="702"/>
      <c r="AYI17" s="702"/>
      <c r="AYJ17" s="702"/>
      <c r="AYK17" s="702"/>
      <c r="AYL17" s="702"/>
      <c r="AYM17" s="702"/>
      <c r="AYN17" s="702"/>
      <c r="AYO17" s="702"/>
      <c r="AYP17" s="702"/>
      <c r="AYQ17" s="702"/>
      <c r="AYR17" s="702"/>
      <c r="AYS17" s="702"/>
      <c r="AYT17" s="702"/>
      <c r="AYU17" s="702"/>
      <c r="AYV17" s="702"/>
      <c r="AYW17" s="702"/>
      <c r="AYX17" s="702"/>
      <c r="AYY17" s="702"/>
      <c r="AYZ17" s="702"/>
      <c r="AZA17" s="702"/>
      <c r="AZB17" s="702"/>
      <c r="AZC17" s="702"/>
      <c r="AZD17" s="702"/>
      <c r="AZE17" s="702"/>
      <c r="AZF17" s="702"/>
      <c r="AZG17" s="702"/>
      <c r="AZH17" s="702"/>
      <c r="AZI17" s="702"/>
      <c r="AZJ17" s="702"/>
      <c r="AZK17" s="702"/>
      <c r="AZL17" s="702"/>
      <c r="AZM17" s="702"/>
      <c r="AZN17" s="702"/>
      <c r="AZO17" s="702"/>
      <c r="AZP17" s="702"/>
      <c r="AZQ17" s="702"/>
      <c r="AZR17" s="702"/>
      <c r="AZS17" s="702"/>
      <c r="AZT17" s="702"/>
      <c r="AZU17" s="702"/>
      <c r="AZV17" s="702"/>
      <c r="AZW17" s="702"/>
      <c r="AZX17" s="702"/>
      <c r="AZY17" s="702"/>
      <c r="AZZ17" s="702"/>
      <c r="BAA17" s="702"/>
      <c r="BAB17" s="702"/>
      <c r="BAC17" s="702"/>
      <c r="BAD17" s="702"/>
      <c r="BAE17" s="702"/>
      <c r="BAF17" s="702"/>
      <c r="BAG17" s="702"/>
      <c r="BAH17" s="702"/>
      <c r="BAI17" s="702"/>
      <c r="BAJ17" s="702"/>
      <c r="BAK17" s="702"/>
      <c r="BAL17" s="702"/>
      <c r="BAM17" s="702"/>
      <c r="BAN17" s="702"/>
      <c r="BAO17" s="702"/>
      <c r="BAP17" s="702"/>
      <c r="BAQ17" s="702"/>
      <c r="BAR17" s="702"/>
      <c r="BAS17" s="702"/>
      <c r="BAT17" s="702"/>
      <c r="BAU17" s="702"/>
      <c r="BAV17" s="702"/>
      <c r="BAW17" s="702"/>
      <c r="BAX17" s="702"/>
      <c r="BAY17" s="702"/>
      <c r="BAZ17" s="702"/>
      <c r="BBA17" s="702"/>
      <c r="BBB17" s="702"/>
      <c r="BBC17" s="702"/>
      <c r="BBD17" s="702"/>
      <c r="BBE17" s="702"/>
      <c r="BBF17" s="702"/>
      <c r="BBG17" s="702"/>
      <c r="BBH17" s="702"/>
      <c r="BBI17" s="702"/>
      <c r="BBJ17" s="702"/>
      <c r="BBK17" s="702"/>
      <c r="BBL17" s="702"/>
      <c r="BBM17" s="702"/>
      <c r="BBN17" s="702"/>
      <c r="BBO17" s="702"/>
      <c r="BBP17" s="702"/>
      <c r="BBQ17" s="702"/>
      <c r="BBR17" s="702"/>
      <c r="BBS17" s="702"/>
      <c r="BBT17" s="702"/>
      <c r="BBU17" s="702"/>
      <c r="BBV17" s="702"/>
      <c r="BBW17" s="702"/>
      <c r="BBX17" s="702"/>
      <c r="BBY17" s="702"/>
      <c r="BBZ17" s="702"/>
      <c r="BCA17" s="702"/>
      <c r="BCB17" s="702"/>
      <c r="BCC17" s="702"/>
      <c r="BCD17" s="702"/>
      <c r="BCE17" s="702"/>
      <c r="BCF17" s="702"/>
      <c r="BCG17" s="702"/>
      <c r="BCH17" s="702"/>
      <c r="BCI17" s="702"/>
      <c r="BCJ17" s="702"/>
      <c r="BCK17" s="702"/>
      <c r="BCL17" s="702"/>
      <c r="BCM17" s="702"/>
      <c r="BCN17" s="702"/>
      <c r="BCO17" s="702"/>
      <c r="BCP17" s="702"/>
      <c r="BCQ17" s="702"/>
      <c r="BCR17" s="702"/>
      <c r="BCS17" s="702"/>
      <c r="BCT17" s="702"/>
      <c r="BCU17" s="702"/>
      <c r="BCV17" s="702"/>
      <c r="BCW17" s="702"/>
      <c r="BCX17" s="702"/>
      <c r="BCY17" s="702"/>
      <c r="BCZ17" s="702"/>
      <c r="BDA17" s="702"/>
      <c r="BDB17" s="702"/>
      <c r="BDC17" s="702"/>
      <c r="BDD17" s="702"/>
      <c r="BDE17" s="702"/>
      <c r="BDF17" s="702"/>
      <c r="BDG17" s="702"/>
      <c r="BDH17" s="702"/>
      <c r="BDI17" s="702"/>
      <c r="BDJ17" s="702"/>
      <c r="BDK17" s="702"/>
      <c r="BDL17" s="702"/>
      <c r="BDM17" s="702"/>
      <c r="BDN17" s="702"/>
      <c r="BDO17" s="702"/>
      <c r="BDP17" s="702"/>
      <c r="BDQ17" s="702"/>
      <c r="BDR17" s="702"/>
      <c r="BDS17" s="702"/>
      <c r="BDT17" s="702"/>
      <c r="BDU17" s="702"/>
      <c r="BDV17" s="702"/>
      <c r="BDW17" s="702"/>
      <c r="BDX17" s="702"/>
      <c r="BDY17" s="702"/>
      <c r="BDZ17" s="702"/>
      <c r="BEA17" s="702"/>
      <c r="BEB17" s="702"/>
      <c r="BEC17" s="702"/>
      <c r="BED17" s="702"/>
      <c r="BEE17" s="702"/>
      <c r="BEF17" s="702"/>
      <c r="BEG17" s="702"/>
      <c r="BEH17" s="702"/>
      <c r="BEI17" s="702"/>
      <c r="BEJ17" s="702"/>
      <c r="BEK17" s="702"/>
      <c r="BEL17" s="702"/>
      <c r="BEM17" s="702"/>
      <c r="BEN17" s="702"/>
      <c r="BEO17" s="702"/>
      <c r="BEP17" s="702"/>
      <c r="BEQ17" s="702"/>
      <c r="BER17" s="702"/>
      <c r="BES17" s="702"/>
      <c r="BET17" s="702"/>
      <c r="BEU17" s="702"/>
      <c r="BEV17" s="702"/>
      <c r="BEW17" s="702"/>
      <c r="BEX17" s="702"/>
      <c r="BEY17" s="702"/>
      <c r="BEZ17" s="702"/>
      <c r="BFA17" s="702"/>
      <c r="BFB17" s="702"/>
      <c r="BFC17" s="702"/>
      <c r="BFD17" s="702"/>
      <c r="BFE17" s="702"/>
      <c r="BFF17" s="702"/>
      <c r="BFG17" s="702"/>
      <c r="BFH17" s="702"/>
      <c r="BFI17" s="702"/>
      <c r="BFJ17" s="702"/>
      <c r="BFK17" s="702"/>
      <c r="BFL17" s="702"/>
      <c r="BFM17" s="702"/>
      <c r="BFN17" s="702"/>
      <c r="BFO17" s="702"/>
      <c r="BFP17" s="702"/>
      <c r="BFQ17" s="702"/>
      <c r="BFR17" s="702"/>
      <c r="BFS17" s="702"/>
      <c r="BFT17" s="702"/>
      <c r="BFU17" s="702"/>
      <c r="BFV17" s="702"/>
      <c r="BFW17" s="702"/>
      <c r="BFX17" s="702"/>
      <c r="BFY17" s="702"/>
      <c r="BFZ17" s="702"/>
      <c r="BGA17" s="702"/>
      <c r="BGB17" s="702"/>
      <c r="BGC17" s="702"/>
      <c r="BGD17" s="702"/>
      <c r="BGE17" s="702"/>
      <c r="BGF17" s="702"/>
      <c r="BGG17" s="702"/>
      <c r="BGH17" s="702"/>
      <c r="BGI17" s="702"/>
      <c r="BGJ17" s="702"/>
      <c r="BGK17" s="702"/>
      <c r="BGL17" s="702"/>
      <c r="BGM17" s="702"/>
      <c r="BGN17" s="702"/>
      <c r="BGO17" s="702"/>
      <c r="BGP17" s="702"/>
      <c r="BGQ17" s="702"/>
      <c r="BGR17" s="702"/>
      <c r="BGS17" s="702"/>
      <c r="BGT17" s="702"/>
      <c r="BGU17" s="702"/>
      <c r="BGV17" s="702"/>
      <c r="BGW17" s="702"/>
      <c r="BGX17" s="702"/>
      <c r="BGY17" s="702"/>
      <c r="BGZ17" s="702"/>
      <c r="BHA17" s="702"/>
      <c r="BHB17" s="702"/>
      <c r="BHC17" s="702"/>
      <c r="BHD17" s="702"/>
      <c r="BHE17" s="702"/>
      <c r="BHF17" s="702"/>
      <c r="BHG17" s="702"/>
      <c r="BHH17" s="702"/>
      <c r="BHI17" s="702"/>
      <c r="BHJ17" s="702"/>
      <c r="BHK17" s="702"/>
      <c r="BHL17" s="702"/>
      <c r="BHM17" s="702"/>
      <c r="BHN17" s="702"/>
      <c r="BHO17" s="702"/>
      <c r="BHP17" s="702"/>
      <c r="BHQ17" s="702"/>
      <c r="BHR17" s="702"/>
      <c r="BHS17" s="702"/>
      <c r="BHT17" s="702"/>
      <c r="BHU17" s="702"/>
      <c r="BHV17" s="702"/>
      <c r="BHW17" s="702"/>
      <c r="BHX17" s="702"/>
      <c r="BHY17" s="702"/>
      <c r="BHZ17" s="702"/>
      <c r="BIA17" s="702"/>
      <c r="BIB17" s="702"/>
      <c r="BIC17" s="702"/>
      <c r="BID17" s="702"/>
      <c r="BIE17" s="702"/>
      <c r="BIF17" s="702"/>
      <c r="BIG17" s="702"/>
      <c r="BIH17" s="702"/>
      <c r="BII17" s="702"/>
      <c r="BIJ17" s="702"/>
      <c r="BIK17" s="702"/>
      <c r="BIL17" s="702"/>
      <c r="BIM17" s="702"/>
      <c r="BIN17" s="702"/>
      <c r="BIO17" s="702"/>
      <c r="BIP17" s="702"/>
      <c r="BIQ17" s="702"/>
      <c r="BIR17" s="702"/>
      <c r="BIS17" s="702"/>
      <c r="BIT17" s="702"/>
      <c r="BIU17" s="702"/>
      <c r="BIV17" s="702"/>
      <c r="BIW17" s="702"/>
      <c r="BIX17" s="702"/>
      <c r="BIY17" s="702"/>
      <c r="BIZ17" s="702"/>
      <c r="BJA17" s="702"/>
      <c r="BJB17" s="702"/>
      <c r="BJC17" s="702"/>
      <c r="BJD17" s="702"/>
      <c r="BJE17" s="702"/>
      <c r="BJF17" s="702"/>
      <c r="BJG17" s="702"/>
      <c r="BJH17" s="702"/>
      <c r="BJI17" s="702"/>
      <c r="BJJ17" s="702"/>
      <c r="BJK17" s="702"/>
      <c r="BJL17" s="702"/>
      <c r="BJM17" s="702"/>
      <c r="BJN17" s="702"/>
      <c r="BJO17" s="702"/>
      <c r="BJP17" s="702"/>
      <c r="BJQ17" s="702"/>
      <c r="BJR17" s="702"/>
      <c r="BJS17" s="702"/>
      <c r="BJT17" s="702"/>
      <c r="BJU17" s="702"/>
      <c r="BJV17" s="702"/>
      <c r="BJW17" s="702"/>
      <c r="BJX17" s="702"/>
      <c r="BJY17" s="702"/>
      <c r="BJZ17" s="702"/>
      <c r="BKA17" s="702"/>
      <c r="BKB17" s="702"/>
      <c r="BKC17" s="702"/>
      <c r="BKD17" s="702"/>
      <c r="BKE17" s="702"/>
      <c r="BKF17" s="702"/>
      <c r="BKG17" s="702"/>
      <c r="BKH17" s="702"/>
      <c r="BKI17" s="702"/>
      <c r="BKJ17" s="702"/>
      <c r="BKK17" s="702"/>
      <c r="BKL17" s="702"/>
      <c r="BKM17" s="702"/>
      <c r="BKN17" s="702"/>
      <c r="BKO17" s="702"/>
      <c r="BKP17" s="702"/>
      <c r="BKQ17" s="702"/>
      <c r="BKR17" s="702"/>
      <c r="BKS17" s="702"/>
      <c r="BKT17" s="702"/>
      <c r="BKU17" s="702"/>
      <c r="BKV17" s="702"/>
      <c r="BKW17" s="702"/>
      <c r="BKX17" s="702"/>
      <c r="BKY17" s="702"/>
      <c r="BKZ17" s="702"/>
      <c r="BLA17" s="702"/>
      <c r="BLB17" s="702"/>
      <c r="BLC17" s="702"/>
      <c r="BLD17" s="702"/>
      <c r="BLE17" s="702"/>
      <c r="BLF17" s="702"/>
      <c r="BLG17" s="702"/>
      <c r="BLH17" s="702"/>
      <c r="BLI17" s="702"/>
      <c r="BLJ17" s="702"/>
      <c r="BLK17" s="702"/>
      <c r="BLL17" s="702"/>
      <c r="BLM17" s="702"/>
      <c r="BLN17" s="702"/>
      <c r="BLO17" s="702"/>
      <c r="BLP17" s="702"/>
      <c r="BLQ17" s="702"/>
      <c r="BLR17" s="702"/>
      <c r="BLS17" s="702"/>
      <c r="BLT17" s="702"/>
      <c r="BLU17" s="702"/>
      <c r="BLV17" s="702"/>
      <c r="BLW17" s="702"/>
      <c r="BLX17" s="702"/>
      <c r="BLY17" s="702"/>
      <c r="BLZ17" s="702"/>
      <c r="BMA17" s="702"/>
      <c r="BMB17" s="702"/>
      <c r="BMC17" s="702"/>
      <c r="BMD17" s="702"/>
      <c r="BME17" s="702"/>
      <c r="BMF17" s="702"/>
      <c r="BMG17" s="702"/>
      <c r="BMH17" s="702"/>
      <c r="BMI17" s="702"/>
      <c r="BMJ17" s="702"/>
      <c r="BMK17" s="702"/>
      <c r="BML17" s="702"/>
      <c r="BMM17" s="702"/>
      <c r="BMN17" s="702"/>
      <c r="BMO17" s="702"/>
      <c r="BMP17" s="702"/>
      <c r="BMQ17" s="702"/>
      <c r="BMR17" s="702"/>
      <c r="BMS17" s="702"/>
      <c r="BMT17" s="702"/>
      <c r="BMU17" s="702"/>
      <c r="BMV17" s="702"/>
      <c r="BMW17" s="702"/>
      <c r="BMX17" s="702"/>
      <c r="BMY17" s="702"/>
      <c r="BMZ17" s="702"/>
      <c r="BNA17" s="702"/>
      <c r="BNB17" s="702"/>
      <c r="BNC17" s="702"/>
      <c r="BND17" s="702"/>
      <c r="BNE17" s="702"/>
      <c r="BNF17" s="702"/>
      <c r="BNG17" s="702"/>
      <c r="BNH17" s="702"/>
      <c r="BNI17" s="702"/>
      <c r="BNJ17" s="702"/>
      <c r="BNK17" s="702"/>
      <c r="BNL17" s="702"/>
      <c r="BNM17" s="702"/>
      <c r="BNN17" s="702"/>
      <c r="BNO17" s="702"/>
      <c r="BNP17" s="702"/>
      <c r="BNQ17" s="702"/>
      <c r="BNR17" s="702"/>
      <c r="BNS17" s="702"/>
      <c r="BNT17" s="702"/>
      <c r="BNU17" s="702"/>
      <c r="BNV17" s="702"/>
      <c r="BNW17" s="702"/>
      <c r="BNX17" s="702"/>
      <c r="BNY17" s="702"/>
      <c r="BNZ17" s="702"/>
      <c r="BOA17" s="702"/>
      <c r="BOB17" s="702"/>
      <c r="BOC17" s="702"/>
      <c r="BOD17" s="702"/>
      <c r="BOE17" s="702"/>
      <c r="BOF17" s="702"/>
      <c r="BOG17" s="702"/>
      <c r="BOH17" s="702"/>
      <c r="BOI17" s="702"/>
      <c r="BOJ17" s="702"/>
      <c r="BOK17" s="702"/>
      <c r="BOL17" s="702"/>
      <c r="BOM17" s="702"/>
      <c r="BON17" s="702"/>
      <c r="BOO17" s="702"/>
      <c r="BOP17" s="702"/>
      <c r="BOQ17" s="702"/>
      <c r="BOR17" s="702"/>
      <c r="BOS17" s="702"/>
      <c r="BOT17" s="702"/>
      <c r="BOU17" s="702"/>
      <c r="BOV17" s="702"/>
      <c r="BOW17" s="702"/>
      <c r="BOX17" s="702"/>
      <c r="BOY17" s="702"/>
      <c r="BOZ17" s="702"/>
      <c r="BPA17" s="702"/>
      <c r="BPB17" s="702"/>
      <c r="BPC17" s="702"/>
      <c r="BPD17" s="702"/>
      <c r="BPE17" s="702"/>
      <c r="BPF17" s="702"/>
      <c r="BPG17" s="702"/>
      <c r="BPH17" s="702"/>
      <c r="BPI17" s="702"/>
      <c r="BPJ17" s="702"/>
      <c r="BPK17" s="702"/>
      <c r="BPL17" s="702"/>
      <c r="BPM17" s="702"/>
      <c r="BPN17" s="702"/>
      <c r="BPO17" s="702"/>
      <c r="BPP17" s="702"/>
      <c r="BPQ17" s="702"/>
      <c r="BPR17" s="702"/>
      <c r="BPS17" s="702"/>
      <c r="BPT17" s="702"/>
      <c r="BPU17" s="702"/>
      <c r="BPV17" s="702"/>
      <c r="BPW17" s="702"/>
      <c r="BPX17" s="702"/>
      <c r="BPY17" s="702"/>
      <c r="BPZ17" s="702"/>
      <c r="BQA17" s="702"/>
      <c r="BQB17" s="702"/>
      <c r="BQC17" s="702"/>
      <c r="BQD17" s="702"/>
      <c r="BQE17" s="702"/>
      <c r="BQF17" s="702"/>
      <c r="BQG17" s="702"/>
      <c r="BQH17" s="702"/>
      <c r="BQI17" s="702"/>
      <c r="BQJ17" s="702"/>
      <c r="BQK17" s="702"/>
      <c r="BQL17" s="702"/>
      <c r="BQM17" s="702"/>
      <c r="BQN17" s="702"/>
      <c r="BQO17" s="702"/>
      <c r="BQP17" s="702"/>
      <c r="BQQ17" s="702"/>
      <c r="BQR17" s="702"/>
      <c r="BQS17" s="702"/>
      <c r="BQT17" s="702"/>
      <c r="BQU17" s="702"/>
      <c r="BQV17" s="702"/>
      <c r="BQW17" s="702"/>
      <c r="BQX17" s="702"/>
      <c r="BQY17" s="702"/>
      <c r="BQZ17" s="702"/>
      <c r="BRA17" s="702"/>
      <c r="BRB17" s="702"/>
      <c r="BRC17" s="702"/>
      <c r="BRD17" s="702"/>
      <c r="BRE17" s="702"/>
      <c r="BRF17" s="702"/>
      <c r="BRG17" s="702"/>
      <c r="BRH17" s="702"/>
      <c r="BRI17" s="702"/>
      <c r="BRJ17" s="702"/>
      <c r="BRK17" s="702"/>
      <c r="BRL17" s="702"/>
      <c r="BRM17" s="702"/>
      <c r="BRN17" s="702"/>
      <c r="BRO17" s="702"/>
      <c r="BRP17" s="702"/>
      <c r="BRQ17" s="702"/>
      <c r="BRR17" s="702"/>
      <c r="BRS17" s="702"/>
      <c r="BRT17" s="702"/>
      <c r="BRU17" s="702"/>
      <c r="BRV17" s="702"/>
      <c r="BRW17" s="702"/>
      <c r="BRX17" s="702"/>
      <c r="BRY17" s="702"/>
      <c r="BRZ17" s="702"/>
      <c r="BSA17" s="702"/>
      <c r="BSB17" s="702"/>
      <c r="BSC17" s="702"/>
      <c r="BSD17" s="702"/>
      <c r="BSE17" s="702"/>
      <c r="BSF17" s="702"/>
      <c r="BSG17" s="702"/>
      <c r="BSH17" s="702"/>
      <c r="BSI17" s="702"/>
      <c r="BSJ17" s="702"/>
      <c r="BSK17" s="702"/>
      <c r="BSL17" s="702"/>
      <c r="BSM17" s="702"/>
      <c r="BSN17" s="702"/>
      <c r="BSO17" s="702"/>
      <c r="BSP17" s="702"/>
      <c r="BSQ17" s="702"/>
      <c r="BSR17" s="702"/>
      <c r="BSS17" s="702"/>
      <c r="BST17" s="702"/>
      <c r="BSU17" s="702"/>
      <c r="BSV17" s="702"/>
      <c r="BSW17" s="702"/>
      <c r="BSX17" s="702"/>
      <c r="BSY17" s="702"/>
      <c r="BSZ17" s="702"/>
      <c r="BTA17" s="702"/>
      <c r="BTB17" s="702"/>
      <c r="BTC17" s="702"/>
      <c r="BTD17" s="702"/>
      <c r="BTE17" s="702"/>
      <c r="BTF17" s="702"/>
      <c r="BTG17" s="702"/>
      <c r="BTH17" s="702"/>
      <c r="BTI17" s="702"/>
      <c r="BTJ17" s="702"/>
      <c r="BTK17" s="702"/>
      <c r="BTL17" s="702"/>
      <c r="BTM17" s="702"/>
      <c r="BTN17" s="702"/>
      <c r="BTO17" s="702"/>
      <c r="BTP17" s="702"/>
      <c r="BTQ17" s="702"/>
      <c r="BTR17" s="702"/>
      <c r="BTS17" s="702"/>
      <c r="BTT17" s="702"/>
      <c r="BTU17" s="702"/>
      <c r="BTV17" s="702"/>
      <c r="BTW17" s="702"/>
      <c r="BTX17" s="702"/>
      <c r="BTY17" s="702"/>
      <c r="BTZ17" s="702"/>
      <c r="BUA17" s="702"/>
      <c r="BUB17" s="702"/>
      <c r="BUC17" s="702"/>
      <c r="BUD17" s="702"/>
      <c r="BUE17" s="702"/>
      <c r="BUF17" s="702"/>
      <c r="BUG17" s="702"/>
      <c r="BUH17" s="702"/>
      <c r="BUI17" s="702"/>
      <c r="BUJ17" s="702"/>
      <c r="BUK17" s="702"/>
      <c r="BUL17" s="702"/>
      <c r="BUM17" s="702"/>
      <c r="BUN17" s="702"/>
      <c r="BUO17" s="702"/>
      <c r="BUP17" s="702"/>
      <c r="BUQ17" s="702"/>
      <c r="BUR17" s="702"/>
      <c r="BUS17" s="702"/>
      <c r="BUT17" s="702"/>
      <c r="BUU17" s="702"/>
      <c r="BUV17" s="702"/>
      <c r="BUW17" s="702"/>
      <c r="BUX17" s="702"/>
      <c r="BUY17" s="702"/>
      <c r="BUZ17" s="702"/>
      <c r="BVA17" s="702"/>
      <c r="BVB17" s="702"/>
      <c r="BVC17" s="702"/>
      <c r="BVD17" s="702"/>
      <c r="BVE17" s="702"/>
      <c r="BVF17" s="702"/>
      <c r="BVG17" s="702"/>
      <c r="BVH17" s="702"/>
      <c r="BVI17" s="702"/>
      <c r="BVJ17" s="702"/>
      <c r="BVK17" s="702"/>
      <c r="BVL17" s="702"/>
      <c r="BVM17" s="702"/>
      <c r="BVN17" s="702"/>
      <c r="BVO17" s="702"/>
      <c r="BVP17" s="702"/>
      <c r="BVQ17" s="702"/>
      <c r="BVR17" s="702"/>
      <c r="BVS17" s="702"/>
      <c r="BVT17" s="702"/>
      <c r="BVU17" s="702"/>
      <c r="BVV17" s="702"/>
      <c r="BVW17" s="702"/>
      <c r="BVX17" s="702"/>
      <c r="BVY17" s="702"/>
      <c r="BVZ17" s="702"/>
      <c r="BWA17" s="702"/>
      <c r="BWB17" s="702"/>
      <c r="BWC17" s="702"/>
      <c r="BWD17" s="702"/>
      <c r="BWE17" s="702"/>
      <c r="BWF17" s="702"/>
      <c r="BWG17" s="702"/>
      <c r="BWH17" s="702"/>
      <c r="BWI17" s="702"/>
      <c r="BWJ17" s="702"/>
      <c r="BWK17" s="702"/>
      <c r="BWL17" s="702"/>
      <c r="BWM17" s="702"/>
      <c r="BWN17" s="702"/>
      <c r="BWO17" s="702"/>
      <c r="BWP17" s="702"/>
      <c r="BWQ17" s="702"/>
      <c r="BWR17" s="702"/>
      <c r="BWS17" s="702"/>
      <c r="BWT17" s="702"/>
      <c r="BWU17" s="702"/>
      <c r="BWV17" s="702"/>
      <c r="BWW17" s="702"/>
      <c r="BWX17" s="702"/>
      <c r="BWY17" s="702"/>
      <c r="BWZ17" s="702"/>
      <c r="BXA17" s="702"/>
      <c r="BXB17" s="702"/>
      <c r="BXC17" s="702"/>
      <c r="BXD17" s="702"/>
      <c r="BXE17" s="702"/>
      <c r="BXF17" s="702"/>
      <c r="BXG17" s="702"/>
      <c r="BXH17" s="702"/>
      <c r="BXI17" s="702"/>
      <c r="BXJ17" s="702"/>
      <c r="BXK17" s="702"/>
      <c r="BXL17" s="702"/>
      <c r="BXM17" s="702"/>
      <c r="BXN17" s="702"/>
      <c r="BXO17" s="702"/>
      <c r="BXP17" s="702"/>
      <c r="BXQ17" s="702"/>
      <c r="BXR17" s="702"/>
      <c r="BXS17" s="702"/>
      <c r="BXT17" s="702"/>
      <c r="BXU17" s="702"/>
      <c r="BXV17" s="702"/>
      <c r="BXW17" s="702"/>
      <c r="BXX17" s="702"/>
      <c r="BXY17" s="702"/>
      <c r="BXZ17" s="702"/>
      <c r="BYA17" s="702"/>
      <c r="BYB17" s="702"/>
      <c r="BYC17" s="702"/>
      <c r="BYD17" s="702"/>
      <c r="BYE17" s="702"/>
      <c r="BYF17" s="702"/>
      <c r="BYG17" s="702"/>
      <c r="BYH17" s="702"/>
      <c r="BYI17" s="702"/>
      <c r="BYJ17" s="702"/>
      <c r="BYK17" s="702"/>
      <c r="BYL17" s="702"/>
      <c r="BYM17" s="702"/>
      <c r="BYN17" s="702"/>
      <c r="BYO17" s="702"/>
      <c r="BYP17" s="702"/>
      <c r="BYQ17" s="702"/>
      <c r="BYR17" s="702"/>
      <c r="BYS17" s="702"/>
      <c r="BYT17" s="702"/>
      <c r="BYU17" s="702"/>
      <c r="BYV17" s="702"/>
      <c r="BYW17" s="702"/>
      <c r="BYX17" s="702"/>
      <c r="BYY17" s="702"/>
      <c r="BYZ17" s="702"/>
      <c r="BZA17" s="702"/>
      <c r="BZB17" s="702"/>
      <c r="BZC17" s="702"/>
      <c r="BZD17" s="702"/>
      <c r="BZE17" s="702"/>
      <c r="BZF17" s="702"/>
      <c r="BZG17" s="702"/>
      <c r="BZH17" s="702"/>
      <c r="BZI17" s="702"/>
      <c r="BZJ17" s="702"/>
      <c r="BZK17" s="702"/>
      <c r="BZL17" s="702"/>
      <c r="BZM17" s="702"/>
      <c r="BZN17" s="702"/>
      <c r="BZO17" s="702"/>
      <c r="BZP17" s="702"/>
      <c r="BZQ17" s="702"/>
      <c r="BZR17" s="702"/>
      <c r="BZS17" s="702"/>
      <c r="BZT17" s="702"/>
      <c r="BZU17" s="702"/>
      <c r="BZV17" s="702"/>
      <c r="BZW17" s="702"/>
      <c r="BZX17" s="702"/>
      <c r="BZY17" s="702"/>
      <c r="BZZ17" s="702"/>
      <c r="CAA17" s="702"/>
      <c r="CAB17" s="702"/>
      <c r="CAC17" s="702"/>
      <c r="CAD17" s="702"/>
      <c r="CAE17" s="702"/>
      <c r="CAF17" s="702"/>
      <c r="CAG17" s="702"/>
      <c r="CAH17" s="702"/>
      <c r="CAI17" s="702"/>
      <c r="CAJ17" s="702"/>
      <c r="CAK17" s="702"/>
      <c r="CAL17" s="702"/>
      <c r="CAM17" s="702"/>
      <c r="CAN17" s="702"/>
      <c r="CAO17" s="702"/>
      <c r="CAP17" s="702"/>
      <c r="CAQ17" s="702"/>
      <c r="CAR17" s="702"/>
      <c r="CAS17" s="702"/>
      <c r="CAT17" s="702"/>
      <c r="CAU17" s="702"/>
      <c r="CAV17" s="702"/>
      <c r="CAW17" s="702"/>
      <c r="CAX17" s="702"/>
      <c r="CAY17" s="702"/>
      <c r="CAZ17" s="702"/>
      <c r="CBA17" s="702"/>
      <c r="CBB17" s="702"/>
      <c r="CBC17" s="702"/>
      <c r="CBD17" s="702"/>
      <c r="CBE17" s="702"/>
      <c r="CBF17" s="702"/>
      <c r="CBG17" s="702"/>
      <c r="CBH17" s="702"/>
      <c r="CBI17" s="702"/>
      <c r="CBJ17" s="702"/>
      <c r="CBK17" s="702"/>
      <c r="CBL17" s="702"/>
      <c r="CBM17" s="702"/>
      <c r="CBN17" s="702"/>
      <c r="CBO17" s="702"/>
      <c r="CBP17" s="702"/>
      <c r="CBQ17" s="702"/>
      <c r="CBR17" s="702"/>
      <c r="CBS17" s="702"/>
      <c r="CBT17" s="702"/>
      <c r="CBU17" s="702"/>
      <c r="CBV17" s="702"/>
      <c r="CBW17" s="702"/>
      <c r="CBX17" s="702"/>
      <c r="CBY17" s="702"/>
      <c r="CBZ17" s="702"/>
      <c r="CCA17" s="702"/>
      <c r="CCB17" s="702"/>
      <c r="CCC17" s="702"/>
      <c r="CCD17" s="702"/>
      <c r="CCE17" s="702"/>
      <c r="CCF17" s="702"/>
      <c r="CCG17" s="702"/>
      <c r="CCH17" s="702"/>
      <c r="CCI17" s="702"/>
      <c r="CCJ17" s="702"/>
      <c r="CCK17" s="702"/>
      <c r="CCL17" s="702"/>
      <c r="CCM17" s="702"/>
      <c r="CCN17" s="702"/>
      <c r="CCO17" s="702"/>
      <c r="CCP17" s="702"/>
      <c r="CCQ17" s="702"/>
      <c r="CCR17" s="702"/>
      <c r="CCS17" s="702"/>
      <c r="CCT17" s="702"/>
      <c r="CCU17" s="702"/>
      <c r="CCV17" s="702"/>
      <c r="CCW17" s="702"/>
      <c r="CCX17" s="702"/>
      <c r="CCY17" s="702"/>
      <c r="CCZ17" s="702"/>
      <c r="CDA17" s="702"/>
      <c r="CDB17" s="702"/>
      <c r="CDC17" s="702"/>
      <c r="CDD17" s="702"/>
      <c r="CDE17" s="702"/>
      <c r="CDF17" s="702"/>
      <c r="CDG17" s="702"/>
      <c r="CDH17" s="702"/>
      <c r="CDI17" s="702"/>
      <c r="CDJ17" s="702"/>
      <c r="CDK17" s="702"/>
      <c r="CDL17" s="702"/>
      <c r="CDM17" s="702"/>
      <c r="CDN17" s="702"/>
      <c r="CDO17" s="702"/>
      <c r="CDP17" s="702"/>
      <c r="CDQ17" s="702"/>
      <c r="CDR17" s="702"/>
      <c r="CDS17" s="702"/>
      <c r="CDT17" s="702"/>
      <c r="CDU17" s="702"/>
      <c r="CDV17" s="702"/>
      <c r="CDW17" s="702"/>
      <c r="CDX17" s="702"/>
      <c r="CDY17" s="702"/>
      <c r="CDZ17" s="702"/>
      <c r="CEA17" s="702"/>
      <c r="CEB17" s="702"/>
      <c r="CEC17" s="702"/>
      <c r="CED17" s="702"/>
      <c r="CEE17" s="702"/>
      <c r="CEF17" s="702"/>
      <c r="CEG17" s="702"/>
      <c r="CEH17" s="702"/>
      <c r="CEI17" s="702"/>
      <c r="CEJ17" s="702"/>
      <c r="CEK17" s="702"/>
      <c r="CEL17" s="702"/>
      <c r="CEM17" s="702"/>
      <c r="CEN17" s="702"/>
      <c r="CEO17" s="702"/>
      <c r="CEP17" s="702"/>
      <c r="CEQ17" s="702"/>
      <c r="CER17" s="702"/>
      <c r="CES17" s="702"/>
      <c r="CET17" s="702"/>
      <c r="CEU17" s="702"/>
      <c r="CEV17" s="702"/>
      <c r="CEW17" s="702"/>
      <c r="CEX17" s="702"/>
      <c r="CEY17" s="702"/>
      <c r="CEZ17" s="702"/>
      <c r="CFA17" s="702"/>
      <c r="CFB17" s="702"/>
      <c r="CFC17" s="702"/>
      <c r="CFD17" s="702"/>
      <c r="CFE17" s="702"/>
      <c r="CFF17" s="702"/>
      <c r="CFG17" s="702"/>
      <c r="CFH17" s="702"/>
      <c r="CFI17" s="702"/>
      <c r="CFJ17" s="702"/>
      <c r="CFK17" s="702"/>
      <c r="CFL17" s="702"/>
      <c r="CFM17" s="702"/>
      <c r="CFN17" s="702"/>
      <c r="CFO17" s="702"/>
      <c r="CFP17" s="702"/>
      <c r="CFQ17" s="702"/>
      <c r="CFR17" s="702"/>
      <c r="CFS17" s="702"/>
      <c r="CFT17" s="702"/>
      <c r="CFU17" s="702"/>
      <c r="CFV17" s="702"/>
      <c r="CFW17" s="702"/>
      <c r="CFX17" s="702"/>
      <c r="CFY17" s="702"/>
      <c r="CFZ17" s="702"/>
      <c r="CGA17" s="702"/>
      <c r="CGB17" s="702"/>
      <c r="CGC17" s="702"/>
      <c r="CGD17" s="702"/>
      <c r="CGE17" s="702"/>
      <c r="CGF17" s="702"/>
      <c r="CGG17" s="702"/>
      <c r="CGH17" s="702"/>
      <c r="CGI17" s="702"/>
      <c r="CGJ17" s="702"/>
      <c r="CGK17" s="702"/>
      <c r="CGL17" s="702"/>
      <c r="CGM17" s="702"/>
      <c r="CGN17" s="702"/>
      <c r="CGO17" s="702"/>
      <c r="CGP17" s="702"/>
      <c r="CGQ17" s="702"/>
      <c r="CGR17" s="702"/>
      <c r="CGS17" s="702"/>
      <c r="CGT17" s="702"/>
      <c r="CGU17" s="702"/>
      <c r="CGV17" s="702"/>
      <c r="CGW17" s="702"/>
      <c r="CGX17" s="702"/>
      <c r="CGY17" s="702"/>
      <c r="CGZ17" s="702"/>
      <c r="CHA17" s="702"/>
      <c r="CHB17" s="702"/>
      <c r="CHC17" s="702"/>
      <c r="CHD17" s="702"/>
      <c r="CHE17" s="702"/>
      <c r="CHF17" s="702"/>
      <c r="CHG17" s="702"/>
      <c r="CHH17" s="702"/>
      <c r="CHI17" s="702"/>
      <c r="CHJ17" s="702"/>
      <c r="CHK17" s="702"/>
      <c r="CHL17" s="702"/>
      <c r="CHM17" s="702"/>
      <c r="CHN17" s="702"/>
      <c r="CHO17" s="702"/>
      <c r="CHP17" s="702"/>
      <c r="CHQ17" s="702"/>
      <c r="CHR17" s="702"/>
      <c r="CHS17" s="702"/>
      <c r="CHT17" s="702"/>
      <c r="CHU17" s="702"/>
      <c r="CHV17" s="702"/>
      <c r="CHW17" s="702"/>
      <c r="CHX17" s="702"/>
      <c r="CHY17" s="702"/>
      <c r="CHZ17" s="702"/>
      <c r="CIA17" s="702"/>
      <c r="CIB17" s="702"/>
      <c r="CIC17" s="702"/>
      <c r="CID17" s="702"/>
      <c r="CIE17" s="702"/>
      <c r="CIF17" s="702"/>
      <c r="CIG17" s="702"/>
      <c r="CIH17" s="702"/>
      <c r="CII17" s="702"/>
      <c r="CIJ17" s="702"/>
      <c r="CIK17" s="702"/>
      <c r="CIL17" s="702"/>
      <c r="CIM17" s="702"/>
      <c r="CIN17" s="702"/>
      <c r="CIO17" s="702"/>
      <c r="CIP17" s="702"/>
      <c r="CIQ17" s="702"/>
      <c r="CIR17" s="702"/>
      <c r="CIS17" s="702"/>
      <c r="CIT17" s="702"/>
      <c r="CIU17" s="702"/>
      <c r="CIV17" s="702"/>
      <c r="CIW17" s="702"/>
      <c r="CIX17" s="702"/>
      <c r="CIY17" s="702"/>
      <c r="CIZ17" s="702"/>
      <c r="CJA17" s="702"/>
      <c r="CJB17" s="702"/>
      <c r="CJC17" s="702"/>
      <c r="CJD17" s="702"/>
      <c r="CJE17" s="702"/>
      <c r="CJF17" s="702"/>
      <c r="CJG17" s="702"/>
      <c r="CJH17" s="702"/>
      <c r="CJI17" s="702"/>
      <c r="CJJ17" s="702"/>
      <c r="CJK17" s="702"/>
      <c r="CJL17" s="702"/>
      <c r="CJM17" s="702"/>
      <c r="CJN17" s="702"/>
      <c r="CJO17" s="702"/>
      <c r="CJP17" s="702"/>
      <c r="CJQ17" s="702"/>
      <c r="CJR17" s="702"/>
      <c r="CJS17" s="702"/>
      <c r="CJT17" s="702"/>
      <c r="CJU17" s="702"/>
      <c r="CJV17" s="702"/>
      <c r="CJW17" s="702"/>
      <c r="CJX17" s="702"/>
      <c r="CJY17" s="702"/>
      <c r="CJZ17" s="702"/>
      <c r="CKA17" s="702"/>
      <c r="CKB17" s="702"/>
      <c r="CKC17" s="702"/>
      <c r="CKD17" s="702"/>
      <c r="CKE17" s="702"/>
      <c r="CKF17" s="702"/>
      <c r="CKG17" s="702"/>
      <c r="CKH17" s="702"/>
      <c r="CKI17" s="702"/>
      <c r="CKJ17" s="702"/>
      <c r="CKK17" s="702"/>
      <c r="CKL17" s="702"/>
      <c r="CKM17" s="702"/>
      <c r="CKN17" s="702"/>
      <c r="CKO17" s="702"/>
      <c r="CKP17" s="702"/>
      <c r="CKQ17" s="702"/>
      <c r="CKR17" s="702"/>
      <c r="CKS17" s="702"/>
      <c r="CKT17" s="702"/>
      <c r="CKU17" s="702"/>
      <c r="CKV17" s="702"/>
      <c r="CKW17" s="702"/>
      <c r="CKX17" s="702"/>
      <c r="CKY17" s="702"/>
      <c r="CKZ17" s="702"/>
      <c r="CLA17" s="702"/>
      <c r="CLB17" s="702"/>
      <c r="CLC17" s="702"/>
      <c r="CLD17" s="702"/>
      <c r="CLE17" s="702"/>
      <c r="CLF17" s="702"/>
      <c r="CLG17" s="702"/>
      <c r="CLH17" s="702"/>
      <c r="CLI17" s="702"/>
      <c r="CLJ17" s="702"/>
      <c r="CLK17" s="702"/>
      <c r="CLL17" s="702"/>
      <c r="CLM17" s="702"/>
      <c r="CLN17" s="702"/>
      <c r="CLO17" s="702"/>
      <c r="CLP17" s="702"/>
      <c r="CLQ17" s="702"/>
      <c r="CLR17" s="702"/>
      <c r="CLS17" s="702"/>
      <c r="CLT17" s="702"/>
      <c r="CLU17" s="702"/>
      <c r="CLV17" s="702"/>
      <c r="CLW17" s="702"/>
      <c r="CLX17" s="702"/>
      <c r="CLY17" s="702"/>
      <c r="CLZ17" s="702"/>
      <c r="CMA17" s="702"/>
      <c r="CMB17" s="702"/>
      <c r="CMC17" s="702"/>
      <c r="CMD17" s="702"/>
      <c r="CME17" s="702"/>
      <c r="CMF17" s="702"/>
      <c r="CMG17" s="702"/>
      <c r="CMH17" s="702"/>
      <c r="CMI17" s="702"/>
      <c r="CMJ17" s="702"/>
      <c r="CMK17" s="702"/>
      <c r="CML17" s="702"/>
      <c r="CMM17" s="702"/>
      <c r="CMN17" s="702"/>
      <c r="CMO17" s="702"/>
      <c r="CMP17" s="702"/>
      <c r="CMQ17" s="702"/>
      <c r="CMR17" s="702"/>
      <c r="CMS17" s="702"/>
      <c r="CMT17" s="702"/>
      <c r="CMU17" s="702"/>
      <c r="CMV17" s="702"/>
      <c r="CMW17" s="702"/>
      <c r="CMX17" s="702"/>
      <c r="CMY17" s="702"/>
      <c r="CMZ17" s="702"/>
      <c r="CNA17" s="702"/>
      <c r="CNB17" s="702"/>
      <c r="CNC17" s="702"/>
      <c r="CND17" s="702"/>
      <c r="CNE17" s="702"/>
      <c r="CNF17" s="702"/>
      <c r="CNG17" s="702"/>
      <c r="CNH17" s="702"/>
      <c r="CNI17" s="702"/>
      <c r="CNJ17" s="702"/>
      <c r="CNK17" s="702"/>
      <c r="CNL17" s="702"/>
      <c r="CNM17" s="702"/>
      <c r="CNN17" s="702"/>
      <c r="CNO17" s="702"/>
      <c r="CNP17" s="702"/>
      <c r="CNQ17" s="702"/>
      <c r="CNR17" s="702"/>
      <c r="CNS17" s="702"/>
      <c r="CNT17" s="702"/>
      <c r="CNU17" s="702"/>
      <c r="CNV17" s="702"/>
      <c r="CNW17" s="702"/>
      <c r="CNX17" s="702"/>
      <c r="CNY17" s="702"/>
      <c r="CNZ17" s="702"/>
      <c r="COA17" s="702"/>
      <c r="COB17" s="702"/>
      <c r="COC17" s="702"/>
      <c r="COD17" s="702"/>
      <c r="COE17" s="702"/>
      <c r="COF17" s="702"/>
      <c r="COG17" s="702"/>
      <c r="COH17" s="702"/>
      <c r="COI17" s="702"/>
      <c r="COJ17" s="702"/>
      <c r="COK17" s="702"/>
      <c r="COL17" s="702"/>
      <c r="COM17" s="702"/>
      <c r="CON17" s="702"/>
      <c r="COO17" s="702"/>
      <c r="COP17" s="702"/>
      <c r="COQ17" s="702"/>
      <c r="COR17" s="702"/>
      <c r="COS17" s="702"/>
      <c r="COT17" s="702"/>
      <c r="COU17" s="702"/>
      <c r="COV17" s="702"/>
      <c r="COW17" s="702"/>
      <c r="COX17" s="702"/>
      <c r="COY17" s="702"/>
      <c r="COZ17" s="702"/>
      <c r="CPA17" s="702"/>
      <c r="CPB17" s="702"/>
      <c r="CPC17" s="702"/>
      <c r="CPD17" s="702"/>
      <c r="CPE17" s="702"/>
      <c r="CPF17" s="702"/>
      <c r="CPG17" s="702"/>
      <c r="CPH17" s="702"/>
      <c r="CPI17" s="702"/>
      <c r="CPJ17" s="702"/>
      <c r="CPK17" s="702"/>
      <c r="CPL17" s="702"/>
      <c r="CPM17" s="702"/>
      <c r="CPN17" s="702"/>
      <c r="CPO17" s="702"/>
      <c r="CPP17" s="702"/>
      <c r="CPQ17" s="702"/>
      <c r="CPR17" s="702"/>
      <c r="CPS17" s="702"/>
      <c r="CPT17" s="702"/>
      <c r="CPU17" s="702"/>
      <c r="CPV17" s="702"/>
      <c r="CPW17" s="702"/>
      <c r="CPX17" s="702"/>
      <c r="CPY17" s="702"/>
      <c r="CPZ17" s="702"/>
      <c r="CQA17" s="702"/>
      <c r="CQB17" s="702"/>
      <c r="CQC17" s="702"/>
      <c r="CQD17" s="702"/>
      <c r="CQE17" s="702"/>
      <c r="CQF17" s="702"/>
      <c r="CQG17" s="702"/>
      <c r="CQH17" s="702"/>
      <c r="CQI17" s="702"/>
      <c r="CQJ17" s="702"/>
      <c r="CQK17" s="702"/>
      <c r="CQL17" s="702"/>
      <c r="CQM17" s="702"/>
      <c r="CQN17" s="702"/>
      <c r="CQO17" s="702"/>
      <c r="CQP17" s="702"/>
      <c r="CQQ17" s="702"/>
      <c r="CQR17" s="702"/>
      <c r="CQS17" s="702"/>
      <c r="CQT17" s="702"/>
      <c r="CQU17" s="702"/>
      <c r="CQV17" s="702"/>
      <c r="CQW17" s="702"/>
      <c r="CQX17" s="702"/>
      <c r="CQY17" s="702"/>
      <c r="CQZ17" s="702"/>
      <c r="CRA17" s="702"/>
      <c r="CRB17" s="702"/>
      <c r="CRC17" s="702"/>
      <c r="CRD17" s="702"/>
      <c r="CRE17" s="702"/>
      <c r="CRF17" s="702"/>
      <c r="CRG17" s="702"/>
      <c r="CRH17" s="702"/>
      <c r="CRI17" s="702"/>
      <c r="CRJ17" s="702"/>
      <c r="CRK17" s="702"/>
      <c r="CRL17" s="702"/>
      <c r="CRM17" s="702"/>
      <c r="CRN17" s="702"/>
      <c r="CRO17" s="702"/>
      <c r="CRP17" s="702"/>
      <c r="CRQ17" s="702"/>
      <c r="CRR17" s="702"/>
      <c r="CRS17" s="702"/>
      <c r="CRT17" s="702"/>
      <c r="CRU17" s="702"/>
      <c r="CRV17" s="702"/>
      <c r="CRW17" s="702"/>
      <c r="CRX17" s="702"/>
      <c r="CRY17" s="702"/>
      <c r="CRZ17" s="702"/>
      <c r="CSA17" s="702"/>
      <c r="CSB17" s="702"/>
      <c r="CSC17" s="702"/>
      <c r="CSD17" s="702"/>
      <c r="CSE17" s="702"/>
      <c r="CSF17" s="702"/>
      <c r="CSG17" s="702"/>
      <c r="CSH17" s="702"/>
      <c r="CSI17" s="702"/>
      <c r="CSJ17" s="702"/>
      <c r="CSK17" s="702"/>
      <c r="CSL17" s="702"/>
      <c r="CSM17" s="702"/>
      <c r="CSN17" s="702"/>
      <c r="CSO17" s="702"/>
      <c r="CSP17" s="702"/>
      <c r="CSQ17" s="702"/>
      <c r="CSR17" s="702"/>
      <c r="CSS17" s="702"/>
      <c r="CST17" s="702"/>
      <c r="CSU17" s="702"/>
      <c r="CSV17" s="702"/>
      <c r="CSW17" s="702"/>
      <c r="CSX17" s="702"/>
      <c r="CSY17" s="702"/>
      <c r="CSZ17" s="702"/>
      <c r="CTA17" s="702"/>
      <c r="CTB17" s="702"/>
      <c r="CTC17" s="702"/>
      <c r="CTD17" s="702"/>
      <c r="CTE17" s="702"/>
      <c r="CTF17" s="702"/>
      <c r="CTG17" s="702"/>
      <c r="CTH17" s="702"/>
      <c r="CTI17" s="702"/>
      <c r="CTJ17" s="702"/>
      <c r="CTK17" s="702"/>
      <c r="CTL17" s="702"/>
      <c r="CTM17" s="702"/>
      <c r="CTN17" s="702"/>
      <c r="CTO17" s="702"/>
      <c r="CTP17" s="702"/>
      <c r="CTQ17" s="702"/>
      <c r="CTR17" s="702"/>
      <c r="CTS17" s="702"/>
      <c r="CTT17" s="702"/>
      <c r="CTU17" s="702"/>
      <c r="CTV17" s="702"/>
      <c r="CTW17" s="702"/>
      <c r="CTX17" s="702"/>
      <c r="CTY17" s="702"/>
      <c r="CTZ17" s="702"/>
      <c r="CUA17" s="702"/>
      <c r="CUB17" s="702"/>
      <c r="CUC17" s="702"/>
      <c r="CUD17" s="702"/>
      <c r="CUE17" s="702"/>
      <c r="CUF17" s="702"/>
      <c r="CUG17" s="702"/>
      <c r="CUH17" s="702"/>
      <c r="CUI17" s="702"/>
      <c r="CUJ17" s="702"/>
      <c r="CUK17" s="702"/>
      <c r="CUL17" s="702"/>
      <c r="CUM17" s="702"/>
      <c r="CUN17" s="702"/>
      <c r="CUO17" s="702"/>
      <c r="CUP17" s="702"/>
      <c r="CUQ17" s="702"/>
      <c r="CUR17" s="702"/>
      <c r="CUS17" s="702"/>
      <c r="CUT17" s="702"/>
      <c r="CUU17" s="702"/>
      <c r="CUV17" s="702"/>
      <c r="CUW17" s="702"/>
      <c r="CUX17" s="702"/>
      <c r="CUY17" s="702"/>
      <c r="CUZ17" s="702"/>
      <c r="CVA17" s="702"/>
      <c r="CVB17" s="702"/>
      <c r="CVC17" s="702"/>
      <c r="CVD17" s="702"/>
      <c r="CVE17" s="702"/>
      <c r="CVF17" s="702"/>
      <c r="CVG17" s="702"/>
      <c r="CVH17" s="702"/>
      <c r="CVI17" s="702"/>
      <c r="CVJ17" s="702"/>
      <c r="CVK17" s="702"/>
      <c r="CVL17" s="702"/>
      <c r="CVM17" s="702"/>
      <c r="CVN17" s="702"/>
      <c r="CVO17" s="702"/>
      <c r="CVP17" s="702"/>
      <c r="CVQ17" s="702"/>
      <c r="CVR17" s="702"/>
      <c r="CVS17" s="702"/>
      <c r="CVT17" s="702"/>
      <c r="CVU17" s="702"/>
      <c r="CVV17" s="702"/>
      <c r="CVW17" s="702"/>
      <c r="CVX17" s="702"/>
      <c r="CVY17" s="702"/>
      <c r="CVZ17" s="702"/>
      <c r="CWA17" s="702"/>
      <c r="CWB17" s="702"/>
      <c r="CWC17" s="702"/>
      <c r="CWD17" s="702"/>
      <c r="CWE17" s="702"/>
      <c r="CWF17" s="702"/>
      <c r="CWG17" s="702"/>
      <c r="CWH17" s="702"/>
      <c r="CWI17" s="702"/>
      <c r="CWJ17" s="702"/>
      <c r="CWK17" s="702"/>
      <c r="CWL17" s="702"/>
      <c r="CWM17" s="702"/>
      <c r="CWN17" s="702"/>
      <c r="CWO17" s="702"/>
      <c r="CWP17" s="702"/>
      <c r="CWQ17" s="702"/>
      <c r="CWR17" s="702"/>
      <c r="CWS17" s="702"/>
      <c r="CWT17" s="702"/>
      <c r="CWU17" s="702"/>
      <c r="CWV17" s="702"/>
      <c r="CWW17" s="702"/>
      <c r="CWX17" s="702"/>
      <c r="CWY17" s="702"/>
      <c r="CWZ17" s="702"/>
      <c r="CXA17" s="702"/>
      <c r="CXB17" s="702"/>
      <c r="CXC17" s="702"/>
      <c r="CXD17" s="702"/>
      <c r="CXE17" s="702"/>
      <c r="CXF17" s="702"/>
      <c r="CXG17" s="702"/>
      <c r="CXH17" s="702"/>
      <c r="CXI17" s="702"/>
      <c r="CXJ17" s="702"/>
      <c r="CXK17" s="702"/>
      <c r="CXL17" s="702"/>
      <c r="CXM17" s="702"/>
      <c r="CXN17" s="702"/>
      <c r="CXO17" s="702"/>
      <c r="CXP17" s="702"/>
      <c r="CXQ17" s="702"/>
      <c r="CXR17" s="702"/>
      <c r="CXS17" s="702"/>
      <c r="CXT17" s="702"/>
      <c r="CXU17" s="702"/>
      <c r="CXV17" s="702"/>
      <c r="CXW17" s="702"/>
      <c r="CXX17" s="702"/>
      <c r="CXY17" s="702"/>
      <c r="CXZ17" s="702"/>
      <c r="CYA17" s="702"/>
      <c r="CYB17" s="702"/>
      <c r="CYC17" s="702"/>
      <c r="CYD17" s="702"/>
      <c r="CYE17" s="702"/>
      <c r="CYF17" s="702"/>
      <c r="CYG17" s="702"/>
      <c r="CYH17" s="702"/>
      <c r="CYI17" s="702"/>
      <c r="CYJ17" s="702"/>
      <c r="CYK17" s="702"/>
      <c r="CYL17" s="702"/>
      <c r="CYM17" s="702"/>
      <c r="CYN17" s="702"/>
      <c r="CYO17" s="702"/>
      <c r="CYP17" s="702"/>
      <c r="CYQ17" s="702"/>
      <c r="CYR17" s="702"/>
      <c r="CYS17" s="702"/>
      <c r="CYT17" s="702"/>
      <c r="CYU17" s="702"/>
      <c r="CYV17" s="702"/>
      <c r="CYW17" s="702"/>
      <c r="CYX17" s="702"/>
      <c r="CYY17" s="702"/>
      <c r="CYZ17" s="702"/>
      <c r="CZA17" s="702"/>
      <c r="CZB17" s="702"/>
      <c r="CZC17" s="702"/>
      <c r="CZD17" s="702"/>
      <c r="CZE17" s="702"/>
      <c r="CZF17" s="702"/>
      <c r="CZG17" s="702"/>
      <c r="CZH17" s="702"/>
      <c r="CZI17" s="702"/>
      <c r="CZJ17" s="702"/>
      <c r="CZK17" s="702"/>
      <c r="CZL17" s="702"/>
      <c r="CZM17" s="702"/>
      <c r="CZN17" s="702"/>
      <c r="CZO17" s="702"/>
      <c r="CZP17" s="702"/>
      <c r="CZQ17" s="702"/>
      <c r="CZR17" s="702"/>
      <c r="CZS17" s="702"/>
      <c r="CZT17" s="702"/>
      <c r="CZU17" s="702"/>
      <c r="CZV17" s="702"/>
      <c r="CZW17" s="702"/>
      <c r="CZX17" s="702"/>
      <c r="CZY17" s="702"/>
      <c r="CZZ17" s="702"/>
      <c r="DAA17" s="702"/>
      <c r="DAB17" s="702"/>
      <c r="DAC17" s="702"/>
      <c r="DAD17" s="702"/>
      <c r="DAE17" s="702"/>
      <c r="DAF17" s="702"/>
      <c r="DAG17" s="702"/>
      <c r="DAH17" s="702"/>
      <c r="DAI17" s="702"/>
      <c r="DAJ17" s="702"/>
      <c r="DAK17" s="702"/>
      <c r="DAL17" s="702"/>
      <c r="DAM17" s="702"/>
      <c r="DAN17" s="702"/>
      <c r="DAO17" s="702"/>
      <c r="DAP17" s="702"/>
      <c r="DAQ17" s="702"/>
      <c r="DAR17" s="702"/>
      <c r="DAS17" s="702"/>
      <c r="DAT17" s="702"/>
      <c r="DAU17" s="702"/>
      <c r="DAV17" s="702"/>
      <c r="DAW17" s="702"/>
      <c r="DAX17" s="702"/>
      <c r="DAY17" s="702"/>
      <c r="DAZ17" s="702"/>
      <c r="DBA17" s="702"/>
      <c r="DBB17" s="702"/>
      <c r="DBC17" s="702"/>
      <c r="DBD17" s="702"/>
      <c r="DBE17" s="702"/>
      <c r="DBF17" s="702"/>
      <c r="DBG17" s="702"/>
      <c r="DBH17" s="702"/>
      <c r="DBI17" s="702"/>
      <c r="DBJ17" s="702"/>
      <c r="DBK17" s="702"/>
      <c r="DBL17" s="702"/>
      <c r="DBM17" s="702"/>
      <c r="DBN17" s="702"/>
      <c r="DBO17" s="702"/>
      <c r="DBP17" s="702"/>
      <c r="DBQ17" s="702"/>
      <c r="DBR17" s="702"/>
      <c r="DBS17" s="702"/>
      <c r="DBT17" s="702"/>
      <c r="DBU17" s="702"/>
      <c r="DBV17" s="702"/>
      <c r="DBW17" s="702"/>
      <c r="DBX17" s="702"/>
      <c r="DBY17" s="702"/>
      <c r="DBZ17" s="702"/>
      <c r="DCA17" s="702"/>
      <c r="DCB17" s="702"/>
      <c r="DCC17" s="702"/>
      <c r="DCD17" s="702"/>
      <c r="DCE17" s="702"/>
      <c r="DCF17" s="702"/>
      <c r="DCG17" s="702"/>
      <c r="DCH17" s="702"/>
      <c r="DCI17" s="702"/>
      <c r="DCJ17" s="702"/>
      <c r="DCK17" s="702"/>
      <c r="DCL17" s="702"/>
      <c r="DCM17" s="702"/>
      <c r="DCN17" s="702"/>
      <c r="DCO17" s="702"/>
      <c r="DCP17" s="702"/>
      <c r="DCQ17" s="702"/>
      <c r="DCR17" s="702"/>
      <c r="DCS17" s="702"/>
      <c r="DCT17" s="702"/>
      <c r="DCU17" s="702"/>
      <c r="DCV17" s="702"/>
      <c r="DCW17" s="702"/>
      <c r="DCX17" s="702"/>
      <c r="DCY17" s="702"/>
      <c r="DCZ17" s="702"/>
      <c r="DDA17" s="702"/>
      <c r="DDB17" s="702"/>
      <c r="DDC17" s="702"/>
      <c r="DDD17" s="702"/>
      <c r="DDE17" s="702"/>
      <c r="DDF17" s="702"/>
      <c r="DDG17" s="702"/>
      <c r="DDH17" s="702"/>
      <c r="DDI17" s="702"/>
      <c r="DDJ17" s="702"/>
      <c r="DDK17" s="702"/>
      <c r="DDL17" s="702"/>
      <c r="DDM17" s="702"/>
      <c r="DDN17" s="702"/>
      <c r="DDO17" s="702"/>
      <c r="DDP17" s="702"/>
      <c r="DDQ17" s="702"/>
      <c r="DDR17" s="702"/>
      <c r="DDS17" s="702"/>
      <c r="DDT17" s="702"/>
      <c r="DDU17" s="702"/>
      <c r="DDV17" s="702"/>
      <c r="DDW17" s="702"/>
      <c r="DDX17" s="702"/>
      <c r="DDY17" s="702"/>
      <c r="DDZ17" s="702"/>
      <c r="DEA17" s="702"/>
      <c r="DEB17" s="702"/>
      <c r="DEC17" s="702"/>
      <c r="DED17" s="702"/>
      <c r="DEE17" s="702"/>
      <c r="DEF17" s="702"/>
      <c r="DEG17" s="702"/>
      <c r="DEH17" s="702"/>
      <c r="DEI17" s="702"/>
      <c r="DEJ17" s="702"/>
      <c r="DEK17" s="702"/>
      <c r="DEL17" s="702"/>
      <c r="DEM17" s="702"/>
      <c r="DEN17" s="702"/>
      <c r="DEO17" s="702"/>
      <c r="DEP17" s="702"/>
      <c r="DEQ17" s="702"/>
      <c r="DER17" s="702"/>
      <c r="DES17" s="702"/>
      <c r="DET17" s="702"/>
      <c r="DEU17" s="702"/>
      <c r="DEV17" s="702"/>
      <c r="DEW17" s="702"/>
      <c r="DEX17" s="702"/>
      <c r="DEY17" s="702"/>
      <c r="DEZ17" s="702"/>
      <c r="DFA17" s="702"/>
      <c r="DFB17" s="702"/>
      <c r="DFC17" s="702"/>
      <c r="DFD17" s="702"/>
      <c r="DFE17" s="702"/>
      <c r="DFF17" s="702"/>
      <c r="DFG17" s="702"/>
      <c r="DFH17" s="702"/>
      <c r="DFI17" s="702"/>
      <c r="DFJ17" s="702"/>
      <c r="DFK17" s="702"/>
      <c r="DFL17" s="702"/>
      <c r="DFM17" s="702"/>
      <c r="DFN17" s="702"/>
      <c r="DFO17" s="702"/>
      <c r="DFP17" s="702"/>
      <c r="DFQ17" s="702"/>
      <c r="DFR17" s="702"/>
      <c r="DFS17" s="702"/>
      <c r="DFT17" s="702"/>
      <c r="DFU17" s="702"/>
      <c r="DFV17" s="702"/>
      <c r="DFW17" s="702"/>
      <c r="DFX17" s="702"/>
      <c r="DFY17" s="702"/>
      <c r="DFZ17" s="702"/>
      <c r="DGA17" s="702"/>
      <c r="DGB17" s="702"/>
      <c r="DGC17" s="702"/>
      <c r="DGD17" s="702"/>
      <c r="DGE17" s="702"/>
      <c r="DGF17" s="702"/>
      <c r="DGG17" s="702"/>
      <c r="DGH17" s="702"/>
      <c r="DGI17" s="702"/>
      <c r="DGJ17" s="702"/>
      <c r="DGK17" s="702"/>
      <c r="DGL17" s="702"/>
      <c r="DGM17" s="702"/>
      <c r="DGN17" s="702"/>
      <c r="DGO17" s="702"/>
      <c r="DGP17" s="702"/>
      <c r="DGQ17" s="702"/>
      <c r="DGR17" s="702"/>
      <c r="DGS17" s="702"/>
      <c r="DGT17" s="702"/>
      <c r="DGU17" s="702"/>
      <c r="DGV17" s="702"/>
      <c r="DGW17" s="702"/>
      <c r="DGX17" s="702"/>
      <c r="DGY17" s="702"/>
      <c r="DGZ17" s="702"/>
      <c r="DHA17" s="702"/>
      <c r="DHB17" s="702"/>
      <c r="DHC17" s="702"/>
      <c r="DHD17" s="702"/>
      <c r="DHE17" s="702"/>
      <c r="DHF17" s="702"/>
      <c r="DHG17" s="702"/>
      <c r="DHH17" s="702"/>
      <c r="DHI17" s="702"/>
      <c r="DHJ17" s="702"/>
      <c r="DHK17" s="702"/>
      <c r="DHL17" s="702"/>
      <c r="DHM17" s="702"/>
      <c r="DHN17" s="702"/>
      <c r="DHO17" s="702"/>
      <c r="DHP17" s="702"/>
      <c r="DHQ17" s="702"/>
      <c r="DHR17" s="702"/>
      <c r="DHS17" s="702"/>
      <c r="DHT17" s="702"/>
      <c r="DHU17" s="702"/>
      <c r="DHV17" s="702"/>
      <c r="DHW17" s="702"/>
      <c r="DHX17" s="702"/>
      <c r="DHY17" s="702"/>
      <c r="DHZ17" s="702"/>
      <c r="DIA17" s="702"/>
      <c r="DIB17" s="702"/>
      <c r="DIC17" s="702"/>
      <c r="DID17" s="702"/>
      <c r="DIE17" s="702"/>
      <c r="DIF17" s="702"/>
      <c r="DIG17" s="702"/>
      <c r="DIH17" s="702"/>
      <c r="DII17" s="702"/>
      <c r="DIJ17" s="702"/>
      <c r="DIK17" s="702"/>
      <c r="DIL17" s="702"/>
      <c r="DIM17" s="702"/>
      <c r="DIN17" s="702"/>
      <c r="DIO17" s="702"/>
      <c r="DIP17" s="702"/>
      <c r="DIQ17" s="702"/>
      <c r="DIR17" s="702"/>
      <c r="DIS17" s="702"/>
      <c r="DIT17" s="702"/>
      <c r="DIU17" s="702"/>
      <c r="DIV17" s="702"/>
      <c r="DIW17" s="702"/>
      <c r="DIX17" s="702"/>
      <c r="DIY17" s="702"/>
      <c r="DIZ17" s="702"/>
      <c r="DJA17" s="702"/>
      <c r="DJB17" s="702"/>
      <c r="DJC17" s="702"/>
      <c r="DJD17" s="702"/>
      <c r="DJE17" s="702"/>
      <c r="DJF17" s="702"/>
      <c r="DJG17" s="702"/>
      <c r="DJH17" s="702"/>
      <c r="DJI17" s="702"/>
      <c r="DJJ17" s="702"/>
      <c r="DJK17" s="702"/>
      <c r="DJL17" s="702"/>
      <c r="DJM17" s="702"/>
      <c r="DJN17" s="702"/>
      <c r="DJO17" s="702"/>
      <c r="DJP17" s="702"/>
      <c r="DJQ17" s="702"/>
      <c r="DJR17" s="702"/>
      <c r="DJS17" s="702"/>
      <c r="DJT17" s="702"/>
      <c r="DJU17" s="702"/>
      <c r="DJV17" s="702"/>
      <c r="DJW17" s="702"/>
      <c r="DJX17" s="702"/>
      <c r="DJY17" s="702"/>
      <c r="DJZ17" s="702"/>
      <c r="DKA17" s="702"/>
      <c r="DKB17" s="702"/>
      <c r="DKC17" s="702"/>
      <c r="DKD17" s="702"/>
      <c r="DKE17" s="702"/>
      <c r="DKF17" s="702"/>
      <c r="DKG17" s="702"/>
      <c r="DKH17" s="702"/>
      <c r="DKI17" s="702"/>
      <c r="DKJ17" s="702"/>
      <c r="DKK17" s="702"/>
      <c r="DKL17" s="702"/>
      <c r="DKM17" s="702"/>
      <c r="DKN17" s="702"/>
      <c r="DKO17" s="702"/>
      <c r="DKP17" s="702"/>
      <c r="DKQ17" s="702"/>
      <c r="DKR17" s="702"/>
      <c r="DKS17" s="702"/>
      <c r="DKT17" s="702"/>
      <c r="DKU17" s="702"/>
      <c r="DKV17" s="702"/>
      <c r="DKW17" s="702"/>
      <c r="DKX17" s="702"/>
      <c r="DKY17" s="702"/>
      <c r="DKZ17" s="702"/>
      <c r="DLA17" s="702"/>
      <c r="DLB17" s="702"/>
      <c r="DLC17" s="702"/>
      <c r="DLD17" s="702"/>
      <c r="DLE17" s="702"/>
      <c r="DLF17" s="702"/>
      <c r="DLG17" s="702"/>
      <c r="DLH17" s="702"/>
      <c r="DLI17" s="702"/>
      <c r="DLJ17" s="702"/>
      <c r="DLK17" s="702"/>
      <c r="DLL17" s="702"/>
      <c r="DLM17" s="702"/>
      <c r="DLN17" s="702"/>
      <c r="DLO17" s="702"/>
      <c r="DLP17" s="702"/>
      <c r="DLQ17" s="702"/>
      <c r="DLR17" s="702"/>
      <c r="DLS17" s="702"/>
      <c r="DLT17" s="702"/>
      <c r="DLU17" s="702"/>
      <c r="DLV17" s="702"/>
      <c r="DLW17" s="702"/>
      <c r="DLX17" s="702"/>
      <c r="DLY17" s="702"/>
      <c r="DLZ17" s="702"/>
      <c r="DMA17" s="702"/>
      <c r="DMB17" s="702"/>
      <c r="DMC17" s="702"/>
      <c r="DMD17" s="702"/>
      <c r="DME17" s="702"/>
      <c r="DMF17" s="702"/>
      <c r="DMG17" s="702"/>
      <c r="DMH17" s="702"/>
      <c r="DMI17" s="702"/>
      <c r="DMJ17" s="702"/>
      <c r="DMK17" s="702"/>
      <c r="DML17" s="702"/>
      <c r="DMM17" s="702"/>
      <c r="DMN17" s="702"/>
      <c r="DMO17" s="702"/>
      <c r="DMP17" s="702"/>
      <c r="DMQ17" s="702"/>
      <c r="DMR17" s="702"/>
      <c r="DMS17" s="702"/>
      <c r="DMT17" s="702"/>
      <c r="DMU17" s="702"/>
      <c r="DMV17" s="702"/>
      <c r="DMW17" s="702"/>
      <c r="DMX17" s="702"/>
      <c r="DMY17" s="702"/>
      <c r="DMZ17" s="702"/>
      <c r="DNA17" s="702"/>
      <c r="DNB17" s="702"/>
      <c r="DNC17" s="702"/>
      <c r="DND17" s="702"/>
      <c r="DNE17" s="702"/>
      <c r="DNF17" s="702"/>
      <c r="DNG17" s="702"/>
      <c r="DNH17" s="702"/>
      <c r="DNI17" s="702"/>
      <c r="DNJ17" s="702"/>
      <c r="DNK17" s="702"/>
      <c r="DNL17" s="702"/>
      <c r="DNM17" s="702"/>
      <c r="DNN17" s="702"/>
      <c r="DNO17" s="702"/>
      <c r="DNP17" s="702"/>
      <c r="DNQ17" s="702"/>
      <c r="DNR17" s="702"/>
      <c r="DNS17" s="702"/>
      <c r="DNT17" s="702"/>
      <c r="DNU17" s="702"/>
      <c r="DNV17" s="702"/>
      <c r="DNW17" s="702"/>
      <c r="DNX17" s="702"/>
      <c r="DNY17" s="702"/>
      <c r="DNZ17" s="702"/>
      <c r="DOA17" s="702"/>
      <c r="DOB17" s="702"/>
      <c r="DOC17" s="702"/>
      <c r="DOD17" s="702"/>
      <c r="DOE17" s="702"/>
      <c r="DOF17" s="702"/>
      <c r="DOG17" s="702"/>
      <c r="DOH17" s="702"/>
      <c r="DOI17" s="702"/>
      <c r="DOJ17" s="702"/>
      <c r="DOK17" s="702"/>
      <c r="DOL17" s="702"/>
      <c r="DOM17" s="702"/>
      <c r="DON17" s="702"/>
      <c r="DOO17" s="702"/>
      <c r="DOP17" s="702"/>
      <c r="DOQ17" s="702"/>
      <c r="DOR17" s="702"/>
      <c r="DOS17" s="702"/>
      <c r="DOT17" s="702"/>
      <c r="DOU17" s="702"/>
      <c r="DOV17" s="702"/>
      <c r="DOW17" s="702"/>
      <c r="DOX17" s="702"/>
      <c r="DOY17" s="702"/>
      <c r="DOZ17" s="702"/>
      <c r="DPA17" s="702"/>
      <c r="DPB17" s="702"/>
      <c r="DPC17" s="702"/>
      <c r="DPD17" s="702"/>
      <c r="DPE17" s="702"/>
      <c r="DPF17" s="702"/>
      <c r="DPG17" s="702"/>
      <c r="DPH17" s="702"/>
      <c r="DPI17" s="702"/>
      <c r="DPJ17" s="702"/>
      <c r="DPK17" s="702"/>
      <c r="DPL17" s="702"/>
      <c r="DPM17" s="702"/>
      <c r="DPN17" s="702"/>
      <c r="DPO17" s="702"/>
      <c r="DPP17" s="702"/>
      <c r="DPQ17" s="702"/>
      <c r="DPR17" s="702"/>
      <c r="DPS17" s="702"/>
      <c r="DPT17" s="702"/>
      <c r="DPU17" s="702"/>
      <c r="DPV17" s="702"/>
      <c r="DPW17" s="702"/>
      <c r="DPX17" s="702"/>
      <c r="DPY17" s="702"/>
      <c r="DPZ17" s="702"/>
      <c r="DQA17" s="702"/>
      <c r="DQB17" s="702"/>
      <c r="DQC17" s="702"/>
      <c r="DQD17" s="702"/>
      <c r="DQE17" s="702"/>
      <c r="DQF17" s="702"/>
      <c r="DQG17" s="702"/>
      <c r="DQH17" s="702"/>
      <c r="DQI17" s="702"/>
      <c r="DQJ17" s="702"/>
      <c r="DQK17" s="702"/>
      <c r="DQL17" s="702"/>
      <c r="DQM17" s="702"/>
      <c r="DQN17" s="702"/>
      <c r="DQO17" s="702"/>
      <c r="DQP17" s="702"/>
      <c r="DQQ17" s="702"/>
      <c r="DQR17" s="702"/>
      <c r="DQS17" s="702"/>
      <c r="DQT17" s="702"/>
      <c r="DQU17" s="702"/>
      <c r="DQV17" s="702"/>
      <c r="DQW17" s="702"/>
      <c r="DQX17" s="702"/>
      <c r="DQY17" s="702"/>
      <c r="DQZ17" s="702"/>
      <c r="DRA17" s="702"/>
      <c r="DRB17" s="702"/>
      <c r="DRC17" s="702"/>
      <c r="DRD17" s="702"/>
      <c r="DRE17" s="702"/>
      <c r="DRF17" s="702"/>
      <c r="DRG17" s="702"/>
      <c r="DRH17" s="702"/>
      <c r="DRI17" s="702"/>
      <c r="DRJ17" s="702"/>
      <c r="DRK17" s="702"/>
      <c r="DRL17" s="702"/>
      <c r="DRM17" s="702"/>
      <c r="DRN17" s="702"/>
      <c r="DRO17" s="702"/>
      <c r="DRP17" s="702"/>
      <c r="DRQ17" s="702"/>
      <c r="DRR17" s="702"/>
      <c r="DRS17" s="702"/>
      <c r="DRT17" s="702"/>
      <c r="DRU17" s="702"/>
      <c r="DRV17" s="702"/>
      <c r="DRW17" s="702"/>
      <c r="DRX17" s="702"/>
      <c r="DRY17" s="702"/>
      <c r="DRZ17" s="702"/>
      <c r="DSA17" s="702"/>
      <c r="DSB17" s="702"/>
      <c r="DSC17" s="702"/>
      <c r="DSD17" s="702"/>
      <c r="DSE17" s="702"/>
      <c r="DSF17" s="702"/>
      <c r="DSG17" s="702"/>
      <c r="DSH17" s="702"/>
      <c r="DSI17" s="702"/>
      <c r="DSJ17" s="702"/>
      <c r="DSK17" s="702"/>
      <c r="DSL17" s="702"/>
      <c r="DSM17" s="702"/>
      <c r="DSN17" s="702"/>
      <c r="DSO17" s="702"/>
      <c r="DSP17" s="702"/>
      <c r="DSQ17" s="702"/>
      <c r="DSR17" s="702"/>
      <c r="DSS17" s="702"/>
      <c r="DST17" s="702"/>
      <c r="DSU17" s="702"/>
      <c r="DSV17" s="702"/>
      <c r="DSW17" s="702"/>
      <c r="DSX17" s="702"/>
      <c r="DSY17" s="702"/>
      <c r="DSZ17" s="702"/>
      <c r="DTA17" s="702"/>
      <c r="DTB17" s="702"/>
      <c r="DTC17" s="702"/>
      <c r="DTD17" s="702"/>
      <c r="DTE17" s="702"/>
      <c r="DTF17" s="702"/>
      <c r="DTG17" s="702"/>
      <c r="DTH17" s="702"/>
      <c r="DTI17" s="702"/>
      <c r="DTJ17" s="702"/>
      <c r="DTK17" s="702"/>
      <c r="DTL17" s="702"/>
      <c r="DTM17" s="702"/>
      <c r="DTN17" s="702"/>
      <c r="DTO17" s="702"/>
      <c r="DTP17" s="702"/>
      <c r="DTQ17" s="702"/>
      <c r="DTR17" s="702"/>
      <c r="DTS17" s="702"/>
      <c r="DTT17" s="702"/>
      <c r="DTU17" s="702"/>
      <c r="DTV17" s="702"/>
      <c r="DTW17" s="702"/>
      <c r="DTX17" s="702"/>
      <c r="DTY17" s="702"/>
      <c r="DTZ17" s="702"/>
      <c r="DUA17" s="702"/>
      <c r="DUB17" s="702"/>
      <c r="DUC17" s="702"/>
      <c r="DUD17" s="702"/>
      <c r="DUE17" s="702"/>
      <c r="DUF17" s="702"/>
      <c r="DUG17" s="702"/>
      <c r="DUH17" s="702"/>
      <c r="DUI17" s="702"/>
      <c r="DUJ17" s="702"/>
      <c r="DUK17" s="702"/>
      <c r="DUL17" s="702"/>
      <c r="DUM17" s="702"/>
      <c r="DUN17" s="702"/>
      <c r="DUO17" s="702"/>
      <c r="DUP17" s="702"/>
      <c r="DUQ17" s="702"/>
      <c r="DUR17" s="702"/>
      <c r="DUS17" s="702"/>
      <c r="DUT17" s="702"/>
      <c r="DUU17" s="702"/>
      <c r="DUV17" s="702"/>
      <c r="DUW17" s="702"/>
      <c r="DUX17" s="702"/>
      <c r="DUY17" s="702"/>
      <c r="DUZ17" s="702"/>
      <c r="DVA17" s="702"/>
      <c r="DVB17" s="702"/>
      <c r="DVC17" s="702"/>
      <c r="DVD17" s="702"/>
      <c r="DVE17" s="702"/>
      <c r="DVF17" s="702"/>
      <c r="DVG17" s="702"/>
      <c r="DVH17" s="702"/>
      <c r="DVI17" s="702"/>
      <c r="DVJ17" s="702"/>
      <c r="DVK17" s="702"/>
      <c r="DVL17" s="702"/>
      <c r="DVM17" s="702"/>
      <c r="DVN17" s="702"/>
      <c r="DVO17" s="702"/>
      <c r="DVP17" s="702"/>
      <c r="DVQ17" s="702"/>
      <c r="DVR17" s="702"/>
      <c r="DVS17" s="702"/>
      <c r="DVT17" s="702"/>
      <c r="DVU17" s="702"/>
      <c r="DVV17" s="702"/>
      <c r="DVW17" s="702"/>
      <c r="DVX17" s="702"/>
      <c r="DVY17" s="702"/>
      <c r="DVZ17" s="702"/>
      <c r="DWA17" s="702"/>
      <c r="DWB17" s="702"/>
      <c r="DWC17" s="702"/>
      <c r="DWD17" s="702"/>
      <c r="DWE17" s="702"/>
      <c r="DWF17" s="702"/>
      <c r="DWG17" s="702"/>
      <c r="DWH17" s="702"/>
      <c r="DWI17" s="702"/>
      <c r="DWJ17" s="702"/>
      <c r="DWK17" s="702"/>
      <c r="DWL17" s="702"/>
      <c r="DWM17" s="702"/>
      <c r="DWN17" s="702"/>
      <c r="DWO17" s="702"/>
      <c r="DWP17" s="702"/>
      <c r="DWQ17" s="702"/>
      <c r="DWR17" s="702"/>
      <c r="DWS17" s="702"/>
      <c r="DWT17" s="702"/>
      <c r="DWU17" s="702"/>
      <c r="DWV17" s="702"/>
      <c r="DWW17" s="702"/>
      <c r="DWX17" s="702"/>
      <c r="DWY17" s="702"/>
      <c r="DWZ17" s="702"/>
      <c r="DXA17" s="702"/>
      <c r="DXB17" s="702"/>
      <c r="DXC17" s="702"/>
      <c r="DXD17" s="702"/>
      <c r="DXE17" s="702"/>
      <c r="DXF17" s="702"/>
      <c r="DXG17" s="702"/>
      <c r="DXH17" s="702"/>
      <c r="DXI17" s="702"/>
      <c r="DXJ17" s="702"/>
      <c r="DXK17" s="702"/>
      <c r="DXL17" s="702"/>
      <c r="DXM17" s="702"/>
      <c r="DXN17" s="702"/>
      <c r="DXO17" s="702"/>
      <c r="DXP17" s="702"/>
      <c r="DXQ17" s="702"/>
      <c r="DXR17" s="702"/>
      <c r="DXS17" s="702"/>
      <c r="DXT17" s="702"/>
      <c r="DXU17" s="702"/>
      <c r="DXV17" s="702"/>
      <c r="DXW17" s="702"/>
      <c r="DXX17" s="702"/>
      <c r="DXY17" s="702"/>
      <c r="DXZ17" s="702"/>
      <c r="DYA17" s="702"/>
      <c r="DYB17" s="702"/>
      <c r="DYC17" s="702"/>
      <c r="DYD17" s="702"/>
      <c r="DYE17" s="702"/>
      <c r="DYF17" s="702"/>
      <c r="DYG17" s="702"/>
      <c r="DYH17" s="702"/>
      <c r="DYI17" s="702"/>
      <c r="DYJ17" s="702"/>
      <c r="DYK17" s="702"/>
      <c r="DYL17" s="702"/>
      <c r="DYM17" s="702"/>
      <c r="DYN17" s="702"/>
      <c r="DYO17" s="702"/>
      <c r="DYP17" s="702"/>
      <c r="DYQ17" s="702"/>
      <c r="DYR17" s="702"/>
      <c r="DYS17" s="702"/>
      <c r="DYT17" s="702"/>
      <c r="DYU17" s="702"/>
      <c r="DYV17" s="702"/>
      <c r="DYW17" s="702"/>
      <c r="DYX17" s="702"/>
      <c r="DYY17" s="702"/>
      <c r="DYZ17" s="702"/>
      <c r="DZA17" s="702"/>
      <c r="DZB17" s="702"/>
      <c r="DZC17" s="702"/>
      <c r="DZD17" s="702"/>
      <c r="DZE17" s="702"/>
      <c r="DZF17" s="702"/>
      <c r="DZG17" s="702"/>
      <c r="DZH17" s="702"/>
      <c r="DZI17" s="702"/>
      <c r="DZJ17" s="702"/>
      <c r="DZK17" s="702"/>
      <c r="DZL17" s="702"/>
      <c r="DZM17" s="702"/>
      <c r="DZN17" s="702"/>
      <c r="DZO17" s="702"/>
      <c r="DZP17" s="702"/>
      <c r="DZQ17" s="702"/>
      <c r="DZR17" s="702"/>
      <c r="DZS17" s="702"/>
      <c r="DZT17" s="702"/>
      <c r="DZU17" s="702"/>
      <c r="DZV17" s="702"/>
      <c r="DZW17" s="702"/>
      <c r="DZX17" s="702"/>
      <c r="DZY17" s="702"/>
      <c r="DZZ17" s="702"/>
      <c r="EAA17" s="702"/>
      <c r="EAB17" s="702"/>
      <c r="EAC17" s="702"/>
      <c r="EAD17" s="702"/>
      <c r="EAE17" s="702"/>
      <c r="EAF17" s="702"/>
      <c r="EAG17" s="702"/>
      <c r="EAH17" s="702"/>
      <c r="EAI17" s="702"/>
      <c r="EAJ17" s="702"/>
      <c r="EAK17" s="702"/>
      <c r="EAL17" s="702"/>
      <c r="EAM17" s="702"/>
      <c r="EAN17" s="702"/>
      <c r="EAO17" s="702"/>
      <c r="EAP17" s="702"/>
      <c r="EAQ17" s="702"/>
      <c r="EAR17" s="702"/>
      <c r="EAS17" s="702"/>
      <c r="EAT17" s="702"/>
      <c r="EAU17" s="702"/>
      <c r="EAV17" s="702"/>
      <c r="EAW17" s="702"/>
      <c r="EAX17" s="702"/>
      <c r="EAY17" s="702"/>
      <c r="EAZ17" s="702"/>
      <c r="EBA17" s="702"/>
      <c r="EBB17" s="702"/>
      <c r="EBC17" s="702"/>
      <c r="EBD17" s="702"/>
      <c r="EBE17" s="702"/>
      <c r="EBF17" s="702"/>
      <c r="EBG17" s="702"/>
      <c r="EBH17" s="702"/>
      <c r="EBI17" s="702"/>
      <c r="EBJ17" s="702"/>
      <c r="EBK17" s="702"/>
      <c r="EBL17" s="702"/>
      <c r="EBM17" s="702"/>
      <c r="EBN17" s="702"/>
      <c r="EBO17" s="702"/>
      <c r="EBP17" s="702"/>
      <c r="EBQ17" s="702"/>
      <c r="EBR17" s="702"/>
      <c r="EBS17" s="702"/>
      <c r="EBT17" s="702"/>
      <c r="EBU17" s="702"/>
      <c r="EBV17" s="702"/>
      <c r="EBW17" s="702"/>
      <c r="EBX17" s="702"/>
      <c r="EBY17" s="702"/>
      <c r="EBZ17" s="702"/>
      <c r="ECA17" s="702"/>
      <c r="ECB17" s="702"/>
      <c r="ECC17" s="702"/>
      <c r="ECD17" s="702"/>
      <c r="ECE17" s="702"/>
      <c r="ECF17" s="702"/>
      <c r="ECG17" s="702"/>
      <c r="ECH17" s="702"/>
      <c r="ECI17" s="702"/>
      <c r="ECJ17" s="702"/>
      <c r="ECK17" s="702"/>
      <c r="ECL17" s="702"/>
      <c r="ECM17" s="702"/>
      <c r="ECN17" s="702"/>
      <c r="ECO17" s="702"/>
      <c r="ECP17" s="702"/>
      <c r="ECQ17" s="702"/>
      <c r="ECR17" s="702"/>
      <c r="ECS17" s="702"/>
      <c r="ECT17" s="702"/>
      <c r="ECU17" s="702"/>
      <c r="ECV17" s="702"/>
      <c r="ECW17" s="702"/>
      <c r="ECX17" s="702"/>
      <c r="ECY17" s="702"/>
      <c r="ECZ17" s="702"/>
      <c r="EDA17" s="702"/>
      <c r="EDB17" s="702"/>
      <c r="EDC17" s="702"/>
      <c r="EDD17" s="702"/>
      <c r="EDE17" s="702"/>
      <c r="EDF17" s="702"/>
      <c r="EDG17" s="702"/>
      <c r="EDH17" s="702"/>
      <c r="EDI17" s="702"/>
      <c r="EDJ17" s="702"/>
      <c r="EDK17" s="702"/>
      <c r="EDL17" s="702"/>
      <c r="EDM17" s="702"/>
      <c r="EDN17" s="702"/>
      <c r="EDO17" s="702"/>
      <c r="EDP17" s="702"/>
      <c r="EDQ17" s="702"/>
      <c r="EDR17" s="702"/>
      <c r="EDS17" s="702"/>
      <c r="EDT17" s="702"/>
      <c r="EDU17" s="702"/>
      <c r="EDV17" s="702"/>
      <c r="EDW17" s="702"/>
      <c r="EDX17" s="702"/>
      <c r="EDY17" s="702"/>
      <c r="EDZ17" s="702"/>
      <c r="EEA17" s="702"/>
      <c r="EEB17" s="702"/>
      <c r="EEC17" s="702"/>
      <c r="EED17" s="702"/>
      <c r="EEE17" s="702"/>
      <c r="EEF17" s="702"/>
      <c r="EEG17" s="702"/>
      <c r="EEH17" s="702"/>
      <c r="EEI17" s="702"/>
      <c r="EEJ17" s="702"/>
      <c r="EEK17" s="702"/>
      <c r="EEL17" s="702"/>
      <c r="EEM17" s="702"/>
      <c r="EEN17" s="702"/>
      <c r="EEO17" s="702"/>
      <c r="EEP17" s="702"/>
      <c r="EEQ17" s="702"/>
      <c r="EER17" s="702"/>
      <c r="EES17" s="702"/>
      <c r="EET17" s="702"/>
      <c r="EEU17" s="702"/>
      <c r="EEV17" s="702"/>
      <c r="EEW17" s="702"/>
      <c r="EEX17" s="702"/>
      <c r="EEY17" s="702"/>
      <c r="EEZ17" s="702"/>
      <c r="EFA17" s="702"/>
      <c r="EFB17" s="702"/>
      <c r="EFC17" s="702"/>
      <c r="EFD17" s="702"/>
      <c r="EFE17" s="702"/>
      <c r="EFF17" s="702"/>
      <c r="EFG17" s="702"/>
      <c r="EFH17" s="702"/>
      <c r="EFI17" s="702"/>
      <c r="EFJ17" s="702"/>
      <c r="EFK17" s="702"/>
      <c r="EFL17" s="702"/>
      <c r="EFM17" s="702"/>
      <c r="EFN17" s="702"/>
      <c r="EFO17" s="702"/>
      <c r="EFP17" s="702"/>
      <c r="EFQ17" s="702"/>
      <c r="EFR17" s="702"/>
      <c r="EFS17" s="702"/>
      <c r="EFT17" s="702"/>
      <c r="EFU17" s="702"/>
      <c r="EFV17" s="702"/>
      <c r="EFW17" s="702"/>
      <c r="EFX17" s="702"/>
      <c r="EFY17" s="702"/>
      <c r="EFZ17" s="702"/>
      <c r="EGA17" s="702"/>
      <c r="EGB17" s="702"/>
      <c r="EGC17" s="702"/>
      <c r="EGD17" s="702"/>
      <c r="EGE17" s="702"/>
      <c r="EGF17" s="702"/>
      <c r="EGG17" s="702"/>
      <c r="EGH17" s="702"/>
      <c r="EGI17" s="702"/>
      <c r="EGJ17" s="702"/>
      <c r="EGK17" s="702"/>
      <c r="EGL17" s="702"/>
      <c r="EGM17" s="702"/>
      <c r="EGN17" s="702"/>
      <c r="EGO17" s="702"/>
      <c r="EGP17" s="702"/>
      <c r="EGQ17" s="702"/>
      <c r="EGR17" s="702"/>
      <c r="EGS17" s="702"/>
      <c r="EGT17" s="702"/>
      <c r="EGU17" s="702"/>
      <c r="EGV17" s="702"/>
      <c r="EGW17" s="702"/>
      <c r="EGX17" s="702"/>
      <c r="EGY17" s="702"/>
      <c r="EGZ17" s="702"/>
      <c r="EHA17" s="702"/>
      <c r="EHB17" s="702"/>
      <c r="EHC17" s="702"/>
      <c r="EHD17" s="702"/>
      <c r="EHE17" s="702"/>
      <c r="EHF17" s="702"/>
      <c r="EHG17" s="702"/>
      <c r="EHH17" s="702"/>
      <c r="EHI17" s="702"/>
      <c r="EHJ17" s="702"/>
      <c r="EHK17" s="702"/>
      <c r="EHL17" s="702"/>
      <c r="EHM17" s="702"/>
      <c r="EHN17" s="702"/>
      <c r="EHO17" s="702"/>
      <c r="EHP17" s="702"/>
      <c r="EHQ17" s="702"/>
      <c r="EHR17" s="702"/>
      <c r="EHS17" s="702"/>
      <c r="EHT17" s="702"/>
      <c r="EHU17" s="702"/>
      <c r="EHV17" s="702"/>
      <c r="EHW17" s="702"/>
      <c r="EHX17" s="702"/>
      <c r="EHY17" s="702"/>
      <c r="EHZ17" s="702"/>
      <c r="EIA17" s="702"/>
      <c r="EIB17" s="702"/>
      <c r="EIC17" s="702"/>
      <c r="EID17" s="702"/>
      <c r="EIE17" s="702"/>
      <c r="EIF17" s="702"/>
      <c r="EIG17" s="702"/>
      <c r="EIH17" s="702"/>
      <c r="EII17" s="702"/>
      <c r="EIJ17" s="702"/>
      <c r="EIK17" s="702"/>
      <c r="EIL17" s="702"/>
      <c r="EIM17" s="702"/>
      <c r="EIN17" s="702"/>
      <c r="EIO17" s="702"/>
      <c r="EIP17" s="702"/>
      <c r="EIQ17" s="702"/>
      <c r="EIR17" s="702"/>
      <c r="EIS17" s="702"/>
      <c r="EIT17" s="702"/>
      <c r="EIU17" s="702"/>
      <c r="EIV17" s="702"/>
      <c r="EIW17" s="702"/>
      <c r="EIX17" s="702"/>
      <c r="EIY17" s="702"/>
      <c r="EIZ17" s="702"/>
      <c r="EJA17" s="702"/>
      <c r="EJB17" s="702"/>
      <c r="EJC17" s="702"/>
      <c r="EJD17" s="702"/>
      <c r="EJE17" s="702"/>
      <c r="EJF17" s="702"/>
      <c r="EJG17" s="702"/>
      <c r="EJH17" s="702"/>
      <c r="EJI17" s="702"/>
      <c r="EJJ17" s="702"/>
      <c r="EJK17" s="702"/>
      <c r="EJL17" s="702"/>
      <c r="EJM17" s="702"/>
      <c r="EJN17" s="702"/>
      <c r="EJO17" s="702"/>
      <c r="EJP17" s="702"/>
      <c r="EJQ17" s="702"/>
      <c r="EJR17" s="702"/>
      <c r="EJS17" s="702"/>
      <c r="EJT17" s="702"/>
      <c r="EJU17" s="702"/>
      <c r="EJV17" s="702"/>
      <c r="EJW17" s="702"/>
      <c r="EJX17" s="702"/>
      <c r="EJY17" s="702"/>
      <c r="EJZ17" s="702"/>
      <c r="EKA17" s="702"/>
      <c r="EKB17" s="702"/>
      <c r="EKC17" s="702"/>
      <c r="EKD17" s="702"/>
      <c r="EKE17" s="702"/>
      <c r="EKF17" s="702"/>
      <c r="EKG17" s="702"/>
      <c r="EKH17" s="702"/>
      <c r="EKI17" s="702"/>
      <c r="EKJ17" s="702"/>
      <c r="EKK17" s="702"/>
      <c r="EKL17" s="702"/>
      <c r="EKM17" s="702"/>
      <c r="EKN17" s="702"/>
      <c r="EKO17" s="702"/>
      <c r="EKP17" s="702"/>
      <c r="EKQ17" s="702"/>
      <c r="EKR17" s="702"/>
      <c r="EKS17" s="702"/>
      <c r="EKT17" s="702"/>
      <c r="EKU17" s="702"/>
      <c r="EKV17" s="702"/>
      <c r="EKW17" s="702"/>
      <c r="EKX17" s="702"/>
      <c r="EKY17" s="702"/>
      <c r="EKZ17" s="702"/>
      <c r="ELA17" s="702"/>
      <c r="ELB17" s="702"/>
      <c r="ELC17" s="702"/>
      <c r="ELD17" s="702"/>
      <c r="ELE17" s="702"/>
      <c r="ELF17" s="702"/>
      <c r="ELG17" s="702"/>
      <c r="ELH17" s="702"/>
      <c r="ELI17" s="702"/>
      <c r="ELJ17" s="702"/>
      <c r="ELK17" s="702"/>
      <c r="ELL17" s="702"/>
      <c r="ELM17" s="702"/>
      <c r="ELN17" s="702"/>
      <c r="ELO17" s="702"/>
      <c r="ELP17" s="702"/>
      <c r="ELQ17" s="702"/>
      <c r="ELR17" s="702"/>
      <c r="ELS17" s="702"/>
      <c r="ELT17" s="702"/>
      <c r="ELU17" s="702"/>
      <c r="ELV17" s="702"/>
      <c r="ELW17" s="702"/>
      <c r="ELX17" s="702"/>
      <c r="ELY17" s="702"/>
      <c r="ELZ17" s="702"/>
      <c r="EMA17" s="702"/>
      <c r="EMB17" s="702"/>
      <c r="EMC17" s="702"/>
      <c r="EMD17" s="702"/>
      <c r="EME17" s="702"/>
      <c r="EMF17" s="702"/>
      <c r="EMG17" s="702"/>
      <c r="EMH17" s="702"/>
      <c r="EMI17" s="702"/>
      <c r="EMJ17" s="702"/>
      <c r="EMK17" s="702"/>
      <c r="EML17" s="702"/>
      <c r="EMM17" s="702"/>
      <c r="EMN17" s="702"/>
      <c r="EMO17" s="702"/>
      <c r="EMP17" s="702"/>
      <c r="EMQ17" s="702"/>
      <c r="EMR17" s="702"/>
      <c r="EMS17" s="702"/>
      <c r="EMT17" s="702"/>
      <c r="EMU17" s="702"/>
      <c r="EMV17" s="702"/>
      <c r="EMW17" s="702"/>
      <c r="EMX17" s="702"/>
      <c r="EMY17" s="702"/>
      <c r="EMZ17" s="702"/>
      <c r="ENA17" s="702"/>
      <c r="ENB17" s="702"/>
      <c r="ENC17" s="702"/>
      <c r="END17" s="702"/>
      <c r="ENE17" s="702"/>
      <c r="ENF17" s="702"/>
      <c r="ENG17" s="702"/>
      <c r="ENH17" s="702"/>
      <c r="ENI17" s="702"/>
      <c r="ENJ17" s="702"/>
      <c r="ENK17" s="702"/>
      <c r="ENL17" s="702"/>
      <c r="ENM17" s="702"/>
      <c r="ENN17" s="702"/>
      <c r="ENO17" s="702"/>
      <c r="ENP17" s="702"/>
      <c r="ENQ17" s="702"/>
      <c r="ENR17" s="702"/>
      <c r="ENS17" s="702"/>
      <c r="ENT17" s="702"/>
      <c r="ENU17" s="702"/>
      <c r="ENV17" s="702"/>
      <c r="ENW17" s="702"/>
      <c r="ENX17" s="702"/>
      <c r="ENY17" s="702"/>
      <c r="ENZ17" s="702"/>
      <c r="EOA17" s="702"/>
      <c r="EOB17" s="702"/>
      <c r="EOC17" s="702"/>
      <c r="EOD17" s="702"/>
      <c r="EOE17" s="702"/>
      <c r="EOF17" s="702"/>
      <c r="EOG17" s="702"/>
      <c r="EOH17" s="702"/>
      <c r="EOI17" s="702"/>
      <c r="EOJ17" s="702"/>
      <c r="EOK17" s="702"/>
      <c r="EOL17" s="702"/>
      <c r="EOM17" s="702"/>
      <c r="EON17" s="702"/>
      <c r="EOO17" s="702"/>
      <c r="EOP17" s="702"/>
      <c r="EOQ17" s="702"/>
      <c r="EOR17" s="702"/>
      <c r="EOS17" s="702"/>
      <c r="EOT17" s="702"/>
      <c r="EOU17" s="702"/>
      <c r="EOV17" s="702"/>
      <c r="EOW17" s="702"/>
      <c r="EOX17" s="702"/>
      <c r="EOY17" s="702"/>
      <c r="EOZ17" s="702"/>
      <c r="EPA17" s="702"/>
      <c r="EPB17" s="702"/>
      <c r="EPC17" s="702"/>
      <c r="EPD17" s="702"/>
      <c r="EPE17" s="702"/>
      <c r="EPF17" s="702"/>
      <c r="EPG17" s="702"/>
      <c r="EPH17" s="702"/>
      <c r="EPI17" s="702"/>
      <c r="EPJ17" s="702"/>
      <c r="EPK17" s="702"/>
      <c r="EPL17" s="702"/>
      <c r="EPM17" s="702"/>
      <c r="EPN17" s="702"/>
      <c r="EPO17" s="702"/>
      <c r="EPP17" s="702"/>
      <c r="EPQ17" s="702"/>
      <c r="EPR17" s="702"/>
      <c r="EPS17" s="702"/>
      <c r="EPT17" s="702"/>
      <c r="EPU17" s="702"/>
      <c r="EPV17" s="702"/>
      <c r="EPW17" s="702"/>
      <c r="EPX17" s="702"/>
      <c r="EPY17" s="702"/>
      <c r="EPZ17" s="702"/>
      <c r="EQA17" s="702"/>
      <c r="EQB17" s="702"/>
      <c r="EQC17" s="702"/>
      <c r="EQD17" s="702"/>
      <c r="EQE17" s="702"/>
      <c r="EQF17" s="702"/>
      <c r="EQG17" s="702"/>
      <c r="EQH17" s="702"/>
      <c r="EQI17" s="702"/>
      <c r="EQJ17" s="702"/>
      <c r="EQK17" s="702"/>
      <c r="EQL17" s="702"/>
      <c r="EQM17" s="702"/>
      <c r="EQN17" s="702"/>
      <c r="EQO17" s="702"/>
      <c r="EQP17" s="702"/>
      <c r="EQQ17" s="702"/>
      <c r="EQR17" s="702"/>
      <c r="EQS17" s="702"/>
      <c r="EQT17" s="702"/>
      <c r="EQU17" s="702"/>
      <c r="EQV17" s="702"/>
      <c r="EQW17" s="702"/>
      <c r="EQX17" s="702"/>
      <c r="EQY17" s="702"/>
      <c r="EQZ17" s="702"/>
      <c r="ERA17" s="702"/>
      <c r="ERB17" s="702"/>
      <c r="ERC17" s="702"/>
      <c r="ERD17" s="702"/>
      <c r="ERE17" s="702"/>
      <c r="ERF17" s="702"/>
      <c r="ERG17" s="702"/>
      <c r="ERH17" s="702"/>
      <c r="ERI17" s="702"/>
      <c r="ERJ17" s="702"/>
      <c r="ERK17" s="702"/>
      <c r="ERL17" s="702"/>
      <c r="ERM17" s="702"/>
      <c r="ERN17" s="702"/>
      <c r="ERO17" s="702"/>
      <c r="ERP17" s="702"/>
      <c r="ERQ17" s="702"/>
      <c r="ERR17" s="702"/>
      <c r="ERS17" s="702"/>
      <c r="ERT17" s="702"/>
      <c r="ERU17" s="702"/>
      <c r="ERV17" s="702"/>
      <c r="ERW17" s="702"/>
      <c r="ERX17" s="702"/>
      <c r="ERY17" s="702"/>
      <c r="ERZ17" s="702"/>
      <c r="ESA17" s="702"/>
      <c r="ESB17" s="702"/>
      <c r="ESC17" s="702"/>
      <c r="ESD17" s="702"/>
      <c r="ESE17" s="702"/>
      <c r="ESF17" s="702"/>
      <c r="ESG17" s="702"/>
      <c r="ESH17" s="702"/>
      <c r="ESI17" s="702"/>
      <c r="ESJ17" s="702"/>
      <c r="ESK17" s="702"/>
      <c r="ESL17" s="702"/>
      <c r="ESM17" s="702"/>
      <c r="ESN17" s="702"/>
      <c r="ESO17" s="702"/>
      <c r="ESP17" s="702"/>
      <c r="ESQ17" s="702"/>
      <c r="ESR17" s="702"/>
      <c r="ESS17" s="702"/>
      <c r="EST17" s="702"/>
      <c r="ESU17" s="702"/>
      <c r="ESV17" s="702"/>
      <c r="ESW17" s="702"/>
      <c r="ESX17" s="702"/>
      <c r="ESY17" s="702"/>
      <c r="ESZ17" s="702"/>
      <c r="ETA17" s="702"/>
      <c r="ETB17" s="702"/>
      <c r="ETC17" s="702"/>
      <c r="ETD17" s="702"/>
      <c r="ETE17" s="702"/>
      <c r="ETF17" s="702"/>
      <c r="ETG17" s="702"/>
      <c r="ETH17" s="702"/>
      <c r="ETI17" s="702"/>
      <c r="ETJ17" s="702"/>
      <c r="ETK17" s="702"/>
      <c r="ETL17" s="702"/>
      <c r="ETM17" s="702"/>
      <c r="ETN17" s="702"/>
      <c r="ETO17" s="702"/>
      <c r="ETP17" s="702"/>
      <c r="ETQ17" s="702"/>
      <c r="ETR17" s="702"/>
      <c r="ETS17" s="702"/>
      <c r="ETT17" s="702"/>
      <c r="ETU17" s="702"/>
      <c r="ETV17" s="702"/>
      <c r="ETW17" s="702"/>
      <c r="ETX17" s="702"/>
      <c r="ETY17" s="702"/>
      <c r="ETZ17" s="702"/>
      <c r="EUA17" s="702"/>
      <c r="EUB17" s="702"/>
      <c r="EUC17" s="702"/>
      <c r="EUD17" s="702"/>
      <c r="EUE17" s="702"/>
      <c r="EUF17" s="702"/>
      <c r="EUG17" s="702"/>
      <c r="EUH17" s="702"/>
      <c r="EUI17" s="702"/>
      <c r="EUJ17" s="702"/>
      <c r="EUK17" s="702"/>
      <c r="EUL17" s="702"/>
      <c r="EUM17" s="702"/>
      <c r="EUN17" s="702"/>
      <c r="EUO17" s="702"/>
      <c r="EUP17" s="702"/>
      <c r="EUQ17" s="702"/>
      <c r="EUR17" s="702"/>
      <c r="EUS17" s="702"/>
      <c r="EUT17" s="702"/>
      <c r="EUU17" s="702"/>
      <c r="EUV17" s="702"/>
      <c r="EUW17" s="702"/>
      <c r="EUX17" s="702"/>
      <c r="EUY17" s="702"/>
      <c r="EUZ17" s="702"/>
      <c r="EVA17" s="702"/>
      <c r="EVB17" s="702"/>
      <c r="EVC17" s="702"/>
      <c r="EVD17" s="702"/>
      <c r="EVE17" s="702"/>
      <c r="EVF17" s="702"/>
      <c r="EVG17" s="702"/>
      <c r="EVH17" s="702"/>
      <c r="EVI17" s="702"/>
      <c r="EVJ17" s="702"/>
      <c r="EVK17" s="702"/>
      <c r="EVL17" s="702"/>
      <c r="EVM17" s="702"/>
      <c r="EVN17" s="702"/>
      <c r="EVO17" s="702"/>
      <c r="EVP17" s="702"/>
      <c r="EVQ17" s="702"/>
      <c r="EVR17" s="702"/>
      <c r="EVS17" s="702"/>
      <c r="EVT17" s="702"/>
      <c r="EVU17" s="702"/>
      <c r="EVV17" s="702"/>
      <c r="EVW17" s="702"/>
      <c r="EVX17" s="702"/>
      <c r="EVY17" s="702"/>
      <c r="EVZ17" s="702"/>
      <c r="EWA17" s="702"/>
      <c r="EWB17" s="702"/>
      <c r="EWC17" s="702"/>
      <c r="EWD17" s="702"/>
      <c r="EWE17" s="702"/>
      <c r="EWF17" s="702"/>
      <c r="EWG17" s="702"/>
      <c r="EWH17" s="702"/>
      <c r="EWI17" s="702"/>
      <c r="EWJ17" s="702"/>
      <c r="EWK17" s="702"/>
      <c r="EWL17" s="702"/>
      <c r="EWM17" s="702"/>
      <c r="EWN17" s="702"/>
      <c r="EWO17" s="702"/>
      <c r="EWP17" s="702"/>
      <c r="EWQ17" s="702"/>
      <c r="EWR17" s="702"/>
      <c r="EWS17" s="702"/>
      <c r="EWT17" s="702"/>
      <c r="EWU17" s="702"/>
      <c r="EWV17" s="702"/>
      <c r="EWW17" s="702"/>
      <c r="EWX17" s="702"/>
      <c r="EWY17" s="702"/>
      <c r="EWZ17" s="702"/>
      <c r="EXA17" s="702"/>
      <c r="EXB17" s="702"/>
      <c r="EXC17" s="702"/>
      <c r="EXD17" s="702"/>
      <c r="EXE17" s="702"/>
      <c r="EXF17" s="702"/>
      <c r="EXG17" s="702"/>
      <c r="EXH17" s="702"/>
      <c r="EXI17" s="702"/>
      <c r="EXJ17" s="702"/>
      <c r="EXK17" s="702"/>
      <c r="EXL17" s="702"/>
      <c r="EXM17" s="702"/>
      <c r="EXN17" s="702"/>
      <c r="EXO17" s="702"/>
      <c r="EXP17" s="702"/>
      <c r="EXQ17" s="702"/>
      <c r="EXR17" s="702"/>
      <c r="EXS17" s="702"/>
      <c r="EXT17" s="702"/>
      <c r="EXU17" s="702"/>
      <c r="EXV17" s="702"/>
      <c r="EXW17" s="702"/>
      <c r="EXX17" s="702"/>
      <c r="EXY17" s="702"/>
      <c r="EXZ17" s="702"/>
      <c r="EYA17" s="702"/>
      <c r="EYB17" s="702"/>
      <c r="EYC17" s="702"/>
      <c r="EYD17" s="702"/>
      <c r="EYE17" s="702"/>
      <c r="EYF17" s="702"/>
      <c r="EYG17" s="702"/>
      <c r="EYH17" s="702"/>
      <c r="EYI17" s="702"/>
      <c r="EYJ17" s="702"/>
      <c r="EYK17" s="702"/>
      <c r="EYL17" s="702"/>
      <c r="EYM17" s="702"/>
      <c r="EYN17" s="702"/>
      <c r="EYO17" s="702"/>
      <c r="EYP17" s="702"/>
      <c r="EYQ17" s="702"/>
      <c r="EYR17" s="702"/>
      <c r="EYS17" s="702"/>
      <c r="EYT17" s="702"/>
      <c r="EYU17" s="702"/>
      <c r="EYV17" s="702"/>
      <c r="EYW17" s="702"/>
      <c r="EYX17" s="702"/>
      <c r="EYY17" s="702"/>
      <c r="EYZ17" s="702"/>
      <c r="EZA17" s="702"/>
      <c r="EZB17" s="702"/>
      <c r="EZC17" s="702"/>
      <c r="EZD17" s="702"/>
      <c r="EZE17" s="702"/>
      <c r="EZF17" s="702"/>
      <c r="EZG17" s="702"/>
      <c r="EZH17" s="702"/>
      <c r="EZI17" s="702"/>
      <c r="EZJ17" s="702"/>
      <c r="EZK17" s="702"/>
      <c r="EZL17" s="702"/>
      <c r="EZM17" s="702"/>
      <c r="EZN17" s="702"/>
      <c r="EZO17" s="702"/>
      <c r="EZP17" s="702"/>
      <c r="EZQ17" s="702"/>
      <c r="EZR17" s="702"/>
      <c r="EZS17" s="702"/>
      <c r="EZT17" s="702"/>
      <c r="EZU17" s="702"/>
      <c r="EZV17" s="702"/>
      <c r="EZW17" s="702"/>
      <c r="EZX17" s="702"/>
      <c r="EZY17" s="702"/>
      <c r="EZZ17" s="702"/>
      <c r="FAA17" s="702"/>
      <c r="FAB17" s="702"/>
      <c r="FAC17" s="702"/>
      <c r="FAD17" s="702"/>
      <c r="FAE17" s="702"/>
      <c r="FAF17" s="702"/>
      <c r="FAG17" s="702"/>
      <c r="FAH17" s="702"/>
      <c r="FAI17" s="702"/>
      <c r="FAJ17" s="702"/>
      <c r="FAK17" s="702"/>
      <c r="FAL17" s="702"/>
      <c r="FAM17" s="702"/>
      <c r="FAN17" s="702"/>
      <c r="FAO17" s="702"/>
      <c r="FAP17" s="702"/>
      <c r="FAQ17" s="702"/>
      <c r="FAR17" s="702"/>
      <c r="FAS17" s="702"/>
      <c r="FAT17" s="702"/>
      <c r="FAU17" s="702"/>
      <c r="FAV17" s="702"/>
      <c r="FAW17" s="702"/>
      <c r="FAX17" s="702"/>
      <c r="FAY17" s="702"/>
      <c r="FAZ17" s="702"/>
      <c r="FBA17" s="702"/>
      <c r="FBB17" s="702"/>
      <c r="FBC17" s="702"/>
      <c r="FBD17" s="702"/>
      <c r="FBE17" s="702"/>
      <c r="FBF17" s="702"/>
      <c r="FBG17" s="702"/>
      <c r="FBH17" s="702"/>
      <c r="FBI17" s="702"/>
      <c r="FBJ17" s="702"/>
      <c r="FBK17" s="702"/>
      <c r="FBL17" s="702"/>
      <c r="FBM17" s="702"/>
      <c r="FBN17" s="702"/>
      <c r="FBO17" s="702"/>
      <c r="FBP17" s="702"/>
      <c r="FBQ17" s="702"/>
      <c r="FBR17" s="702"/>
      <c r="FBS17" s="702"/>
      <c r="FBT17" s="702"/>
      <c r="FBU17" s="702"/>
      <c r="FBV17" s="702"/>
      <c r="FBW17" s="702"/>
      <c r="FBX17" s="702"/>
      <c r="FBY17" s="702"/>
      <c r="FBZ17" s="702"/>
      <c r="FCA17" s="702"/>
      <c r="FCB17" s="702"/>
      <c r="FCC17" s="702"/>
      <c r="FCD17" s="702"/>
      <c r="FCE17" s="702"/>
      <c r="FCF17" s="702"/>
      <c r="FCG17" s="702"/>
      <c r="FCH17" s="702"/>
      <c r="FCI17" s="702"/>
      <c r="FCJ17" s="702"/>
      <c r="FCK17" s="702"/>
      <c r="FCL17" s="702"/>
      <c r="FCM17" s="702"/>
      <c r="FCN17" s="702"/>
      <c r="FCO17" s="702"/>
      <c r="FCP17" s="702"/>
      <c r="FCQ17" s="702"/>
      <c r="FCR17" s="702"/>
      <c r="FCS17" s="702"/>
      <c r="FCT17" s="702"/>
      <c r="FCU17" s="702"/>
      <c r="FCV17" s="702"/>
      <c r="FCW17" s="702"/>
      <c r="FCX17" s="702"/>
      <c r="FCY17" s="702"/>
      <c r="FCZ17" s="702"/>
      <c r="FDA17" s="702"/>
      <c r="FDB17" s="702"/>
      <c r="FDC17" s="702"/>
      <c r="FDD17" s="702"/>
      <c r="FDE17" s="702"/>
      <c r="FDF17" s="702"/>
      <c r="FDG17" s="702"/>
      <c r="FDH17" s="702"/>
      <c r="FDI17" s="702"/>
      <c r="FDJ17" s="702"/>
      <c r="FDK17" s="702"/>
      <c r="FDL17" s="702"/>
      <c r="FDM17" s="702"/>
      <c r="FDN17" s="702"/>
      <c r="FDO17" s="702"/>
      <c r="FDP17" s="702"/>
      <c r="FDQ17" s="702"/>
      <c r="FDR17" s="702"/>
      <c r="FDS17" s="702"/>
      <c r="FDT17" s="702"/>
      <c r="FDU17" s="702"/>
      <c r="FDV17" s="702"/>
      <c r="FDW17" s="702"/>
      <c r="FDX17" s="702"/>
      <c r="FDY17" s="702"/>
      <c r="FDZ17" s="702"/>
      <c r="FEA17" s="702"/>
      <c r="FEB17" s="702"/>
      <c r="FEC17" s="702"/>
      <c r="FED17" s="702"/>
      <c r="FEE17" s="702"/>
      <c r="FEF17" s="702"/>
      <c r="FEG17" s="702"/>
      <c r="FEH17" s="702"/>
      <c r="FEI17" s="702"/>
      <c r="FEJ17" s="702"/>
      <c r="FEK17" s="702"/>
      <c r="FEL17" s="702"/>
      <c r="FEM17" s="702"/>
      <c r="FEN17" s="702"/>
      <c r="FEO17" s="702"/>
      <c r="FEP17" s="702"/>
      <c r="FEQ17" s="702"/>
      <c r="FER17" s="702"/>
      <c r="FES17" s="702"/>
      <c r="FET17" s="702"/>
      <c r="FEU17" s="702"/>
      <c r="FEV17" s="702"/>
      <c r="FEW17" s="702"/>
      <c r="FEX17" s="702"/>
      <c r="FEY17" s="702"/>
      <c r="FEZ17" s="702"/>
      <c r="FFA17" s="702"/>
      <c r="FFB17" s="702"/>
      <c r="FFC17" s="702"/>
      <c r="FFD17" s="702"/>
      <c r="FFE17" s="702"/>
      <c r="FFF17" s="702"/>
      <c r="FFG17" s="702"/>
      <c r="FFH17" s="702"/>
      <c r="FFI17" s="702"/>
      <c r="FFJ17" s="702"/>
      <c r="FFK17" s="702"/>
      <c r="FFL17" s="702"/>
      <c r="FFM17" s="702"/>
      <c r="FFN17" s="702"/>
      <c r="FFO17" s="702"/>
      <c r="FFP17" s="702"/>
      <c r="FFQ17" s="702"/>
      <c r="FFR17" s="702"/>
      <c r="FFS17" s="702"/>
      <c r="FFT17" s="702"/>
      <c r="FFU17" s="702"/>
      <c r="FFV17" s="702"/>
      <c r="FFW17" s="702"/>
      <c r="FFX17" s="702"/>
      <c r="FFY17" s="702"/>
      <c r="FFZ17" s="702"/>
      <c r="FGA17" s="702"/>
      <c r="FGB17" s="702"/>
      <c r="FGC17" s="702"/>
      <c r="FGD17" s="702"/>
      <c r="FGE17" s="702"/>
      <c r="FGF17" s="702"/>
      <c r="FGG17" s="702"/>
      <c r="FGH17" s="702"/>
      <c r="FGI17" s="702"/>
      <c r="FGJ17" s="702"/>
      <c r="FGK17" s="702"/>
      <c r="FGL17" s="702"/>
      <c r="FGM17" s="702"/>
      <c r="FGN17" s="702"/>
      <c r="FGO17" s="702"/>
      <c r="FGP17" s="702"/>
      <c r="FGQ17" s="702"/>
      <c r="FGR17" s="702"/>
      <c r="FGS17" s="702"/>
      <c r="FGT17" s="702"/>
      <c r="FGU17" s="702"/>
      <c r="FGV17" s="702"/>
      <c r="FGW17" s="702"/>
      <c r="FGX17" s="702"/>
      <c r="FGY17" s="702"/>
      <c r="FGZ17" s="702"/>
      <c r="FHA17" s="702"/>
      <c r="FHB17" s="702"/>
      <c r="FHC17" s="702"/>
      <c r="FHD17" s="702"/>
      <c r="FHE17" s="702"/>
      <c r="FHF17" s="702"/>
      <c r="FHG17" s="702"/>
      <c r="FHH17" s="702"/>
      <c r="FHI17" s="702"/>
      <c r="FHJ17" s="702"/>
      <c r="FHK17" s="702"/>
      <c r="FHL17" s="702"/>
      <c r="FHM17" s="702"/>
      <c r="FHN17" s="702"/>
      <c r="FHO17" s="702"/>
      <c r="FHP17" s="702"/>
      <c r="FHQ17" s="702"/>
      <c r="FHR17" s="702"/>
      <c r="FHS17" s="702"/>
      <c r="FHT17" s="702"/>
      <c r="FHU17" s="702"/>
      <c r="FHV17" s="702"/>
      <c r="FHW17" s="702"/>
      <c r="FHX17" s="702"/>
      <c r="FHY17" s="702"/>
      <c r="FHZ17" s="702"/>
      <c r="FIA17" s="702"/>
      <c r="FIB17" s="702"/>
      <c r="FIC17" s="702"/>
      <c r="FID17" s="702"/>
      <c r="FIE17" s="702"/>
      <c r="FIF17" s="702"/>
      <c r="FIG17" s="702"/>
      <c r="FIH17" s="702"/>
      <c r="FII17" s="702"/>
      <c r="FIJ17" s="702"/>
      <c r="FIK17" s="702"/>
      <c r="FIL17" s="702"/>
      <c r="FIM17" s="702"/>
      <c r="FIN17" s="702"/>
      <c r="FIO17" s="702"/>
      <c r="FIP17" s="702"/>
      <c r="FIQ17" s="702"/>
      <c r="FIR17" s="702"/>
      <c r="FIS17" s="702"/>
      <c r="FIT17" s="702"/>
      <c r="FIU17" s="702"/>
      <c r="FIV17" s="702"/>
      <c r="FIW17" s="702"/>
      <c r="FIX17" s="702"/>
      <c r="FIY17" s="702"/>
      <c r="FIZ17" s="702"/>
      <c r="FJA17" s="702"/>
      <c r="FJB17" s="702"/>
      <c r="FJC17" s="702"/>
      <c r="FJD17" s="702"/>
      <c r="FJE17" s="702"/>
      <c r="FJF17" s="702"/>
      <c r="FJG17" s="702"/>
      <c r="FJH17" s="702"/>
      <c r="FJI17" s="702"/>
      <c r="FJJ17" s="702"/>
      <c r="FJK17" s="702"/>
      <c r="FJL17" s="702"/>
      <c r="FJM17" s="702"/>
      <c r="FJN17" s="702"/>
      <c r="FJO17" s="702"/>
      <c r="FJP17" s="702"/>
      <c r="FJQ17" s="702"/>
      <c r="FJR17" s="702"/>
      <c r="FJS17" s="702"/>
      <c r="FJT17" s="702"/>
      <c r="FJU17" s="702"/>
      <c r="FJV17" s="702"/>
      <c r="FJW17" s="702"/>
      <c r="FJX17" s="702"/>
      <c r="FJY17" s="702"/>
      <c r="FJZ17" s="702"/>
      <c r="FKA17" s="702"/>
      <c r="FKB17" s="702"/>
      <c r="FKC17" s="702"/>
      <c r="FKD17" s="702"/>
      <c r="FKE17" s="702"/>
      <c r="FKF17" s="702"/>
      <c r="FKG17" s="702"/>
      <c r="FKH17" s="702"/>
      <c r="FKI17" s="702"/>
      <c r="FKJ17" s="702"/>
      <c r="FKK17" s="702"/>
      <c r="FKL17" s="702"/>
      <c r="FKM17" s="702"/>
      <c r="FKN17" s="702"/>
      <c r="FKO17" s="702"/>
      <c r="FKP17" s="702"/>
      <c r="FKQ17" s="702"/>
      <c r="FKR17" s="702"/>
      <c r="FKS17" s="702"/>
      <c r="FKT17" s="702"/>
      <c r="FKU17" s="702"/>
      <c r="FKV17" s="702"/>
      <c r="FKW17" s="702"/>
      <c r="FKX17" s="702"/>
      <c r="FKY17" s="702"/>
      <c r="FKZ17" s="702"/>
      <c r="FLA17" s="702"/>
      <c r="FLB17" s="702"/>
      <c r="FLC17" s="702"/>
      <c r="FLD17" s="702"/>
      <c r="FLE17" s="702"/>
      <c r="FLF17" s="702"/>
      <c r="FLG17" s="702"/>
      <c r="FLH17" s="702"/>
      <c r="FLI17" s="702"/>
      <c r="FLJ17" s="702"/>
      <c r="FLK17" s="702"/>
      <c r="FLL17" s="702"/>
      <c r="FLM17" s="702"/>
      <c r="FLN17" s="702"/>
      <c r="FLO17" s="702"/>
      <c r="FLP17" s="702"/>
      <c r="FLQ17" s="702"/>
      <c r="FLR17" s="702"/>
      <c r="FLS17" s="702"/>
      <c r="FLT17" s="702"/>
      <c r="FLU17" s="702"/>
      <c r="FLV17" s="702"/>
      <c r="FLW17" s="702"/>
      <c r="FLX17" s="702"/>
      <c r="FLY17" s="702"/>
      <c r="FLZ17" s="702"/>
      <c r="FMA17" s="702"/>
      <c r="FMB17" s="702"/>
      <c r="FMC17" s="702"/>
      <c r="FMD17" s="702"/>
      <c r="FME17" s="702"/>
      <c r="FMF17" s="702"/>
      <c r="FMG17" s="702"/>
      <c r="FMH17" s="702"/>
      <c r="FMI17" s="702"/>
      <c r="FMJ17" s="702"/>
      <c r="FMK17" s="702"/>
      <c r="FML17" s="702"/>
      <c r="FMM17" s="702"/>
      <c r="FMN17" s="702"/>
      <c r="FMO17" s="702"/>
      <c r="FMP17" s="702"/>
      <c r="FMQ17" s="702"/>
      <c r="FMR17" s="702"/>
      <c r="FMS17" s="702"/>
      <c r="FMT17" s="702"/>
      <c r="FMU17" s="702"/>
      <c r="FMV17" s="702"/>
      <c r="FMW17" s="702"/>
      <c r="FMX17" s="702"/>
      <c r="FMY17" s="702"/>
      <c r="FMZ17" s="702"/>
      <c r="FNA17" s="702"/>
      <c r="FNB17" s="702"/>
      <c r="FNC17" s="702"/>
      <c r="FND17" s="702"/>
      <c r="FNE17" s="702"/>
      <c r="FNF17" s="702"/>
      <c r="FNG17" s="702"/>
      <c r="FNH17" s="702"/>
      <c r="FNI17" s="702"/>
      <c r="FNJ17" s="702"/>
      <c r="FNK17" s="702"/>
      <c r="FNL17" s="702"/>
      <c r="FNM17" s="702"/>
      <c r="FNN17" s="702"/>
      <c r="FNO17" s="702"/>
      <c r="FNP17" s="702"/>
      <c r="FNQ17" s="702"/>
      <c r="FNR17" s="702"/>
      <c r="FNS17" s="702"/>
      <c r="FNT17" s="702"/>
      <c r="FNU17" s="702"/>
      <c r="FNV17" s="702"/>
      <c r="FNW17" s="702"/>
      <c r="FNX17" s="702"/>
      <c r="FNY17" s="702"/>
      <c r="FNZ17" s="702"/>
      <c r="FOA17" s="702"/>
      <c r="FOB17" s="702"/>
      <c r="FOC17" s="702"/>
      <c r="FOD17" s="702"/>
      <c r="FOE17" s="702"/>
      <c r="FOF17" s="702"/>
      <c r="FOG17" s="702"/>
      <c r="FOH17" s="702"/>
      <c r="FOI17" s="702"/>
      <c r="FOJ17" s="702"/>
      <c r="FOK17" s="702"/>
      <c r="FOL17" s="702"/>
      <c r="FOM17" s="702"/>
      <c r="FON17" s="702"/>
      <c r="FOO17" s="702"/>
      <c r="FOP17" s="702"/>
      <c r="FOQ17" s="702"/>
      <c r="FOR17" s="702"/>
      <c r="FOS17" s="702"/>
      <c r="FOT17" s="702"/>
      <c r="FOU17" s="702"/>
      <c r="FOV17" s="702"/>
      <c r="FOW17" s="702"/>
      <c r="FOX17" s="702"/>
      <c r="FOY17" s="702"/>
      <c r="FOZ17" s="702"/>
      <c r="FPA17" s="702"/>
      <c r="FPB17" s="702"/>
      <c r="FPC17" s="702"/>
      <c r="FPD17" s="702"/>
      <c r="FPE17" s="702"/>
      <c r="FPF17" s="702"/>
      <c r="FPG17" s="702"/>
      <c r="FPH17" s="702"/>
      <c r="FPI17" s="702"/>
      <c r="FPJ17" s="702"/>
      <c r="FPK17" s="702"/>
      <c r="FPL17" s="702"/>
      <c r="FPM17" s="702"/>
      <c r="FPN17" s="702"/>
      <c r="FPO17" s="702"/>
      <c r="FPP17" s="702"/>
      <c r="FPQ17" s="702"/>
      <c r="FPR17" s="702"/>
      <c r="FPS17" s="702"/>
      <c r="FPT17" s="702"/>
      <c r="FPU17" s="702"/>
      <c r="FPV17" s="702"/>
      <c r="FPW17" s="702"/>
      <c r="FPX17" s="702"/>
      <c r="FPY17" s="702"/>
      <c r="FPZ17" s="702"/>
      <c r="FQA17" s="702"/>
      <c r="FQB17" s="702"/>
      <c r="FQC17" s="702"/>
      <c r="FQD17" s="702"/>
      <c r="FQE17" s="702"/>
      <c r="FQF17" s="702"/>
      <c r="FQG17" s="702"/>
      <c r="FQH17" s="702"/>
      <c r="FQI17" s="702"/>
      <c r="FQJ17" s="702"/>
      <c r="FQK17" s="702"/>
      <c r="FQL17" s="702"/>
      <c r="FQM17" s="702"/>
      <c r="FQN17" s="702"/>
      <c r="FQO17" s="702"/>
      <c r="FQP17" s="702"/>
      <c r="FQQ17" s="702"/>
      <c r="FQR17" s="702"/>
      <c r="FQS17" s="702"/>
      <c r="FQT17" s="702"/>
      <c r="FQU17" s="702"/>
      <c r="FQV17" s="702"/>
      <c r="FQW17" s="702"/>
      <c r="FQX17" s="702"/>
      <c r="FQY17" s="702"/>
      <c r="FQZ17" s="702"/>
      <c r="FRA17" s="702"/>
      <c r="FRB17" s="702"/>
      <c r="FRC17" s="702"/>
      <c r="FRD17" s="702"/>
      <c r="FRE17" s="702"/>
      <c r="FRF17" s="702"/>
      <c r="FRG17" s="702"/>
      <c r="FRH17" s="702"/>
      <c r="FRI17" s="702"/>
      <c r="FRJ17" s="702"/>
      <c r="FRK17" s="702"/>
      <c r="FRL17" s="702"/>
      <c r="FRM17" s="702"/>
      <c r="FRN17" s="702"/>
      <c r="FRO17" s="702"/>
      <c r="FRP17" s="702"/>
      <c r="FRQ17" s="702"/>
      <c r="FRR17" s="702"/>
      <c r="FRS17" s="702"/>
      <c r="FRT17" s="702"/>
      <c r="FRU17" s="702"/>
      <c r="FRV17" s="702"/>
      <c r="FRW17" s="702"/>
      <c r="FRX17" s="702"/>
      <c r="FRY17" s="702"/>
      <c r="FRZ17" s="702"/>
      <c r="FSA17" s="702"/>
      <c r="FSB17" s="702"/>
      <c r="FSC17" s="702"/>
      <c r="FSD17" s="702"/>
      <c r="FSE17" s="702"/>
      <c r="FSF17" s="702"/>
      <c r="FSG17" s="702"/>
      <c r="FSH17" s="702"/>
      <c r="FSI17" s="702"/>
      <c r="FSJ17" s="702"/>
      <c r="FSK17" s="702"/>
      <c r="FSL17" s="702"/>
      <c r="FSM17" s="702"/>
      <c r="FSN17" s="702"/>
      <c r="FSO17" s="702"/>
      <c r="FSP17" s="702"/>
      <c r="FSQ17" s="702"/>
      <c r="FSR17" s="702"/>
      <c r="FSS17" s="702"/>
      <c r="FST17" s="702"/>
      <c r="FSU17" s="702"/>
      <c r="FSV17" s="702"/>
      <c r="FSW17" s="702"/>
      <c r="FSX17" s="702"/>
      <c r="FSY17" s="702"/>
      <c r="FSZ17" s="702"/>
      <c r="FTA17" s="702"/>
      <c r="FTB17" s="702"/>
      <c r="FTC17" s="702"/>
      <c r="FTD17" s="702"/>
      <c r="FTE17" s="702"/>
      <c r="FTF17" s="702"/>
      <c r="FTG17" s="702"/>
      <c r="FTH17" s="702"/>
      <c r="FTI17" s="702"/>
      <c r="FTJ17" s="702"/>
      <c r="FTK17" s="702"/>
      <c r="FTL17" s="702"/>
      <c r="FTM17" s="702"/>
      <c r="FTN17" s="702"/>
      <c r="FTO17" s="702"/>
      <c r="FTP17" s="702"/>
      <c r="FTQ17" s="702"/>
      <c r="FTR17" s="702"/>
      <c r="FTS17" s="702"/>
      <c r="FTT17" s="702"/>
      <c r="FTU17" s="702"/>
      <c r="FTV17" s="702"/>
      <c r="FTW17" s="702"/>
      <c r="FTX17" s="702"/>
      <c r="FTY17" s="702"/>
      <c r="FTZ17" s="702"/>
      <c r="FUA17" s="702"/>
      <c r="FUB17" s="702"/>
      <c r="FUC17" s="702"/>
      <c r="FUD17" s="702"/>
      <c r="FUE17" s="702"/>
      <c r="FUF17" s="702"/>
      <c r="FUG17" s="702"/>
      <c r="FUH17" s="702"/>
      <c r="FUI17" s="702"/>
      <c r="FUJ17" s="702"/>
      <c r="FUK17" s="702"/>
      <c r="FUL17" s="702"/>
      <c r="FUM17" s="702"/>
      <c r="FUN17" s="702"/>
      <c r="FUO17" s="702"/>
      <c r="FUP17" s="702"/>
      <c r="FUQ17" s="702"/>
      <c r="FUR17" s="702"/>
      <c r="FUS17" s="702"/>
      <c r="FUT17" s="702"/>
      <c r="FUU17" s="702"/>
      <c r="FUV17" s="702"/>
      <c r="FUW17" s="702"/>
      <c r="FUX17" s="702"/>
      <c r="FUY17" s="702"/>
      <c r="FUZ17" s="702"/>
      <c r="FVA17" s="702"/>
      <c r="FVB17" s="702"/>
      <c r="FVC17" s="702"/>
      <c r="FVD17" s="702"/>
      <c r="FVE17" s="702"/>
      <c r="FVF17" s="702"/>
      <c r="FVG17" s="702"/>
      <c r="FVH17" s="702"/>
      <c r="FVI17" s="702"/>
      <c r="FVJ17" s="702"/>
      <c r="FVK17" s="702"/>
      <c r="FVL17" s="702"/>
      <c r="FVM17" s="702"/>
      <c r="FVN17" s="702"/>
      <c r="FVO17" s="702"/>
      <c r="FVP17" s="702"/>
      <c r="FVQ17" s="702"/>
      <c r="FVR17" s="702"/>
      <c r="FVS17" s="702"/>
      <c r="FVT17" s="702"/>
      <c r="FVU17" s="702"/>
      <c r="FVV17" s="702"/>
      <c r="FVW17" s="702"/>
      <c r="FVX17" s="702"/>
      <c r="FVY17" s="702"/>
      <c r="FVZ17" s="702"/>
      <c r="FWA17" s="702"/>
      <c r="FWB17" s="702"/>
      <c r="FWC17" s="702"/>
      <c r="FWD17" s="702"/>
      <c r="FWE17" s="702"/>
      <c r="FWF17" s="702"/>
      <c r="FWG17" s="702"/>
      <c r="FWH17" s="702"/>
      <c r="FWI17" s="702"/>
      <c r="FWJ17" s="702"/>
      <c r="FWK17" s="702"/>
      <c r="FWL17" s="702"/>
      <c r="FWM17" s="702"/>
      <c r="FWN17" s="702"/>
      <c r="FWO17" s="702"/>
      <c r="FWP17" s="702"/>
      <c r="FWQ17" s="702"/>
      <c r="FWR17" s="702"/>
      <c r="FWS17" s="702"/>
      <c r="FWT17" s="702"/>
      <c r="FWU17" s="702"/>
      <c r="FWV17" s="702"/>
      <c r="FWW17" s="702"/>
      <c r="FWX17" s="702"/>
      <c r="FWY17" s="702"/>
      <c r="FWZ17" s="702"/>
      <c r="FXA17" s="702"/>
      <c r="FXB17" s="702"/>
      <c r="FXC17" s="702"/>
      <c r="FXD17" s="702"/>
      <c r="FXE17" s="702"/>
      <c r="FXF17" s="702"/>
      <c r="FXG17" s="702"/>
      <c r="FXH17" s="702"/>
      <c r="FXI17" s="702"/>
      <c r="FXJ17" s="702"/>
      <c r="FXK17" s="702"/>
      <c r="FXL17" s="702"/>
      <c r="FXM17" s="702"/>
      <c r="FXN17" s="702"/>
      <c r="FXO17" s="702"/>
      <c r="FXP17" s="702"/>
      <c r="FXQ17" s="702"/>
      <c r="FXR17" s="702"/>
      <c r="FXS17" s="702"/>
      <c r="FXT17" s="702"/>
      <c r="FXU17" s="702"/>
      <c r="FXV17" s="702"/>
      <c r="FXW17" s="702"/>
      <c r="FXX17" s="702"/>
      <c r="FXY17" s="702"/>
      <c r="FXZ17" s="702"/>
      <c r="FYA17" s="702"/>
      <c r="FYB17" s="702"/>
      <c r="FYC17" s="702"/>
      <c r="FYD17" s="702"/>
      <c r="FYE17" s="702"/>
      <c r="FYF17" s="702"/>
      <c r="FYG17" s="702"/>
      <c r="FYH17" s="702"/>
      <c r="FYI17" s="702"/>
      <c r="FYJ17" s="702"/>
      <c r="FYK17" s="702"/>
      <c r="FYL17" s="702"/>
      <c r="FYM17" s="702"/>
      <c r="FYN17" s="702"/>
      <c r="FYO17" s="702"/>
      <c r="FYP17" s="702"/>
      <c r="FYQ17" s="702"/>
      <c r="FYR17" s="702"/>
      <c r="FYS17" s="702"/>
      <c r="FYT17" s="702"/>
      <c r="FYU17" s="702"/>
      <c r="FYV17" s="702"/>
      <c r="FYW17" s="702"/>
      <c r="FYX17" s="702"/>
      <c r="FYY17" s="702"/>
      <c r="FYZ17" s="702"/>
      <c r="FZA17" s="702"/>
      <c r="FZB17" s="702"/>
      <c r="FZC17" s="702"/>
      <c r="FZD17" s="702"/>
      <c r="FZE17" s="702"/>
      <c r="FZF17" s="702"/>
      <c r="FZG17" s="702"/>
      <c r="FZH17" s="702"/>
      <c r="FZI17" s="702"/>
      <c r="FZJ17" s="702"/>
      <c r="FZK17" s="702"/>
      <c r="FZL17" s="702"/>
      <c r="FZM17" s="702"/>
      <c r="FZN17" s="702"/>
      <c r="FZO17" s="702"/>
      <c r="FZP17" s="702"/>
      <c r="FZQ17" s="702"/>
      <c r="FZR17" s="702"/>
      <c r="FZS17" s="702"/>
      <c r="FZT17" s="702"/>
      <c r="FZU17" s="702"/>
      <c r="FZV17" s="702"/>
      <c r="FZW17" s="702"/>
      <c r="FZX17" s="702"/>
      <c r="FZY17" s="702"/>
      <c r="FZZ17" s="702"/>
      <c r="GAA17" s="702"/>
      <c r="GAB17" s="702"/>
      <c r="GAC17" s="702"/>
      <c r="GAD17" s="702"/>
      <c r="GAE17" s="702"/>
      <c r="GAF17" s="702"/>
      <c r="GAG17" s="702"/>
      <c r="GAH17" s="702"/>
      <c r="GAI17" s="702"/>
      <c r="GAJ17" s="702"/>
      <c r="GAK17" s="702"/>
      <c r="GAL17" s="702"/>
      <c r="GAM17" s="702"/>
      <c r="GAN17" s="702"/>
      <c r="GAO17" s="702"/>
      <c r="GAP17" s="702"/>
      <c r="GAQ17" s="702"/>
      <c r="GAR17" s="702"/>
      <c r="GAS17" s="702"/>
      <c r="GAT17" s="702"/>
      <c r="GAU17" s="702"/>
      <c r="GAV17" s="702"/>
      <c r="GAW17" s="702"/>
      <c r="GAX17" s="702"/>
      <c r="GAY17" s="702"/>
      <c r="GAZ17" s="702"/>
      <c r="GBA17" s="702"/>
      <c r="GBB17" s="702"/>
      <c r="GBC17" s="702"/>
      <c r="GBD17" s="702"/>
      <c r="GBE17" s="702"/>
      <c r="GBF17" s="702"/>
      <c r="GBG17" s="702"/>
      <c r="GBH17" s="702"/>
      <c r="GBI17" s="702"/>
      <c r="GBJ17" s="702"/>
      <c r="GBK17" s="702"/>
      <c r="GBL17" s="702"/>
      <c r="GBM17" s="702"/>
      <c r="GBN17" s="702"/>
      <c r="GBO17" s="702"/>
      <c r="GBP17" s="702"/>
      <c r="GBQ17" s="702"/>
      <c r="GBR17" s="702"/>
      <c r="GBS17" s="702"/>
      <c r="GBT17" s="702"/>
      <c r="GBU17" s="702"/>
      <c r="GBV17" s="702"/>
      <c r="GBW17" s="702"/>
      <c r="GBX17" s="702"/>
      <c r="GBY17" s="702"/>
      <c r="GBZ17" s="702"/>
      <c r="GCA17" s="702"/>
      <c r="GCB17" s="702"/>
      <c r="GCC17" s="702"/>
      <c r="GCD17" s="702"/>
      <c r="GCE17" s="702"/>
      <c r="GCF17" s="702"/>
      <c r="GCG17" s="702"/>
      <c r="GCH17" s="702"/>
      <c r="GCI17" s="702"/>
      <c r="GCJ17" s="702"/>
      <c r="GCK17" s="702"/>
      <c r="GCL17" s="702"/>
      <c r="GCM17" s="702"/>
      <c r="GCN17" s="702"/>
      <c r="GCO17" s="702"/>
      <c r="GCP17" s="702"/>
      <c r="GCQ17" s="702"/>
      <c r="GCR17" s="702"/>
      <c r="GCS17" s="702"/>
      <c r="GCT17" s="702"/>
      <c r="GCU17" s="702"/>
      <c r="GCV17" s="702"/>
      <c r="GCW17" s="702"/>
      <c r="GCX17" s="702"/>
      <c r="GCY17" s="702"/>
      <c r="GCZ17" s="702"/>
      <c r="GDA17" s="702"/>
      <c r="GDB17" s="702"/>
      <c r="GDC17" s="702"/>
      <c r="GDD17" s="702"/>
      <c r="GDE17" s="702"/>
      <c r="GDF17" s="702"/>
      <c r="GDG17" s="702"/>
      <c r="GDH17" s="702"/>
      <c r="GDI17" s="702"/>
      <c r="GDJ17" s="702"/>
      <c r="GDK17" s="702"/>
      <c r="GDL17" s="702"/>
      <c r="GDM17" s="702"/>
      <c r="GDN17" s="702"/>
      <c r="GDO17" s="702"/>
      <c r="GDP17" s="702"/>
      <c r="GDQ17" s="702"/>
      <c r="GDR17" s="702"/>
      <c r="GDS17" s="702"/>
      <c r="GDT17" s="702"/>
      <c r="GDU17" s="702"/>
      <c r="GDV17" s="702"/>
      <c r="GDW17" s="702"/>
      <c r="GDX17" s="702"/>
      <c r="GDY17" s="702"/>
      <c r="GDZ17" s="702"/>
      <c r="GEA17" s="702"/>
      <c r="GEB17" s="702"/>
      <c r="GEC17" s="702"/>
      <c r="GED17" s="702"/>
      <c r="GEE17" s="702"/>
      <c r="GEF17" s="702"/>
      <c r="GEG17" s="702"/>
      <c r="GEH17" s="702"/>
      <c r="GEI17" s="702"/>
      <c r="GEJ17" s="702"/>
      <c r="GEK17" s="702"/>
      <c r="GEL17" s="702"/>
      <c r="GEM17" s="702"/>
      <c r="GEN17" s="702"/>
      <c r="GEO17" s="702"/>
      <c r="GEP17" s="702"/>
      <c r="GEQ17" s="702"/>
      <c r="GER17" s="702"/>
      <c r="GES17" s="702"/>
      <c r="GET17" s="702"/>
      <c r="GEU17" s="702"/>
      <c r="GEV17" s="702"/>
      <c r="GEW17" s="702"/>
      <c r="GEX17" s="702"/>
      <c r="GEY17" s="702"/>
      <c r="GEZ17" s="702"/>
      <c r="GFA17" s="702"/>
      <c r="GFB17" s="702"/>
      <c r="GFC17" s="702"/>
      <c r="GFD17" s="702"/>
      <c r="GFE17" s="702"/>
      <c r="GFF17" s="702"/>
      <c r="GFG17" s="702"/>
      <c r="GFH17" s="702"/>
      <c r="GFI17" s="702"/>
      <c r="GFJ17" s="702"/>
      <c r="GFK17" s="702"/>
      <c r="GFL17" s="702"/>
      <c r="GFM17" s="702"/>
      <c r="GFN17" s="702"/>
      <c r="GFO17" s="702"/>
      <c r="GFP17" s="702"/>
      <c r="GFQ17" s="702"/>
      <c r="GFR17" s="702"/>
      <c r="GFS17" s="702"/>
      <c r="GFT17" s="702"/>
      <c r="GFU17" s="702"/>
      <c r="GFV17" s="702"/>
      <c r="GFW17" s="702"/>
      <c r="GFX17" s="702"/>
      <c r="GFY17" s="702"/>
      <c r="GFZ17" s="702"/>
      <c r="GGA17" s="702"/>
      <c r="GGB17" s="702"/>
      <c r="GGC17" s="702"/>
      <c r="GGD17" s="702"/>
      <c r="GGE17" s="702"/>
      <c r="GGF17" s="702"/>
      <c r="GGG17" s="702"/>
      <c r="GGH17" s="702"/>
      <c r="GGI17" s="702"/>
      <c r="GGJ17" s="702"/>
      <c r="GGK17" s="702"/>
      <c r="GGL17" s="702"/>
      <c r="GGM17" s="702"/>
      <c r="GGN17" s="702"/>
      <c r="GGO17" s="702"/>
      <c r="GGP17" s="702"/>
      <c r="GGQ17" s="702"/>
      <c r="GGR17" s="702"/>
      <c r="GGS17" s="702"/>
      <c r="GGT17" s="702"/>
      <c r="GGU17" s="702"/>
      <c r="GGV17" s="702"/>
      <c r="GGW17" s="702"/>
      <c r="GGX17" s="702"/>
      <c r="GGY17" s="702"/>
      <c r="GGZ17" s="702"/>
      <c r="GHA17" s="702"/>
      <c r="GHB17" s="702"/>
      <c r="GHC17" s="702"/>
      <c r="GHD17" s="702"/>
      <c r="GHE17" s="702"/>
      <c r="GHF17" s="702"/>
      <c r="GHG17" s="702"/>
      <c r="GHH17" s="702"/>
      <c r="GHI17" s="702"/>
      <c r="GHJ17" s="702"/>
      <c r="GHK17" s="702"/>
      <c r="GHL17" s="702"/>
      <c r="GHM17" s="702"/>
      <c r="GHN17" s="702"/>
      <c r="GHO17" s="702"/>
      <c r="GHP17" s="702"/>
      <c r="GHQ17" s="702"/>
      <c r="GHR17" s="702"/>
      <c r="GHS17" s="702"/>
      <c r="GHT17" s="702"/>
      <c r="GHU17" s="702"/>
      <c r="GHV17" s="702"/>
      <c r="GHW17" s="702"/>
      <c r="GHX17" s="702"/>
      <c r="GHY17" s="702"/>
      <c r="GHZ17" s="702"/>
      <c r="GIA17" s="702"/>
      <c r="GIB17" s="702"/>
      <c r="GIC17" s="702"/>
      <c r="GID17" s="702"/>
      <c r="GIE17" s="702"/>
      <c r="GIF17" s="702"/>
      <c r="GIG17" s="702"/>
      <c r="GIH17" s="702"/>
      <c r="GII17" s="702"/>
      <c r="GIJ17" s="702"/>
      <c r="GIK17" s="702"/>
      <c r="GIL17" s="702"/>
      <c r="GIM17" s="702"/>
      <c r="GIN17" s="702"/>
      <c r="GIO17" s="702"/>
      <c r="GIP17" s="702"/>
      <c r="GIQ17" s="702"/>
      <c r="GIR17" s="702"/>
      <c r="GIS17" s="702"/>
      <c r="GIT17" s="702"/>
      <c r="GIU17" s="702"/>
      <c r="GIV17" s="702"/>
      <c r="GIW17" s="702"/>
      <c r="GIX17" s="702"/>
      <c r="GIY17" s="702"/>
      <c r="GIZ17" s="702"/>
      <c r="GJA17" s="702"/>
      <c r="GJB17" s="702"/>
      <c r="GJC17" s="702"/>
      <c r="GJD17" s="702"/>
      <c r="GJE17" s="702"/>
      <c r="GJF17" s="702"/>
      <c r="GJG17" s="702"/>
      <c r="GJH17" s="702"/>
      <c r="GJI17" s="702"/>
      <c r="GJJ17" s="702"/>
      <c r="GJK17" s="702"/>
      <c r="GJL17" s="702"/>
      <c r="GJM17" s="702"/>
      <c r="GJN17" s="702"/>
      <c r="GJO17" s="702"/>
      <c r="GJP17" s="702"/>
      <c r="GJQ17" s="702"/>
      <c r="GJR17" s="702"/>
      <c r="GJS17" s="702"/>
      <c r="GJT17" s="702"/>
      <c r="GJU17" s="702"/>
      <c r="GJV17" s="702"/>
      <c r="GJW17" s="702"/>
      <c r="GJX17" s="702"/>
      <c r="GJY17" s="702"/>
      <c r="GJZ17" s="702"/>
      <c r="GKA17" s="702"/>
      <c r="GKB17" s="702"/>
      <c r="GKC17" s="702"/>
      <c r="GKD17" s="702"/>
      <c r="GKE17" s="702"/>
      <c r="GKF17" s="702"/>
      <c r="GKG17" s="702"/>
      <c r="GKH17" s="702"/>
      <c r="GKI17" s="702"/>
      <c r="GKJ17" s="702"/>
      <c r="GKK17" s="702"/>
      <c r="GKL17" s="702"/>
      <c r="GKM17" s="702"/>
      <c r="GKN17" s="702"/>
      <c r="GKO17" s="702"/>
      <c r="GKP17" s="702"/>
      <c r="GKQ17" s="702"/>
      <c r="GKR17" s="702"/>
      <c r="GKS17" s="702"/>
      <c r="GKT17" s="702"/>
      <c r="GKU17" s="702"/>
      <c r="GKV17" s="702"/>
      <c r="GKW17" s="702"/>
      <c r="GKX17" s="702"/>
      <c r="GKY17" s="702"/>
      <c r="GKZ17" s="702"/>
      <c r="GLA17" s="702"/>
      <c r="GLB17" s="702"/>
      <c r="GLC17" s="702"/>
      <c r="GLD17" s="702"/>
      <c r="GLE17" s="702"/>
      <c r="GLF17" s="702"/>
      <c r="GLG17" s="702"/>
      <c r="GLH17" s="702"/>
      <c r="GLI17" s="702"/>
      <c r="GLJ17" s="702"/>
      <c r="GLK17" s="702"/>
      <c r="GLL17" s="702"/>
      <c r="GLM17" s="702"/>
      <c r="GLN17" s="702"/>
      <c r="GLO17" s="702"/>
      <c r="GLP17" s="702"/>
      <c r="GLQ17" s="702"/>
      <c r="GLR17" s="702"/>
      <c r="GLS17" s="702"/>
      <c r="GLT17" s="702"/>
      <c r="GLU17" s="702"/>
      <c r="GLV17" s="702"/>
      <c r="GLW17" s="702"/>
      <c r="GLX17" s="702"/>
      <c r="GLY17" s="702"/>
      <c r="GLZ17" s="702"/>
      <c r="GMA17" s="702"/>
      <c r="GMB17" s="702"/>
      <c r="GMC17" s="702"/>
      <c r="GMD17" s="702"/>
      <c r="GME17" s="702"/>
      <c r="GMF17" s="702"/>
      <c r="GMG17" s="702"/>
      <c r="GMH17" s="702"/>
      <c r="GMI17" s="702"/>
      <c r="GMJ17" s="702"/>
      <c r="GMK17" s="702"/>
      <c r="GML17" s="702"/>
      <c r="GMM17" s="702"/>
      <c r="GMN17" s="702"/>
      <c r="GMO17" s="702"/>
      <c r="GMP17" s="702"/>
      <c r="GMQ17" s="702"/>
      <c r="GMR17" s="702"/>
      <c r="GMS17" s="702"/>
      <c r="GMT17" s="702"/>
      <c r="GMU17" s="702"/>
      <c r="GMV17" s="702"/>
      <c r="GMW17" s="702"/>
      <c r="GMX17" s="702"/>
      <c r="GMY17" s="702"/>
      <c r="GMZ17" s="702"/>
      <c r="GNA17" s="702"/>
      <c r="GNB17" s="702"/>
      <c r="GNC17" s="702"/>
      <c r="GND17" s="702"/>
      <c r="GNE17" s="702"/>
      <c r="GNF17" s="702"/>
      <c r="GNG17" s="702"/>
      <c r="GNH17" s="702"/>
      <c r="GNI17" s="702"/>
      <c r="GNJ17" s="702"/>
      <c r="GNK17" s="702"/>
      <c r="GNL17" s="702"/>
      <c r="GNM17" s="702"/>
      <c r="GNN17" s="702"/>
      <c r="GNO17" s="702"/>
      <c r="GNP17" s="702"/>
      <c r="GNQ17" s="702"/>
      <c r="GNR17" s="702"/>
      <c r="GNS17" s="702"/>
      <c r="GNT17" s="702"/>
      <c r="GNU17" s="702"/>
      <c r="GNV17" s="702"/>
      <c r="GNW17" s="702"/>
      <c r="GNX17" s="702"/>
      <c r="GNY17" s="702"/>
      <c r="GNZ17" s="702"/>
      <c r="GOA17" s="702"/>
      <c r="GOB17" s="702"/>
      <c r="GOC17" s="702"/>
      <c r="GOD17" s="702"/>
      <c r="GOE17" s="702"/>
      <c r="GOF17" s="702"/>
      <c r="GOG17" s="702"/>
      <c r="GOH17" s="702"/>
      <c r="GOI17" s="702"/>
      <c r="GOJ17" s="702"/>
      <c r="GOK17" s="702"/>
      <c r="GOL17" s="702"/>
      <c r="GOM17" s="702"/>
      <c r="GON17" s="702"/>
      <c r="GOO17" s="702"/>
      <c r="GOP17" s="702"/>
      <c r="GOQ17" s="702"/>
      <c r="GOR17" s="702"/>
      <c r="GOS17" s="702"/>
      <c r="GOT17" s="702"/>
      <c r="GOU17" s="702"/>
      <c r="GOV17" s="702"/>
      <c r="GOW17" s="702"/>
      <c r="GOX17" s="702"/>
      <c r="GOY17" s="702"/>
      <c r="GOZ17" s="702"/>
      <c r="GPA17" s="702"/>
      <c r="GPB17" s="702"/>
      <c r="GPC17" s="702"/>
      <c r="GPD17" s="702"/>
      <c r="GPE17" s="702"/>
      <c r="GPF17" s="702"/>
      <c r="GPG17" s="702"/>
      <c r="GPH17" s="702"/>
      <c r="GPI17" s="702"/>
      <c r="GPJ17" s="702"/>
      <c r="GPK17" s="702"/>
      <c r="GPL17" s="702"/>
      <c r="GPM17" s="702"/>
      <c r="GPN17" s="702"/>
      <c r="GPO17" s="702"/>
      <c r="GPP17" s="702"/>
      <c r="GPQ17" s="702"/>
      <c r="GPR17" s="702"/>
      <c r="GPS17" s="702"/>
      <c r="GPT17" s="702"/>
      <c r="GPU17" s="702"/>
      <c r="GPV17" s="702"/>
      <c r="GPW17" s="702"/>
      <c r="GPX17" s="702"/>
      <c r="GPY17" s="702"/>
      <c r="GPZ17" s="702"/>
      <c r="GQA17" s="702"/>
      <c r="GQB17" s="702"/>
      <c r="GQC17" s="702"/>
      <c r="GQD17" s="702"/>
      <c r="GQE17" s="702"/>
      <c r="GQF17" s="702"/>
      <c r="GQG17" s="702"/>
      <c r="GQH17" s="702"/>
      <c r="GQI17" s="702"/>
      <c r="GQJ17" s="702"/>
      <c r="GQK17" s="702"/>
      <c r="GQL17" s="702"/>
      <c r="GQM17" s="702"/>
      <c r="GQN17" s="702"/>
      <c r="GQO17" s="702"/>
      <c r="GQP17" s="702"/>
      <c r="GQQ17" s="702"/>
      <c r="GQR17" s="702"/>
      <c r="GQS17" s="702"/>
      <c r="GQT17" s="702"/>
      <c r="GQU17" s="702"/>
      <c r="GQV17" s="702"/>
      <c r="GQW17" s="702"/>
      <c r="GQX17" s="702"/>
      <c r="GQY17" s="702"/>
      <c r="GQZ17" s="702"/>
      <c r="GRA17" s="702"/>
      <c r="GRB17" s="702"/>
      <c r="GRC17" s="702"/>
      <c r="GRD17" s="702"/>
      <c r="GRE17" s="702"/>
      <c r="GRF17" s="702"/>
      <c r="GRG17" s="702"/>
      <c r="GRH17" s="702"/>
      <c r="GRI17" s="702"/>
      <c r="GRJ17" s="702"/>
      <c r="GRK17" s="702"/>
      <c r="GRL17" s="702"/>
      <c r="GRM17" s="702"/>
      <c r="GRN17" s="702"/>
      <c r="GRO17" s="702"/>
      <c r="GRP17" s="702"/>
      <c r="GRQ17" s="702"/>
      <c r="GRR17" s="702"/>
      <c r="GRS17" s="702"/>
      <c r="GRT17" s="702"/>
      <c r="GRU17" s="702"/>
      <c r="GRV17" s="702"/>
      <c r="GRW17" s="702"/>
      <c r="GRX17" s="702"/>
      <c r="GRY17" s="702"/>
      <c r="GRZ17" s="702"/>
      <c r="GSA17" s="702"/>
      <c r="GSB17" s="702"/>
      <c r="GSC17" s="702"/>
      <c r="GSD17" s="702"/>
      <c r="GSE17" s="702"/>
      <c r="GSF17" s="702"/>
      <c r="GSG17" s="702"/>
      <c r="GSH17" s="702"/>
      <c r="GSI17" s="702"/>
      <c r="GSJ17" s="702"/>
      <c r="GSK17" s="702"/>
      <c r="GSL17" s="702"/>
      <c r="GSM17" s="702"/>
      <c r="GSN17" s="702"/>
      <c r="GSO17" s="702"/>
      <c r="GSP17" s="702"/>
      <c r="GSQ17" s="702"/>
      <c r="GSR17" s="702"/>
      <c r="GSS17" s="702"/>
      <c r="GST17" s="702"/>
      <c r="GSU17" s="702"/>
      <c r="GSV17" s="702"/>
      <c r="GSW17" s="702"/>
      <c r="GSX17" s="702"/>
      <c r="GSY17" s="702"/>
      <c r="GSZ17" s="702"/>
      <c r="GTA17" s="702"/>
      <c r="GTB17" s="702"/>
      <c r="GTC17" s="702"/>
      <c r="GTD17" s="702"/>
      <c r="GTE17" s="702"/>
      <c r="GTF17" s="702"/>
      <c r="GTG17" s="702"/>
      <c r="GTH17" s="702"/>
      <c r="GTI17" s="702"/>
      <c r="GTJ17" s="702"/>
      <c r="GTK17" s="702"/>
      <c r="GTL17" s="702"/>
      <c r="GTM17" s="702"/>
      <c r="GTN17" s="702"/>
      <c r="GTO17" s="702"/>
      <c r="GTP17" s="702"/>
      <c r="GTQ17" s="702"/>
      <c r="GTR17" s="702"/>
      <c r="GTS17" s="702"/>
      <c r="GTT17" s="702"/>
      <c r="GTU17" s="702"/>
      <c r="GTV17" s="702"/>
      <c r="GTW17" s="702"/>
      <c r="GTX17" s="702"/>
      <c r="GTY17" s="702"/>
      <c r="GTZ17" s="702"/>
      <c r="GUA17" s="702"/>
      <c r="GUB17" s="702"/>
      <c r="GUC17" s="702"/>
      <c r="GUD17" s="702"/>
      <c r="GUE17" s="702"/>
      <c r="GUF17" s="702"/>
      <c r="GUG17" s="702"/>
      <c r="GUH17" s="702"/>
      <c r="GUI17" s="702"/>
      <c r="GUJ17" s="702"/>
      <c r="GUK17" s="702"/>
      <c r="GUL17" s="702"/>
      <c r="GUM17" s="702"/>
      <c r="GUN17" s="702"/>
      <c r="GUO17" s="702"/>
      <c r="GUP17" s="702"/>
      <c r="GUQ17" s="702"/>
      <c r="GUR17" s="702"/>
      <c r="GUS17" s="702"/>
      <c r="GUT17" s="702"/>
      <c r="GUU17" s="702"/>
      <c r="GUV17" s="702"/>
      <c r="GUW17" s="702"/>
      <c r="GUX17" s="702"/>
      <c r="GUY17" s="702"/>
      <c r="GUZ17" s="702"/>
      <c r="GVA17" s="702"/>
      <c r="GVB17" s="702"/>
      <c r="GVC17" s="702"/>
      <c r="GVD17" s="702"/>
      <c r="GVE17" s="702"/>
      <c r="GVF17" s="702"/>
      <c r="GVG17" s="702"/>
      <c r="GVH17" s="702"/>
      <c r="GVI17" s="702"/>
      <c r="GVJ17" s="702"/>
      <c r="GVK17" s="702"/>
      <c r="GVL17" s="702"/>
      <c r="GVM17" s="702"/>
      <c r="GVN17" s="702"/>
      <c r="GVO17" s="702"/>
      <c r="GVP17" s="702"/>
      <c r="GVQ17" s="702"/>
      <c r="GVR17" s="702"/>
      <c r="GVS17" s="702"/>
      <c r="GVT17" s="702"/>
      <c r="GVU17" s="702"/>
      <c r="GVV17" s="702"/>
      <c r="GVW17" s="702"/>
      <c r="GVX17" s="702"/>
      <c r="GVY17" s="702"/>
      <c r="GVZ17" s="702"/>
      <c r="GWA17" s="702"/>
      <c r="GWB17" s="702"/>
      <c r="GWC17" s="702"/>
      <c r="GWD17" s="702"/>
      <c r="GWE17" s="702"/>
      <c r="GWF17" s="702"/>
      <c r="GWG17" s="702"/>
      <c r="GWH17" s="702"/>
      <c r="GWI17" s="702"/>
      <c r="GWJ17" s="702"/>
      <c r="GWK17" s="702"/>
      <c r="GWL17" s="702"/>
      <c r="GWM17" s="702"/>
      <c r="GWN17" s="702"/>
      <c r="GWO17" s="702"/>
      <c r="GWP17" s="702"/>
      <c r="GWQ17" s="702"/>
      <c r="GWR17" s="702"/>
      <c r="GWS17" s="702"/>
      <c r="GWT17" s="702"/>
      <c r="GWU17" s="702"/>
      <c r="GWV17" s="702"/>
      <c r="GWW17" s="702"/>
      <c r="GWX17" s="702"/>
      <c r="GWY17" s="702"/>
      <c r="GWZ17" s="702"/>
      <c r="GXA17" s="702"/>
      <c r="GXB17" s="702"/>
      <c r="GXC17" s="702"/>
      <c r="GXD17" s="702"/>
      <c r="GXE17" s="702"/>
      <c r="GXF17" s="702"/>
      <c r="GXG17" s="702"/>
      <c r="GXH17" s="702"/>
      <c r="GXI17" s="702"/>
      <c r="GXJ17" s="702"/>
      <c r="GXK17" s="702"/>
      <c r="GXL17" s="702"/>
      <c r="GXM17" s="702"/>
      <c r="GXN17" s="702"/>
      <c r="GXO17" s="702"/>
      <c r="GXP17" s="702"/>
      <c r="GXQ17" s="702"/>
      <c r="GXR17" s="702"/>
      <c r="GXS17" s="702"/>
      <c r="GXT17" s="702"/>
      <c r="GXU17" s="702"/>
      <c r="GXV17" s="702"/>
      <c r="GXW17" s="702"/>
      <c r="GXX17" s="702"/>
      <c r="GXY17" s="702"/>
      <c r="GXZ17" s="702"/>
      <c r="GYA17" s="702"/>
      <c r="GYB17" s="702"/>
      <c r="GYC17" s="702"/>
      <c r="GYD17" s="702"/>
      <c r="GYE17" s="702"/>
      <c r="GYF17" s="702"/>
      <c r="GYG17" s="702"/>
      <c r="GYH17" s="702"/>
      <c r="GYI17" s="702"/>
      <c r="GYJ17" s="702"/>
      <c r="GYK17" s="702"/>
      <c r="GYL17" s="702"/>
      <c r="GYM17" s="702"/>
      <c r="GYN17" s="702"/>
      <c r="GYO17" s="702"/>
      <c r="GYP17" s="702"/>
      <c r="GYQ17" s="702"/>
      <c r="GYR17" s="702"/>
      <c r="GYS17" s="702"/>
      <c r="GYT17" s="702"/>
      <c r="GYU17" s="702"/>
      <c r="GYV17" s="702"/>
      <c r="GYW17" s="702"/>
      <c r="GYX17" s="702"/>
      <c r="GYY17" s="702"/>
      <c r="GYZ17" s="702"/>
      <c r="GZA17" s="702"/>
      <c r="GZB17" s="702"/>
      <c r="GZC17" s="702"/>
      <c r="GZD17" s="702"/>
      <c r="GZE17" s="702"/>
      <c r="GZF17" s="702"/>
      <c r="GZG17" s="702"/>
      <c r="GZH17" s="702"/>
      <c r="GZI17" s="702"/>
      <c r="GZJ17" s="702"/>
      <c r="GZK17" s="702"/>
      <c r="GZL17" s="702"/>
      <c r="GZM17" s="702"/>
      <c r="GZN17" s="702"/>
      <c r="GZO17" s="702"/>
      <c r="GZP17" s="702"/>
      <c r="GZQ17" s="702"/>
      <c r="GZR17" s="702"/>
      <c r="GZS17" s="702"/>
      <c r="GZT17" s="702"/>
      <c r="GZU17" s="702"/>
      <c r="GZV17" s="702"/>
      <c r="GZW17" s="702"/>
      <c r="GZX17" s="702"/>
      <c r="GZY17" s="702"/>
      <c r="GZZ17" s="702"/>
      <c r="HAA17" s="702"/>
      <c r="HAB17" s="702"/>
      <c r="HAC17" s="702"/>
      <c r="HAD17" s="702"/>
      <c r="HAE17" s="702"/>
      <c r="HAF17" s="702"/>
      <c r="HAG17" s="702"/>
      <c r="HAH17" s="702"/>
      <c r="HAI17" s="702"/>
      <c r="HAJ17" s="702"/>
      <c r="HAK17" s="702"/>
      <c r="HAL17" s="702"/>
      <c r="HAM17" s="702"/>
      <c r="HAN17" s="702"/>
      <c r="HAO17" s="702"/>
      <c r="HAP17" s="702"/>
      <c r="HAQ17" s="702"/>
      <c r="HAR17" s="702"/>
      <c r="HAS17" s="702"/>
      <c r="HAT17" s="702"/>
      <c r="HAU17" s="702"/>
      <c r="HAV17" s="702"/>
      <c r="HAW17" s="702"/>
      <c r="HAX17" s="702"/>
      <c r="HAY17" s="702"/>
      <c r="HAZ17" s="702"/>
      <c r="HBA17" s="702"/>
      <c r="HBB17" s="702"/>
      <c r="HBC17" s="702"/>
      <c r="HBD17" s="702"/>
      <c r="HBE17" s="702"/>
      <c r="HBF17" s="702"/>
      <c r="HBG17" s="702"/>
      <c r="HBH17" s="702"/>
      <c r="HBI17" s="702"/>
      <c r="HBJ17" s="702"/>
      <c r="HBK17" s="702"/>
      <c r="HBL17" s="702"/>
      <c r="HBM17" s="702"/>
      <c r="HBN17" s="702"/>
      <c r="HBO17" s="702"/>
      <c r="HBP17" s="702"/>
      <c r="HBQ17" s="702"/>
      <c r="HBR17" s="702"/>
      <c r="HBS17" s="702"/>
      <c r="HBT17" s="702"/>
      <c r="HBU17" s="702"/>
      <c r="HBV17" s="702"/>
      <c r="HBW17" s="702"/>
      <c r="HBX17" s="702"/>
      <c r="HBY17" s="702"/>
      <c r="HBZ17" s="702"/>
      <c r="HCA17" s="702"/>
      <c r="HCB17" s="702"/>
      <c r="HCC17" s="702"/>
      <c r="HCD17" s="702"/>
      <c r="HCE17" s="702"/>
      <c r="HCF17" s="702"/>
      <c r="HCG17" s="702"/>
      <c r="HCH17" s="702"/>
      <c r="HCI17" s="702"/>
      <c r="HCJ17" s="702"/>
      <c r="HCK17" s="702"/>
      <c r="HCL17" s="702"/>
      <c r="HCM17" s="702"/>
      <c r="HCN17" s="702"/>
      <c r="HCO17" s="702"/>
      <c r="HCP17" s="702"/>
      <c r="HCQ17" s="702"/>
      <c r="HCR17" s="702"/>
      <c r="HCS17" s="702"/>
      <c r="HCT17" s="702"/>
      <c r="HCU17" s="702"/>
      <c r="HCV17" s="702"/>
      <c r="HCW17" s="702"/>
      <c r="HCX17" s="702"/>
      <c r="HCY17" s="702"/>
      <c r="HCZ17" s="702"/>
      <c r="HDA17" s="702"/>
      <c r="HDB17" s="702"/>
      <c r="HDC17" s="702"/>
      <c r="HDD17" s="702"/>
      <c r="HDE17" s="702"/>
      <c r="HDF17" s="702"/>
      <c r="HDG17" s="702"/>
      <c r="HDH17" s="702"/>
      <c r="HDI17" s="702"/>
      <c r="HDJ17" s="702"/>
      <c r="HDK17" s="702"/>
      <c r="HDL17" s="702"/>
      <c r="HDM17" s="702"/>
      <c r="HDN17" s="702"/>
      <c r="HDO17" s="702"/>
      <c r="HDP17" s="702"/>
      <c r="HDQ17" s="702"/>
      <c r="HDR17" s="702"/>
      <c r="HDS17" s="702"/>
      <c r="HDT17" s="702"/>
      <c r="HDU17" s="702"/>
      <c r="HDV17" s="702"/>
      <c r="HDW17" s="702"/>
      <c r="HDX17" s="702"/>
      <c r="HDY17" s="702"/>
      <c r="HDZ17" s="702"/>
      <c r="HEA17" s="702"/>
      <c r="HEB17" s="702"/>
      <c r="HEC17" s="702"/>
      <c r="HED17" s="702"/>
      <c r="HEE17" s="702"/>
      <c r="HEF17" s="702"/>
      <c r="HEG17" s="702"/>
      <c r="HEH17" s="702"/>
      <c r="HEI17" s="702"/>
      <c r="HEJ17" s="702"/>
      <c r="HEK17" s="702"/>
      <c r="HEL17" s="702"/>
      <c r="HEM17" s="702"/>
      <c r="HEN17" s="702"/>
      <c r="HEO17" s="702"/>
      <c r="HEP17" s="702"/>
      <c r="HEQ17" s="702"/>
      <c r="HER17" s="702"/>
      <c r="HES17" s="702"/>
      <c r="HET17" s="702"/>
      <c r="HEU17" s="702"/>
      <c r="HEV17" s="702"/>
      <c r="HEW17" s="702"/>
      <c r="HEX17" s="702"/>
      <c r="HEY17" s="702"/>
      <c r="HEZ17" s="702"/>
      <c r="HFA17" s="702"/>
      <c r="HFB17" s="702"/>
      <c r="HFC17" s="702"/>
      <c r="HFD17" s="702"/>
      <c r="HFE17" s="702"/>
      <c r="HFF17" s="702"/>
      <c r="HFG17" s="702"/>
      <c r="HFH17" s="702"/>
      <c r="HFI17" s="702"/>
      <c r="HFJ17" s="702"/>
      <c r="HFK17" s="702"/>
      <c r="HFL17" s="702"/>
      <c r="HFM17" s="702"/>
      <c r="HFN17" s="702"/>
      <c r="HFO17" s="702"/>
      <c r="HFP17" s="702"/>
      <c r="HFQ17" s="702"/>
      <c r="HFR17" s="702"/>
      <c r="HFS17" s="702"/>
      <c r="HFT17" s="702"/>
      <c r="HFU17" s="702"/>
      <c r="HFV17" s="702"/>
      <c r="HFW17" s="702"/>
      <c r="HFX17" s="702"/>
      <c r="HFY17" s="702"/>
      <c r="HFZ17" s="702"/>
      <c r="HGA17" s="702"/>
      <c r="HGB17" s="702"/>
      <c r="HGC17" s="702"/>
      <c r="HGD17" s="702"/>
      <c r="HGE17" s="702"/>
      <c r="HGF17" s="702"/>
      <c r="HGG17" s="702"/>
      <c r="HGH17" s="702"/>
      <c r="HGI17" s="702"/>
      <c r="HGJ17" s="702"/>
      <c r="HGK17" s="702"/>
      <c r="HGL17" s="702"/>
      <c r="HGM17" s="702"/>
      <c r="HGN17" s="702"/>
      <c r="HGO17" s="702"/>
      <c r="HGP17" s="702"/>
      <c r="HGQ17" s="702"/>
      <c r="HGR17" s="702"/>
      <c r="HGS17" s="702"/>
      <c r="HGT17" s="702"/>
      <c r="HGU17" s="702"/>
      <c r="HGV17" s="702"/>
      <c r="HGW17" s="702"/>
      <c r="HGX17" s="702"/>
      <c r="HGY17" s="702"/>
      <c r="HGZ17" s="702"/>
      <c r="HHA17" s="702"/>
      <c r="HHB17" s="702"/>
      <c r="HHC17" s="702"/>
      <c r="HHD17" s="702"/>
      <c r="HHE17" s="702"/>
      <c r="HHF17" s="702"/>
      <c r="HHG17" s="702"/>
      <c r="HHH17" s="702"/>
      <c r="HHI17" s="702"/>
      <c r="HHJ17" s="702"/>
      <c r="HHK17" s="702"/>
      <c r="HHL17" s="702"/>
      <c r="HHM17" s="702"/>
      <c r="HHN17" s="702"/>
      <c r="HHO17" s="702"/>
      <c r="HHP17" s="702"/>
      <c r="HHQ17" s="702"/>
      <c r="HHR17" s="702"/>
      <c r="HHS17" s="702"/>
      <c r="HHT17" s="702"/>
      <c r="HHU17" s="702"/>
      <c r="HHV17" s="702"/>
      <c r="HHW17" s="702"/>
      <c r="HHX17" s="702"/>
      <c r="HHY17" s="702"/>
      <c r="HHZ17" s="702"/>
      <c r="HIA17" s="702"/>
      <c r="HIB17" s="702"/>
      <c r="HIC17" s="702"/>
      <c r="HID17" s="702"/>
      <c r="HIE17" s="702"/>
      <c r="HIF17" s="702"/>
      <c r="HIG17" s="702"/>
      <c r="HIH17" s="702"/>
      <c r="HII17" s="702"/>
      <c r="HIJ17" s="702"/>
      <c r="HIK17" s="702"/>
      <c r="HIL17" s="702"/>
      <c r="HIM17" s="702"/>
      <c r="HIN17" s="702"/>
      <c r="HIO17" s="702"/>
      <c r="HIP17" s="702"/>
      <c r="HIQ17" s="702"/>
      <c r="HIR17" s="702"/>
      <c r="HIS17" s="702"/>
      <c r="HIT17" s="702"/>
      <c r="HIU17" s="702"/>
      <c r="HIV17" s="702"/>
      <c r="HIW17" s="702"/>
      <c r="HIX17" s="702"/>
      <c r="HIY17" s="702"/>
      <c r="HIZ17" s="702"/>
      <c r="HJA17" s="702"/>
      <c r="HJB17" s="702"/>
      <c r="HJC17" s="702"/>
      <c r="HJD17" s="702"/>
      <c r="HJE17" s="702"/>
      <c r="HJF17" s="702"/>
      <c r="HJG17" s="702"/>
      <c r="HJH17" s="702"/>
      <c r="HJI17" s="702"/>
      <c r="HJJ17" s="702"/>
      <c r="HJK17" s="702"/>
      <c r="HJL17" s="702"/>
      <c r="HJM17" s="702"/>
      <c r="HJN17" s="702"/>
      <c r="HJO17" s="702"/>
      <c r="HJP17" s="702"/>
      <c r="HJQ17" s="702"/>
      <c r="HJR17" s="702"/>
      <c r="HJS17" s="702"/>
      <c r="HJT17" s="702"/>
      <c r="HJU17" s="702"/>
      <c r="HJV17" s="702"/>
      <c r="HJW17" s="702"/>
      <c r="HJX17" s="702"/>
      <c r="HJY17" s="702"/>
      <c r="HJZ17" s="702"/>
      <c r="HKA17" s="702"/>
      <c r="HKB17" s="702"/>
      <c r="HKC17" s="702"/>
      <c r="HKD17" s="702"/>
      <c r="HKE17" s="702"/>
      <c r="HKF17" s="702"/>
      <c r="HKG17" s="702"/>
      <c r="HKH17" s="702"/>
      <c r="HKI17" s="702"/>
      <c r="HKJ17" s="702"/>
      <c r="HKK17" s="702"/>
      <c r="HKL17" s="702"/>
      <c r="HKM17" s="702"/>
      <c r="HKN17" s="702"/>
      <c r="HKO17" s="702"/>
      <c r="HKP17" s="702"/>
      <c r="HKQ17" s="702"/>
      <c r="HKR17" s="702"/>
      <c r="HKS17" s="702"/>
      <c r="HKT17" s="702"/>
      <c r="HKU17" s="702"/>
      <c r="HKV17" s="702"/>
      <c r="HKW17" s="702"/>
      <c r="HKX17" s="702"/>
      <c r="HKY17" s="702"/>
      <c r="HKZ17" s="702"/>
      <c r="HLA17" s="702"/>
      <c r="HLB17" s="702"/>
      <c r="HLC17" s="702"/>
      <c r="HLD17" s="702"/>
      <c r="HLE17" s="702"/>
      <c r="HLF17" s="702"/>
      <c r="HLG17" s="702"/>
      <c r="HLH17" s="702"/>
      <c r="HLI17" s="702"/>
      <c r="HLJ17" s="702"/>
      <c r="HLK17" s="702"/>
      <c r="HLL17" s="702"/>
      <c r="HLM17" s="702"/>
      <c r="HLN17" s="702"/>
      <c r="HLO17" s="702"/>
      <c r="HLP17" s="702"/>
      <c r="HLQ17" s="702"/>
      <c r="HLR17" s="702"/>
      <c r="HLS17" s="702"/>
      <c r="HLT17" s="702"/>
      <c r="HLU17" s="702"/>
      <c r="HLV17" s="702"/>
      <c r="HLW17" s="702"/>
      <c r="HLX17" s="702"/>
      <c r="HLY17" s="702"/>
      <c r="HLZ17" s="702"/>
      <c r="HMA17" s="702"/>
      <c r="HMB17" s="702"/>
      <c r="HMC17" s="702"/>
      <c r="HMD17" s="702"/>
      <c r="HME17" s="702"/>
      <c r="HMF17" s="702"/>
      <c r="HMG17" s="702"/>
      <c r="HMH17" s="702"/>
      <c r="HMI17" s="702"/>
      <c r="HMJ17" s="702"/>
      <c r="HMK17" s="702"/>
      <c r="HML17" s="702"/>
      <c r="HMM17" s="702"/>
      <c r="HMN17" s="702"/>
      <c r="HMO17" s="702"/>
      <c r="HMP17" s="702"/>
      <c r="HMQ17" s="702"/>
      <c r="HMR17" s="702"/>
      <c r="HMS17" s="702"/>
      <c r="HMT17" s="702"/>
      <c r="HMU17" s="702"/>
      <c r="HMV17" s="702"/>
      <c r="HMW17" s="702"/>
      <c r="HMX17" s="702"/>
      <c r="HMY17" s="702"/>
      <c r="HMZ17" s="702"/>
      <c r="HNA17" s="702"/>
      <c r="HNB17" s="702"/>
      <c r="HNC17" s="702"/>
      <c r="HND17" s="702"/>
      <c r="HNE17" s="702"/>
      <c r="HNF17" s="702"/>
      <c r="HNG17" s="702"/>
      <c r="HNH17" s="702"/>
      <c r="HNI17" s="702"/>
      <c r="HNJ17" s="702"/>
      <c r="HNK17" s="702"/>
      <c r="HNL17" s="702"/>
      <c r="HNM17" s="702"/>
      <c r="HNN17" s="702"/>
      <c r="HNO17" s="702"/>
      <c r="HNP17" s="702"/>
      <c r="HNQ17" s="702"/>
      <c r="HNR17" s="702"/>
      <c r="HNS17" s="702"/>
      <c r="HNT17" s="702"/>
      <c r="HNU17" s="702"/>
      <c r="HNV17" s="702"/>
      <c r="HNW17" s="702"/>
      <c r="HNX17" s="702"/>
      <c r="HNY17" s="702"/>
      <c r="HNZ17" s="702"/>
      <c r="HOA17" s="702"/>
      <c r="HOB17" s="702"/>
      <c r="HOC17" s="702"/>
      <c r="HOD17" s="702"/>
      <c r="HOE17" s="702"/>
      <c r="HOF17" s="702"/>
      <c r="HOG17" s="702"/>
      <c r="HOH17" s="702"/>
      <c r="HOI17" s="702"/>
      <c r="HOJ17" s="702"/>
      <c r="HOK17" s="702"/>
      <c r="HOL17" s="702"/>
      <c r="HOM17" s="702"/>
      <c r="HON17" s="702"/>
      <c r="HOO17" s="702"/>
      <c r="HOP17" s="702"/>
      <c r="HOQ17" s="702"/>
      <c r="HOR17" s="702"/>
      <c r="HOS17" s="702"/>
      <c r="HOT17" s="702"/>
      <c r="HOU17" s="702"/>
      <c r="HOV17" s="702"/>
      <c r="HOW17" s="702"/>
      <c r="HOX17" s="702"/>
      <c r="HOY17" s="702"/>
      <c r="HOZ17" s="702"/>
      <c r="HPA17" s="702"/>
      <c r="HPB17" s="702"/>
      <c r="HPC17" s="702"/>
      <c r="HPD17" s="702"/>
      <c r="HPE17" s="702"/>
      <c r="HPF17" s="702"/>
      <c r="HPG17" s="702"/>
      <c r="HPH17" s="702"/>
      <c r="HPI17" s="702"/>
      <c r="HPJ17" s="702"/>
      <c r="HPK17" s="702"/>
      <c r="HPL17" s="702"/>
      <c r="HPM17" s="702"/>
      <c r="HPN17" s="702"/>
      <c r="HPO17" s="702"/>
      <c r="HPP17" s="702"/>
      <c r="HPQ17" s="702"/>
      <c r="HPR17" s="702"/>
      <c r="HPS17" s="702"/>
      <c r="HPT17" s="702"/>
      <c r="HPU17" s="702"/>
      <c r="HPV17" s="702"/>
      <c r="HPW17" s="702"/>
      <c r="HPX17" s="702"/>
      <c r="HPY17" s="702"/>
      <c r="HPZ17" s="702"/>
      <c r="HQA17" s="702"/>
      <c r="HQB17" s="702"/>
      <c r="HQC17" s="702"/>
      <c r="HQD17" s="702"/>
      <c r="HQE17" s="702"/>
      <c r="HQF17" s="702"/>
      <c r="HQG17" s="702"/>
      <c r="HQH17" s="702"/>
      <c r="HQI17" s="702"/>
      <c r="HQJ17" s="702"/>
      <c r="HQK17" s="702"/>
      <c r="HQL17" s="702"/>
      <c r="HQM17" s="702"/>
      <c r="HQN17" s="702"/>
      <c r="HQO17" s="702"/>
      <c r="HQP17" s="702"/>
      <c r="HQQ17" s="702"/>
      <c r="HQR17" s="702"/>
      <c r="HQS17" s="702"/>
      <c r="HQT17" s="702"/>
      <c r="HQU17" s="702"/>
      <c r="HQV17" s="702"/>
      <c r="HQW17" s="702"/>
      <c r="HQX17" s="702"/>
      <c r="HQY17" s="702"/>
      <c r="HQZ17" s="702"/>
      <c r="HRA17" s="702"/>
      <c r="HRB17" s="702"/>
      <c r="HRC17" s="702"/>
      <c r="HRD17" s="702"/>
      <c r="HRE17" s="702"/>
      <c r="HRF17" s="702"/>
      <c r="HRG17" s="702"/>
      <c r="HRH17" s="702"/>
      <c r="HRI17" s="702"/>
      <c r="HRJ17" s="702"/>
      <c r="HRK17" s="702"/>
      <c r="HRL17" s="702"/>
      <c r="HRM17" s="702"/>
      <c r="HRN17" s="702"/>
      <c r="HRO17" s="702"/>
      <c r="HRP17" s="702"/>
      <c r="HRQ17" s="702"/>
      <c r="HRR17" s="702"/>
      <c r="HRS17" s="702"/>
      <c r="HRT17" s="702"/>
      <c r="HRU17" s="702"/>
      <c r="HRV17" s="702"/>
      <c r="HRW17" s="702"/>
      <c r="HRX17" s="702"/>
      <c r="HRY17" s="702"/>
      <c r="HRZ17" s="702"/>
      <c r="HSA17" s="702"/>
      <c r="HSB17" s="702"/>
      <c r="HSC17" s="702"/>
      <c r="HSD17" s="702"/>
      <c r="HSE17" s="702"/>
      <c r="HSF17" s="702"/>
      <c r="HSG17" s="702"/>
      <c r="HSH17" s="702"/>
      <c r="HSI17" s="702"/>
      <c r="HSJ17" s="702"/>
      <c r="HSK17" s="702"/>
      <c r="HSL17" s="702"/>
      <c r="HSM17" s="702"/>
      <c r="HSN17" s="702"/>
      <c r="HSO17" s="702"/>
      <c r="HSP17" s="702"/>
      <c r="HSQ17" s="702"/>
      <c r="HSR17" s="702"/>
      <c r="HSS17" s="702"/>
      <c r="HST17" s="702"/>
      <c r="HSU17" s="702"/>
      <c r="HSV17" s="702"/>
      <c r="HSW17" s="702"/>
      <c r="HSX17" s="702"/>
      <c r="HSY17" s="702"/>
      <c r="HSZ17" s="702"/>
      <c r="HTA17" s="702"/>
      <c r="HTB17" s="702"/>
      <c r="HTC17" s="702"/>
      <c r="HTD17" s="702"/>
      <c r="HTE17" s="702"/>
      <c r="HTF17" s="702"/>
      <c r="HTG17" s="702"/>
      <c r="HTH17" s="702"/>
      <c r="HTI17" s="702"/>
      <c r="HTJ17" s="702"/>
      <c r="HTK17" s="702"/>
      <c r="HTL17" s="702"/>
      <c r="HTM17" s="702"/>
      <c r="HTN17" s="702"/>
      <c r="HTO17" s="702"/>
      <c r="HTP17" s="702"/>
      <c r="HTQ17" s="702"/>
      <c r="HTR17" s="702"/>
      <c r="HTS17" s="702"/>
      <c r="HTT17" s="702"/>
      <c r="HTU17" s="702"/>
      <c r="HTV17" s="702"/>
      <c r="HTW17" s="702"/>
      <c r="HTX17" s="702"/>
      <c r="HTY17" s="702"/>
      <c r="HTZ17" s="702"/>
      <c r="HUA17" s="702"/>
      <c r="HUB17" s="702"/>
      <c r="HUC17" s="702"/>
      <c r="HUD17" s="702"/>
      <c r="HUE17" s="702"/>
      <c r="HUF17" s="702"/>
      <c r="HUG17" s="702"/>
      <c r="HUH17" s="702"/>
      <c r="HUI17" s="702"/>
      <c r="HUJ17" s="702"/>
      <c r="HUK17" s="702"/>
      <c r="HUL17" s="702"/>
      <c r="HUM17" s="702"/>
      <c r="HUN17" s="702"/>
      <c r="HUO17" s="702"/>
      <c r="HUP17" s="702"/>
      <c r="HUQ17" s="702"/>
      <c r="HUR17" s="702"/>
      <c r="HUS17" s="702"/>
      <c r="HUT17" s="702"/>
      <c r="HUU17" s="702"/>
      <c r="HUV17" s="702"/>
      <c r="HUW17" s="702"/>
      <c r="HUX17" s="702"/>
      <c r="HUY17" s="702"/>
      <c r="HUZ17" s="702"/>
      <c r="HVA17" s="702"/>
      <c r="HVB17" s="702"/>
      <c r="HVC17" s="702"/>
      <c r="HVD17" s="702"/>
      <c r="HVE17" s="702"/>
      <c r="HVF17" s="702"/>
      <c r="HVG17" s="702"/>
      <c r="HVH17" s="702"/>
      <c r="HVI17" s="702"/>
      <c r="HVJ17" s="702"/>
      <c r="HVK17" s="702"/>
      <c r="HVL17" s="702"/>
      <c r="HVM17" s="702"/>
      <c r="HVN17" s="702"/>
      <c r="HVO17" s="702"/>
      <c r="HVP17" s="702"/>
      <c r="HVQ17" s="702"/>
      <c r="HVR17" s="702"/>
      <c r="HVS17" s="702"/>
      <c r="HVT17" s="702"/>
      <c r="HVU17" s="702"/>
      <c r="HVV17" s="702"/>
      <c r="HVW17" s="702"/>
      <c r="HVX17" s="702"/>
      <c r="HVY17" s="702"/>
      <c r="HVZ17" s="702"/>
      <c r="HWA17" s="702"/>
      <c r="HWB17" s="702"/>
      <c r="HWC17" s="702"/>
      <c r="HWD17" s="702"/>
      <c r="HWE17" s="702"/>
      <c r="HWF17" s="702"/>
      <c r="HWG17" s="702"/>
      <c r="HWH17" s="702"/>
      <c r="HWI17" s="702"/>
      <c r="HWJ17" s="702"/>
      <c r="HWK17" s="702"/>
      <c r="HWL17" s="702"/>
      <c r="HWM17" s="702"/>
      <c r="HWN17" s="702"/>
      <c r="HWO17" s="702"/>
      <c r="HWP17" s="702"/>
      <c r="HWQ17" s="702"/>
      <c r="HWR17" s="702"/>
      <c r="HWS17" s="702"/>
      <c r="HWT17" s="702"/>
      <c r="HWU17" s="702"/>
      <c r="HWV17" s="702"/>
      <c r="HWW17" s="702"/>
      <c r="HWX17" s="702"/>
      <c r="HWY17" s="702"/>
      <c r="HWZ17" s="702"/>
      <c r="HXA17" s="702"/>
      <c r="HXB17" s="702"/>
      <c r="HXC17" s="702"/>
      <c r="HXD17" s="702"/>
      <c r="HXE17" s="702"/>
      <c r="HXF17" s="702"/>
      <c r="HXG17" s="702"/>
      <c r="HXH17" s="702"/>
      <c r="HXI17" s="702"/>
      <c r="HXJ17" s="702"/>
      <c r="HXK17" s="702"/>
      <c r="HXL17" s="702"/>
      <c r="HXM17" s="702"/>
      <c r="HXN17" s="702"/>
      <c r="HXO17" s="702"/>
      <c r="HXP17" s="702"/>
      <c r="HXQ17" s="702"/>
      <c r="HXR17" s="702"/>
      <c r="HXS17" s="702"/>
      <c r="HXT17" s="702"/>
      <c r="HXU17" s="702"/>
      <c r="HXV17" s="702"/>
      <c r="HXW17" s="702"/>
      <c r="HXX17" s="702"/>
      <c r="HXY17" s="702"/>
      <c r="HXZ17" s="702"/>
      <c r="HYA17" s="702"/>
      <c r="HYB17" s="702"/>
      <c r="HYC17" s="702"/>
      <c r="HYD17" s="702"/>
      <c r="HYE17" s="702"/>
      <c r="HYF17" s="702"/>
      <c r="HYG17" s="702"/>
      <c r="HYH17" s="702"/>
      <c r="HYI17" s="702"/>
      <c r="HYJ17" s="702"/>
      <c r="HYK17" s="702"/>
      <c r="HYL17" s="702"/>
      <c r="HYM17" s="702"/>
      <c r="HYN17" s="702"/>
      <c r="HYO17" s="702"/>
      <c r="HYP17" s="702"/>
      <c r="HYQ17" s="702"/>
      <c r="HYR17" s="702"/>
      <c r="HYS17" s="702"/>
      <c r="HYT17" s="702"/>
      <c r="HYU17" s="702"/>
      <c r="HYV17" s="702"/>
      <c r="HYW17" s="702"/>
      <c r="HYX17" s="702"/>
      <c r="HYY17" s="702"/>
      <c r="HYZ17" s="702"/>
      <c r="HZA17" s="702"/>
      <c r="HZB17" s="702"/>
      <c r="HZC17" s="702"/>
      <c r="HZD17" s="702"/>
      <c r="HZE17" s="702"/>
      <c r="HZF17" s="702"/>
      <c r="HZG17" s="702"/>
      <c r="HZH17" s="702"/>
      <c r="HZI17" s="702"/>
      <c r="HZJ17" s="702"/>
      <c r="HZK17" s="702"/>
      <c r="HZL17" s="702"/>
      <c r="HZM17" s="702"/>
      <c r="HZN17" s="702"/>
      <c r="HZO17" s="702"/>
      <c r="HZP17" s="702"/>
      <c r="HZQ17" s="702"/>
      <c r="HZR17" s="702"/>
      <c r="HZS17" s="702"/>
      <c r="HZT17" s="702"/>
      <c r="HZU17" s="702"/>
      <c r="HZV17" s="702"/>
      <c r="HZW17" s="702"/>
      <c r="HZX17" s="702"/>
      <c r="HZY17" s="702"/>
      <c r="HZZ17" s="702"/>
      <c r="IAA17" s="702"/>
      <c r="IAB17" s="702"/>
      <c r="IAC17" s="702"/>
      <c r="IAD17" s="702"/>
      <c r="IAE17" s="702"/>
      <c r="IAF17" s="702"/>
      <c r="IAG17" s="702"/>
      <c r="IAH17" s="702"/>
      <c r="IAI17" s="702"/>
      <c r="IAJ17" s="702"/>
      <c r="IAK17" s="702"/>
      <c r="IAL17" s="702"/>
      <c r="IAM17" s="702"/>
      <c r="IAN17" s="702"/>
      <c r="IAO17" s="702"/>
      <c r="IAP17" s="702"/>
      <c r="IAQ17" s="702"/>
      <c r="IAR17" s="702"/>
      <c r="IAS17" s="702"/>
      <c r="IAT17" s="702"/>
      <c r="IAU17" s="702"/>
      <c r="IAV17" s="702"/>
      <c r="IAW17" s="702"/>
      <c r="IAX17" s="702"/>
      <c r="IAY17" s="702"/>
      <c r="IAZ17" s="702"/>
      <c r="IBA17" s="702"/>
      <c r="IBB17" s="702"/>
      <c r="IBC17" s="702"/>
      <c r="IBD17" s="702"/>
      <c r="IBE17" s="702"/>
      <c r="IBF17" s="702"/>
      <c r="IBG17" s="702"/>
      <c r="IBH17" s="702"/>
      <c r="IBI17" s="702"/>
      <c r="IBJ17" s="702"/>
      <c r="IBK17" s="702"/>
      <c r="IBL17" s="702"/>
      <c r="IBM17" s="702"/>
      <c r="IBN17" s="702"/>
      <c r="IBO17" s="702"/>
      <c r="IBP17" s="702"/>
      <c r="IBQ17" s="702"/>
      <c r="IBR17" s="702"/>
      <c r="IBS17" s="702"/>
      <c r="IBT17" s="702"/>
      <c r="IBU17" s="702"/>
      <c r="IBV17" s="702"/>
      <c r="IBW17" s="702"/>
      <c r="IBX17" s="702"/>
      <c r="IBY17" s="702"/>
      <c r="IBZ17" s="702"/>
      <c r="ICA17" s="702"/>
      <c r="ICB17" s="702"/>
      <c r="ICC17" s="702"/>
      <c r="ICD17" s="702"/>
      <c r="ICE17" s="702"/>
      <c r="ICF17" s="702"/>
      <c r="ICG17" s="702"/>
      <c r="ICH17" s="702"/>
      <c r="ICI17" s="702"/>
      <c r="ICJ17" s="702"/>
      <c r="ICK17" s="702"/>
      <c r="ICL17" s="702"/>
      <c r="ICM17" s="702"/>
      <c r="ICN17" s="702"/>
      <c r="ICO17" s="702"/>
      <c r="ICP17" s="702"/>
      <c r="ICQ17" s="702"/>
      <c r="ICR17" s="702"/>
      <c r="ICS17" s="702"/>
      <c r="ICT17" s="702"/>
      <c r="ICU17" s="702"/>
      <c r="ICV17" s="702"/>
      <c r="ICW17" s="702"/>
      <c r="ICX17" s="702"/>
      <c r="ICY17" s="702"/>
      <c r="ICZ17" s="702"/>
      <c r="IDA17" s="702"/>
      <c r="IDB17" s="702"/>
      <c r="IDC17" s="702"/>
      <c r="IDD17" s="702"/>
      <c r="IDE17" s="702"/>
      <c r="IDF17" s="702"/>
      <c r="IDG17" s="702"/>
      <c r="IDH17" s="702"/>
      <c r="IDI17" s="702"/>
      <c r="IDJ17" s="702"/>
      <c r="IDK17" s="702"/>
      <c r="IDL17" s="702"/>
      <c r="IDM17" s="702"/>
      <c r="IDN17" s="702"/>
      <c r="IDO17" s="702"/>
      <c r="IDP17" s="702"/>
      <c r="IDQ17" s="702"/>
      <c r="IDR17" s="702"/>
      <c r="IDS17" s="702"/>
      <c r="IDT17" s="702"/>
      <c r="IDU17" s="702"/>
      <c r="IDV17" s="702"/>
      <c r="IDW17" s="702"/>
      <c r="IDX17" s="702"/>
      <c r="IDY17" s="702"/>
      <c r="IDZ17" s="702"/>
      <c r="IEA17" s="702"/>
      <c r="IEB17" s="702"/>
      <c r="IEC17" s="702"/>
      <c r="IED17" s="702"/>
      <c r="IEE17" s="702"/>
      <c r="IEF17" s="702"/>
      <c r="IEG17" s="702"/>
      <c r="IEH17" s="702"/>
      <c r="IEI17" s="702"/>
      <c r="IEJ17" s="702"/>
      <c r="IEK17" s="702"/>
      <c r="IEL17" s="702"/>
      <c r="IEM17" s="702"/>
      <c r="IEN17" s="702"/>
      <c r="IEO17" s="702"/>
      <c r="IEP17" s="702"/>
      <c r="IEQ17" s="702"/>
      <c r="IER17" s="702"/>
      <c r="IES17" s="702"/>
      <c r="IET17" s="702"/>
      <c r="IEU17" s="702"/>
      <c r="IEV17" s="702"/>
      <c r="IEW17" s="702"/>
      <c r="IEX17" s="702"/>
      <c r="IEY17" s="702"/>
      <c r="IEZ17" s="702"/>
      <c r="IFA17" s="702"/>
      <c r="IFB17" s="702"/>
      <c r="IFC17" s="702"/>
      <c r="IFD17" s="702"/>
      <c r="IFE17" s="702"/>
      <c r="IFF17" s="702"/>
      <c r="IFG17" s="702"/>
      <c r="IFH17" s="702"/>
      <c r="IFI17" s="702"/>
      <c r="IFJ17" s="702"/>
      <c r="IFK17" s="702"/>
      <c r="IFL17" s="702"/>
      <c r="IFM17" s="702"/>
      <c r="IFN17" s="702"/>
      <c r="IFO17" s="702"/>
      <c r="IFP17" s="702"/>
      <c r="IFQ17" s="702"/>
      <c r="IFR17" s="702"/>
      <c r="IFS17" s="702"/>
      <c r="IFT17" s="702"/>
      <c r="IFU17" s="702"/>
      <c r="IFV17" s="702"/>
      <c r="IFW17" s="702"/>
      <c r="IFX17" s="702"/>
      <c r="IFY17" s="702"/>
      <c r="IFZ17" s="702"/>
      <c r="IGA17" s="702"/>
      <c r="IGB17" s="702"/>
      <c r="IGC17" s="702"/>
      <c r="IGD17" s="702"/>
      <c r="IGE17" s="702"/>
      <c r="IGF17" s="702"/>
      <c r="IGG17" s="702"/>
      <c r="IGH17" s="702"/>
      <c r="IGI17" s="702"/>
      <c r="IGJ17" s="702"/>
      <c r="IGK17" s="702"/>
      <c r="IGL17" s="702"/>
      <c r="IGM17" s="702"/>
      <c r="IGN17" s="702"/>
      <c r="IGO17" s="702"/>
      <c r="IGP17" s="702"/>
      <c r="IGQ17" s="702"/>
      <c r="IGR17" s="702"/>
      <c r="IGS17" s="702"/>
      <c r="IGT17" s="702"/>
      <c r="IGU17" s="702"/>
      <c r="IGV17" s="702"/>
      <c r="IGW17" s="702"/>
      <c r="IGX17" s="702"/>
      <c r="IGY17" s="702"/>
      <c r="IGZ17" s="702"/>
      <c r="IHA17" s="702"/>
      <c r="IHB17" s="702"/>
      <c r="IHC17" s="702"/>
      <c r="IHD17" s="702"/>
      <c r="IHE17" s="702"/>
      <c r="IHF17" s="702"/>
      <c r="IHG17" s="702"/>
      <c r="IHH17" s="702"/>
      <c r="IHI17" s="702"/>
      <c r="IHJ17" s="702"/>
      <c r="IHK17" s="702"/>
      <c r="IHL17" s="702"/>
      <c r="IHM17" s="702"/>
      <c r="IHN17" s="702"/>
      <c r="IHO17" s="702"/>
      <c r="IHP17" s="702"/>
      <c r="IHQ17" s="702"/>
      <c r="IHR17" s="702"/>
      <c r="IHS17" s="702"/>
      <c r="IHT17" s="702"/>
      <c r="IHU17" s="702"/>
      <c r="IHV17" s="702"/>
      <c r="IHW17" s="702"/>
      <c r="IHX17" s="702"/>
      <c r="IHY17" s="702"/>
      <c r="IHZ17" s="702"/>
      <c r="IIA17" s="702"/>
      <c r="IIB17" s="702"/>
      <c r="IIC17" s="702"/>
      <c r="IID17" s="702"/>
      <c r="IIE17" s="702"/>
      <c r="IIF17" s="702"/>
      <c r="IIG17" s="702"/>
      <c r="IIH17" s="702"/>
      <c r="III17" s="702"/>
      <c r="IIJ17" s="702"/>
      <c r="IIK17" s="702"/>
      <c r="IIL17" s="702"/>
      <c r="IIM17" s="702"/>
      <c r="IIN17" s="702"/>
      <c r="IIO17" s="702"/>
      <c r="IIP17" s="702"/>
      <c r="IIQ17" s="702"/>
      <c r="IIR17" s="702"/>
      <c r="IIS17" s="702"/>
      <c r="IIT17" s="702"/>
      <c r="IIU17" s="702"/>
      <c r="IIV17" s="702"/>
      <c r="IIW17" s="702"/>
      <c r="IIX17" s="702"/>
      <c r="IIY17" s="702"/>
      <c r="IIZ17" s="702"/>
      <c r="IJA17" s="702"/>
      <c r="IJB17" s="702"/>
      <c r="IJC17" s="702"/>
      <c r="IJD17" s="702"/>
      <c r="IJE17" s="702"/>
      <c r="IJF17" s="702"/>
      <c r="IJG17" s="702"/>
      <c r="IJH17" s="702"/>
      <c r="IJI17" s="702"/>
      <c r="IJJ17" s="702"/>
      <c r="IJK17" s="702"/>
      <c r="IJL17" s="702"/>
      <c r="IJM17" s="702"/>
      <c r="IJN17" s="702"/>
      <c r="IJO17" s="702"/>
      <c r="IJP17" s="702"/>
      <c r="IJQ17" s="702"/>
      <c r="IJR17" s="702"/>
      <c r="IJS17" s="702"/>
      <c r="IJT17" s="702"/>
      <c r="IJU17" s="702"/>
      <c r="IJV17" s="702"/>
      <c r="IJW17" s="702"/>
      <c r="IJX17" s="702"/>
      <c r="IJY17" s="702"/>
      <c r="IJZ17" s="702"/>
      <c r="IKA17" s="702"/>
      <c r="IKB17" s="702"/>
      <c r="IKC17" s="702"/>
      <c r="IKD17" s="702"/>
      <c r="IKE17" s="702"/>
      <c r="IKF17" s="702"/>
      <c r="IKG17" s="702"/>
      <c r="IKH17" s="702"/>
      <c r="IKI17" s="702"/>
      <c r="IKJ17" s="702"/>
      <c r="IKK17" s="702"/>
      <c r="IKL17" s="702"/>
      <c r="IKM17" s="702"/>
      <c r="IKN17" s="702"/>
      <c r="IKO17" s="702"/>
      <c r="IKP17" s="702"/>
      <c r="IKQ17" s="702"/>
      <c r="IKR17" s="702"/>
      <c r="IKS17" s="702"/>
      <c r="IKT17" s="702"/>
      <c r="IKU17" s="702"/>
      <c r="IKV17" s="702"/>
      <c r="IKW17" s="702"/>
      <c r="IKX17" s="702"/>
      <c r="IKY17" s="702"/>
      <c r="IKZ17" s="702"/>
      <c r="ILA17" s="702"/>
      <c r="ILB17" s="702"/>
      <c r="ILC17" s="702"/>
      <c r="ILD17" s="702"/>
      <c r="ILE17" s="702"/>
      <c r="ILF17" s="702"/>
      <c r="ILG17" s="702"/>
      <c r="ILH17" s="702"/>
      <c r="ILI17" s="702"/>
      <c r="ILJ17" s="702"/>
      <c r="ILK17" s="702"/>
      <c r="ILL17" s="702"/>
      <c r="ILM17" s="702"/>
      <c r="ILN17" s="702"/>
      <c r="ILO17" s="702"/>
      <c r="ILP17" s="702"/>
      <c r="ILQ17" s="702"/>
      <c r="ILR17" s="702"/>
      <c r="ILS17" s="702"/>
      <c r="ILT17" s="702"/>
      <c r="ILU17" s="702"/>
      <c r="ILV17" s="702"/>
      <c r="ILW17" s="702"/>
      <c r="ILX17" s="702"/>
      <c r="ILY17" s="702"/>
      <c r="ILZ17" s="702"/>
      <c r="IMA17" s="702"/>
      <c r="IMB17" s="702"/>
      <c r="IMC17" s="702"/>
      <c r="IMD17" s="702"/>
      <c r="IME17" s="702"/>
      <c r="IMF17" s="702"/>
      <c r="IMG17" s="702"/>
      <c r="IMH17" s="702"/>
      <c r="IMI17" s="702"/>
      <c r="IMJ17" s="702"/>
      <c r="IMK17" s="702"/>
      <c r="IML17" s="702"/>
      <c r="IMM17" s="702"/>
      <c r="IMN17" s="702"/>
      <c r="IMO17" s="702"/>
      <c r="IMP17" s="702"/>
      <c r="IMQ17" s="702"/>
      <c r="IMR17" s="702"/>
      <c r="IMS17" s="702"/>
      <c r="IMT17" s="702"/>
      <c r="IMU17" s="702"/>
      <c r="IMV17" s="702"/>
      <c r="IMW17" s="702"/>
      <c r="IMX17" s="702"/>
      <c r="IMY17" s="702"/>
      <c r="IMZ17" s="702"/>
      <c r="INA17" s="702"/>
      <c r="INB17" s="702"/>
      <c r="INC17" s="702"/>
      <c r="IND17" s="702"/>
      <c r="INE17" s="702"/>
      <c r="INF17" s="702"/>
      <c r="ING17" s="702"/>
      <c r="INH17" s="702"/>
      <c r="INI17" s="702"/>
      <c r="INJ17" s="702"/>
      <c r="INK17" s="702"/>
      <c r="INL17" s="702"/>
      <c r="INM17" s="702"/>
      <c r="INN17" s="702"/>
      <c r="INO17" s="702"/>
      <c r="INP17" s="702"/>
      <c r="INQ17" s="702"/>
      <c r="INR17" s="702"/>
      <c r="INS17" s="702"/>
      <c r="INT17" s="702"/>
      <c r="INU17" s="702"/>
      <c r="INV17" s="702"/>
      <c r="INW17" s="702"/>
      <c r="INX17" s="702"/>
      <c r="INY17" s="702"/>
      <c r="INZ17" s="702"/>
      <c r="IOA17" s="702"/>
      <c r="IOB17" s="702"/>
      <c r="IOC17" s="702"/>
      <c r="IOD17" s="702"/>
      <c r="IOE17" s="702"/>
      <c r="IOF17" s="702"/>
      <c r="IOG17" s="702"/>
      <c r="IOH17" s="702"/>
      <c r="IOI17" s="702"/>
      <c r="IOJ17" s="702"/>
      <c r="IOK17" s="702"/>
      <c r="IOL17" s="702"/>
      <c r="IOM17" s="702"/>
      <c r="ION17" s="702"/>
      <c r="IOO17" s="702"/>
      <c r="IOP17" s="702"/>
      <c r="IOQ17" s="702"/>
      <c r="IOR17" s="702"/>
      <c r="IOS17" s="702"/>
      <c r="IOT17" s="702"/>
      <c r="IOU17" s="702"/>
      <c r="IOV17" s="702"/>
      <c r="IOW17" s="702"/>
      <c r="IOX17" s="702"/>
      <c r="IOY17" s="702"/>
      <c r="IOZ17" s="702"/>
      <c r="IPA17" s="702"/>
      <c r="IPB17" s="702"/>
      <c r="IPC17" s="702"/>
      <c r="IPD17" s="702"/>
      <c r="IPE17" s="702"/>
      <c r="IPF17" s="702"/>
      <c r="IPG17" s="702"/>
      <c r="IPH17" s="702"/>
      <c r="IPI17" s="702"/>
      <c r="IPJ17" s="702"/>
      <c r="IPK17" s="702"/>
      <c r="IPL17" s="702"/>
      <c r="IPM17" s="702"/>
      <c r="IPN17" s="702"/>
      <c r="IPO17" s="702"/>
      <c r="IPP17" s="702"/>
      <c r="IPQ17" s="702"/>
      <c r="IPR17" s="702"/>
      <c r="IPS17" s="702"/>
      <c r="IPT17" s="702"/>
      <c r="IPU17" s="702"/>
      <c r="IPV17" s="702"/>
      <c r="IPW17" s="702"/>
      <c r="IPX17" s="702"/>
      <c r="IPY17" s="702"/>
      <c r="IPZ17" s="702"/>
      <c r="IQA17" s="702"/>
      <c r="IQB17" s="702"/>
      <c r="IQC17" s="702"/>
      <c r="IQD17" s="702"/>
      <c r="IQE17" s="702"/>
      <c r="IQF17" s="702"/>
      <c r="IQG17" s="702"/>
      <c r="IQH17" s="702"/>
      <c r="IQI17" s="702"/>
      <c r="IQJ17" s="702"/>
      <c r="IQK17" s="702"/>
      <c r="IQL17" s="702"/>
      <c r="IQM17" s="702"/>
      <c r="IQN17" s="702"/>
      <c r="IQO17" s="702"/>
      <c r="IQP17" s="702"/>
      <c r="IQQ17" s="702"/>
      <c r="IQR17" s="702"/>
      <c r="IQS17" s="702"/>
      <c r="IQT17" s="702"/>
      <c r="IQU17" s="702"/>
      <c r="IQV17" s="702"/>
      <c r="IQW17" s="702"/>
      <c r="IQX17" s="702"/>
      <c r="IQY17" s="702"/>
      <c r="IQZ17" s="702"/>
      <c r="IRA17" s="702"/>
      <c r="IRB17" s="702"/>
      <c r="IRC17" s="702"/>
      <c r="IRD17" s="702"/>
      <c r="IRE17" s="702"/>
      <c r="IRF17" s="702"/>
      <c r="IRG17" s="702"/>
      <c r="IRH17" s="702"/>
      <c r="IRI17" s="702"/>
      <c r="IRJ17" s="702"/>
      <c r="IRK17" s="702"/>
      <c r="IRL17" s="702"/>
      <c r="IRM17" s="702"/>
      <c r="IRN17" s="702"/>
      <c r="IRO17" s="702"/>
      <c r="IRP17" s="702"/>
      <c r="IRQ17" s="702"/>
      <c r="IRR17" s="702"/>
      <c r="IRS17" s="702"/>
      <c r="IRT17" s="702"/>
      <c r="IRU17" s="702"/>
      <c r="IRV17" s="702"/>
      <c r="IRW17" s="702"/>
      <c r="IRX17" s="702"/>
      <c r="IRY17" s="702"/>
      <c r="IRZ17" s="702"/>
      <c r="ISA17" s="702"/>
      <c r="ISB17" s="702"/>
      <c r="ISC17" s="702"/>
      <c r="ISD17" s="702"/>
      <c r="ISE17" s="702"/>
      <c r="ISF17" s="702"/>
      <c r="ISG17" s="702"/>
      <c r="ISH17" s="702"/>
      <c r="ISI17" s="702"/>
      <c r="ISJ17" s="702"/>
      <c r="ISK17" s="702"/>
      <c r="ISL17" s="702"/>
      <c r="ISM17" s="702"/>
      <c r="ISN17" s="702"/>
      <c r="ISO17" s="702"/>
      <c r="ISP17" s="702"/>
      <c r="ISQ17" s="702"/>
      <c r="ISR17" s="702"/>
      <c r="ISS17" s="702"/>
      <c r="IST17" s="702"/>
      <c r="ISU17" s="702"/>
      <c r="ISV17" s="702"/>
      <c r="ISW17" s="702"/>
      <c r="ISX17" s="702"/>
      <c r="ISY17" s="702"/>
      <c r="ISZ17" s="702"/>
      <c r="ITA17" s="702"/>
      <c r="ITB17" s="702"/>
      <c r="ITC17" s="702"/>
      <c r="ITD17" s="702"/>
      <c r="ITE17" s="702"/>
      <c r="ITF17" s="702"/>
      <c r="ITG17" s="702"/>
      <c r="ITH17" s="702"/>
      <c r="ITI17" s="702"/>
      <c r="ITJ17" s="702"/>
      <c r="ITK17" s="702"/>
      <c r="ITL17" s="702"/>
      <c r="ITM17" s="702"/>
      <c r="ITN17" s="702"/>
      <c r="ITO17" s="702"/>
      <c r="ITP17" s="702"/>
      <c r="ITQ17" s="702"/>
      <c r="ITR17" s="702"/>
      <c r="ITS17" s="702"/>
      <c r="ITT17" s="702"/>
      <c r="ITU17" s="702"/>
      <c r="ITV17" s="702"/>
      <c r="ITW17" s="702"/>
      <c r="ITX17" s="702"/>
      <c r="ITY17" s="702"/>
      <c r="ITZ17" s="702"/>
      <c r="IUA17" s="702"/>
      <c r="IUB17" s="702"/>
      <c r="IUC17" s="702"/>
      <c r="IUD17" s="702"/>
      <c r="IUE17" s="702"/>
      <c r="IUF17" s="702"/>
      <c r="IUG17" s="702"/>
      <c r="IUH17" s="702"/>
      <c r="IUI17" s="702"/>
      <c r="IUJ17" s="702"/>
      <c r="IUK17" s="702"/>
      <c r="IUL17" s="702"/>
      <c r="IUM17" s="702"/>
      <c r="IUN17" s="702"/>
      <c r="IUO17" s="702"/>
      <c r="IUP17" s="702"/>
      <c r="IUQ17" s="702"/>
      <c r="IUR17" s="702"/>
      <c r="IUS17" s="702"/>
      <c r="IUT17" s="702"/>
      <c r="IUU17" s="702"/>
      <c r="IUV17" s="702"/>
      <c r="IUW17" s="702"/>
      <c r="IUX17" s="702"/>
      <c r="IUY17" s="702"/>
      <c r="IUZ17" s="702"/>
      <c r="IVA17" s="702"/>
      <c r="IVB17" s="702"/>
      <c r="IVC17" s="702"/>
      <c r="IVD17" s="702"/>
      <c r="IVE17" s="702"/>
      <c r="IVF17" s="702"/>
      <c r="IVG17" s="702"/>
      <c r="IVH17" s="702"/>
      <c r="IVI17" s="702"/>
      <c r="IVJ17" s="702"/>
      <c r="IVK17" s="702"/>
      <c r="IVL17" s="702"/>
      <c r="IVM17" s="702"/>
      <c r="IVN17" s="702"/>
      <c r="IVO17" s="702"/>
      <c r="IVP17" s="702"/>
      <c r="IVQ17" s="702"/>
      <c r="IVR17" s="702"/>
      <c r="IVS17" s="702"/>
      <c r="IVT17" s="702"/>
      <c r="IVU17" s="702"/>
      <c r="IVV17" s="702"/>
      <c r="IVW17" s="702"/>
      <c r="IVX17" s="702"/>
      <c r="IVY17" s="702"/>
      <c r="IVZ17" s="702"/>
      <c r="IWA17" s="702"/>
      <c r="IWB17" s="702"/>
      <c r="IWC17" s="702"/>
      <c r="IWD17" s="702"/>
      <c r="IWE17" s="702"/>
      <c r="IWF17" s="702"/>
      <c r="IWG17" s="702"/>
      <c r="IWH17" s="702"/>
      <c r="IWI17" s="702"/>
      <c r="IWJ17" s="702"/>
      <c r="IWK17" s="702"/>
      <c r="IWL17" s="702"/>
      <c r="IWM17" s="702"/>
      <c r="IWN17" s="702"/>
      <c r="IWO17" s="702"/>
      <c r="IWP17" s="702"/>
      <c r="IWQ17" s="702"/>
      <c r="IWR17" s="702"/>
      <c r="IWS17" s="702"/>
      <c r="IWT17" s="702"/>
      <c r="IWU17" s="702"/>
      <c r="IWV17" s="702"/>
      <c r="IWW17" s="702"/>
      <c r="IWX17" s="702"/>
      <c r="IWY17" s="702"/>
      <c r="IWZ17" s="702"/>
      <c r="IXA17" s="702"/>
      <c r="IXB17" s="702"/>
      <c r="IXC17" s="702"/>
      <c r="IXD17" s="702"/>
      <c r="IXE17" s="702"/>
      <c r="IXF17" s="702"/>
      <c r="IXG17" s="702"/>
      <c r="IXH17" s="702"/>
      <c r="IXI17" s="702"/>
      <c r="IXJ17" s="702"/>
      <c r="IXK17" s="702"/>
      <c r="IXL17" s="702"/>
      <c r="IXM17" s="702"/>
      <c r="IXN17" s="702"/>
      <c r="IXO17" s="702"/>
      <c r="IXP17" s="702"/>
      <c r="IXQ17" s="702"/>
      <c r="IXR17" s="702"/>
      <c r="IXS17" s="702"/>
      <c r="IXT17" s="702"/>
      <c r="IXU17" s="702"/>
      <c r="IXV17" s="702"/>
      <c r="IXW17" s="702"/>
      <c r="IXX17" s="702"/>
      <c r="IXY17" s="702"/>
      <c r="IXZ17" s="702"/>
      <c r="IYA17" s="702"/>
      <c r="IYB17" s="702"/>
      <c r="IYC17" s="702"/>
      <c r="IYD17" s="702"/>
      <c r="IYE17" s="702"/>
      <c r="IYF17" s="702"/>
      <c r="IYG17" s="702"/>
      <c r="IYH17" s="702"/>
      <c r="IYI17" s="702"/>
      <c r="IYJ17" s="702"/>
      <c r="IYK17" s="702"/>
      <c r="IYL17" s="702"/>
      <c r="IYM17" s="702"/>
      <c r="IYN17" s="702"/>
      <c r="IYO17" s="702"/>
      <c r="IYP17" s="702"/>
      <c r="IYQ17" s="702"/>
      <c r="IYR17" s="702"/>
      <c r="IYS17" s="702"/>
      <c r="IYT17" s="702"/>
      <c r="IYU17" s="702"/>
      <c r="IYV17" s="702"/>
      <c r="IYW17" s="702"/>
      <c r="IYX17" s="702"/>
      <c r="IYY17" s="702"/>
      <c r="IYZ17" s="702"/>
      <c r="IZA17" s="702"/>
      <c r="IZB17" s="702"/>
      <c r="IZC17" s="702"/>
      <c r="IZD17" s="702"/>
      <c r="IZE17" s="702"/>
      <c r="IZF17" s="702"/>
      <c r="IZG17" s="702"/>
      <c r="IZH17" s="702"/>
      <c r="IZI17" s="702"/>
      <c r="IZJ17" s="702"/>
      <c r="IZK17" s="702"/>
      <c r="IZL17" s="702"/>
      <c r="IZM17" s="702"/>
      <c r="IZN17" s="702"/>
      <c r="IZO17" s="702"/>
      <c r="IZP17" s="702"/>
      <c r="IZQ17" s="702"/>
      <c r="IZR17" s="702"/>
      <c r="IZS17" s="702"/>
      <c r="IZT17" s="702"/>
      <c r="IZU17" s="702"/>
      <c r="IZV17" s="702"/>
      <c r="IZW17" s="702"/>
      <c r="IZX17" s="702"/>
      <c r="IZY17" s="702"/>
      <c r="IZZ17" s="702"/>
      <c r="JAA17" s="702"/>
      <c r="JAB17" s="702"/>
      <c r="JAC17" s="702"/>
      <c r="JAD17" s="702"/>
      <c r="JAE17" s="702"/>
      <c r="JAF17" s="702"/>
      <c r="JAG17" s="702"/>
      <c r="JAH17" s="702"/>
      <c r="JAI17" s="702"/>
      <c r="JAJ17" s="702"/>
      <c r="JAK17" s="702"/>
      <c r="JAL17" s="702"/>
      <c r="JAM17" s="702"/>
      <c r="JAN17" s="702"/>
      <c r="JAO17" s="702"/>
      <c r="JAP17" s="702"/>
      <c r="JAQ17" s="702"/>
      <c r="JAR17" s="702"/>
      <c r="JAS17" s="702"/>
      <c r="JAT17" s="702"/>
      <c r="JAU17" s="702"/>
      <c r="JAV17" s="702"/>
      <c r="JAW17" s="702"/>
      <c r="JAX17" s="702"/>
      <c r="JAY17" s="702"/>
      <c r="JAZ17" s="702"/>
      <c r="JBA17" s="702"/>
      <c r="JBB17" s="702"/>
      <c r="JBC17" s="702"/>
      <c r="JBD17" s="702"/>
      <c r="JBE17" s="702"/>
      <c r="JBF17" s="702"/>
      <c r="JBG17" s="702"/>
      <c r="JBH17" s="702"/>
      <c r="JBI17" s="702"/>
      <c r="JBJ17" s="702"/>
      <c r="JBK17" s="702"/>
      <c r="JBL17" s="702"/>
      <c r="JBM17" s="702"/>
      <c r="JBN17" s="702"/>
      <c r="JBO17" s="702"/>
      <c r="JBP17" s="702"/>
      <c r="JBQ17" s="702"/>
      <c r="JBR17" s="702"/>
      <c r="JBS17" s="702"/>
      <c r="JBT17" s="702"/>
      <c r="JBU17" s="702"/>
      <c r="JBV17" s="702"/>
      <c r="JBW17" s="702"/>
      <c r="JBX17" s="702"/>
      <c r="JBY17" s="702"/>
      <c r="JBZ17" s="702"/>
      <c r="JCA17" s="702"/>
      <c r="JCB17" s="702"/>
      <c r="JCC17" s="702"/>
      <c r="JCD17" s="702"/>
      <c r="JCE17" s="702"/>
      <c r="JCF17" s="702"/>
      <c r="JCG17" s="702"/>
      <c r="JCH17" s="702"/>
      <c r="JCI17" s="702"/>
      <c r="JCJ17" s="702"/>
      <c r="JCK17" s="702"/>
      <c r="JCL17" s="702"/>
      <c r="JCM17" s="702"/>
      <c r="JCN17" s="702"/>
      <c r="JCO17" s="702"/>
      <c r="JCP17" s="702"/>
      <c r="JCQ17" s="702"/>
      <c r="JCR17" s="702"/>
      <c r="JCS17" s="702"/>
      <c r="JCT17" s="702"/>
      <c r="JCU17" s="702"/>
      <c r="JCV17" s="702"/>
      <c r="JCW17" s="702"/>
      <c r="JCX17" s="702"/>
      <c r="JCY17" s="702"/>
      <c r="JCZ17" s="702"/>
      <c r="JDA17" s="702"/>
      <c r="JDB17" s="702"/>
      <c r="JDC17" s="702"/>
      <c r="JDD17" s="702"/>
      <c r="JDE17" s="702"/>
      <c r="JDF17" s="702"/>
      <c r="JDG17" s="702"/>
      <c r="JDH17" s="702"/>
      <c r="JDI17" s="702"/>
      <c r="JDJ17" s="702"/>
      <c r="JDK17" s="702"/>
      <c r="JDL17" s="702"/>
      <c r="JDM17" s="702"/>
      <c r="JDN17" s="702"/>
      <c r="JDO17" s="702"/>
      <c r="JDP17" s="702"/>
      <c r="JDQ17" s="702"/>
      <c r="JDR17" s="702"/>
      <c r="JDS17" s="702"/>
      <c r="JDT17" s="702"/>
      <c r="JDU17" s="702"/>
      <c r="JDV17" s="702"/>
      <c r="JDW17" s="702"/>
      <c r="JDX17" s="702"/>
      <c r="JDY17" s="702"/>
      <c r="JDZ17" s="702"/>
      <c r="JEA17" s="702"/>
      <c r="JEB17" s="702"/>
      <c r="JEC17" s="702"/>
      <c r="JED17" s="702"/>
      <c r="JEE17" s="702"/>
      <c r="JEF17" s="702"/>
      <c r="JEG17" s="702"/>
      <c r="JEH17" s="702"/>
      <c r="JEI17" s="702"/>
      <c r="JEJ17" s="702"/>
      <c r="JEK17" s="702"/>
      <c r="JEL17" s="702"/>
      <c r="JEM17" s="702"/>
      <c r="JEN17" s="702"/>
      <c r="JEO17" s="702"/>
      <c r="JEP17" s="702"/>
      <c r="JEQ17" s="702"/>
      <c r="JER17" s="702"/>
      <c r="JES17" s="702"/>
      <c r="JET17" s="702"/>
      <c r="JEU17" s="702"/>
      <c r="JEV17" s="702"/>
      <c r="JEW17" s="702"/>
      <c r="JEX17" s="702"/>
      <c r="JEY17" s="702"/>
      <c r="JEZ17" s="702"/>
      <c r="JFA17" s="702"/>
      <c r="JFB17" s="702"/>
      <c r="JFC17" s="702"/>
      <c r="JFD17" s="702"/>
      <c r="JFE17" s="702"/>
      <c r="JFF17" s="702"/>
      <c r="JFG17" s="702"/>
      <c r="JFH17" s="702"/>
      <c r="JFI17" s="702"/>
      <c r="JFJ17" s="702"/>
      <c r="JFK17" s="702"/>
      <c r="JFL17" s="702"/>
      <c r="JFM17" s="702"/>
      <c r="JFN17" s="702"/>
      <c r="JFO17" s="702"/>
      <c r="JFP17" s="702"/>
      <c r="JFQ17" s="702"/>
      <c r="JFR17" s="702"/>
      <c r="JFS17" s="702"/>
      <c r="JFT17" s="702"/>
      <c r="JFU17" s="702"/>
      <c r="JFV17" s="702"/>
      <c r="JFW17" s="702"/>
      <c r="JFX17" s="702"/>
      <c r="JFY17" s="702"/>
      <c r="JFZ17" s="702"/>
      <c r="JGA17" s="702"/>
      <c r="JGB17" s="702"/>
      <c r="JGC17" s="702"/>
      <c r="JGD17" s="702"/>
      <c r="JGE17" s="702"/>
      <c r="JGF17" s="702"/>
      <c r="JGG17" s="702"/>
      <c r="JGH17" s="702"/>
      <c r="JGI17" s="702"/>
      <c r="JGJ17" s="702"/>
      <c r="JGK17" s="702"/>
      <c r="JGL17" s="702"/>
      <c r="JGM17" s="702"/>
      <c r="JGN17" s="702"/>
      <c r="JGO17" s="702"/>
      <c r="JGP17" s="702"/>
      <c r="JGQ17" s="702"/>
      <c r="JGR17" s="702"/>
      <c r="JGS17" s="702"/>
      <c r="JGT17" s="702"/>
      <c r="JGU17" s="702"/>
      <c r="JGV17" s="702"/>
      <c r="JGW17" s="702"/>
      <c r="JGX17" s="702"/>
      <c r="JGY17" s="702"/>
      <c r="JGZ17" s="702"/>
      <c r="JHA17" s="702"/>
      <c r="JHB17" s="702"/>
      <c r="JHC17" s="702"/>
      <c r="JHD17" s="702"/>
      <c r="JHE17" s="702"/>
      <c r="JHF17" s="702"/>
      <c r="JHG17" s="702"/>
      <c r="JHH17" s="702"/>
      <c r="JHI17" s="702"/>
      <c r="JHJ17" s="702"/>
      <c r="JHK17" s="702"/>
      <c r="JHL17" s="702"/>
      <c r="JHM17" s="702"/>
      <c r="JHN17" s="702"/>
      <c r="JHO17" s="702"/>
      <c r="JHP17" s="702"/>
      <c r="JHQ17" s="702"/>
      <c r="JHR17" s="702"/>
      <c r="JHS17" s="702"/>
      <c r="JHT17" s="702"/>
      <c r="JHU17" s="702"/>
      <c r="JHV17" s="702"/>
      <c r="JHW17" s="702"/>
      <c r="JHX17" s="702"/>
      <c r="JHY17" s="702"/>
      <c r="JHZ17" s="702"/>
      <c r="JIA17" s="702"/>
      <c r="JIB17" s="702"/>
      <c r="JIC17" s="702"/>
      <c r="JID17" s="702"/>
      <c r="JIE17" s="702"/>
      <c r="JIF17" s="702"/>
      <c r="JIG17" s="702"/>
      <c r="JIH17" s="702"/>
      <c r="JII17" s="702"/>
      <c r="JIJ17" s="702"/>
      <c r="JIK17" s="702"/>
      <c r="JIL17" s="702"/>
      <c r="JIM17" s="702"/>
      <c r="JIN17" s="702"/>
      <c r="JIO17" s="702"/>
      <c r="JIP17" s="702"/>
      <c r="JIQ17" s="702"/>
      <c r="JIR17" s="702"/>
      <c r="JIS17" s="702"/>
      <c r="JIT17" s="702"/>
      <c r="JIU17" s="702"/>
      <c r="JIV17" s="702"/>
      <c r="JIW17" s="702"/>
      <c r="JIX17" s="702"/>
      <c r="JIY17" s="702"/>
      <c r="JIZ17" s="702"/>
      <c r="JJA17" s="702"/>
      <c r="JJB17" s="702"/>
      <c r="JJC17" s="702"/>
      <c r="JJD17" s="702"/>
      <c r="JJE17" s="702"/>
      <c r="JJF17" s="702"/>
      <c r="JJG17" s="702"/>
      <c r="JJH17" s="702"/>
      <c r="JJI17" s="702"/>
      <c r="JJJ17" s="702"/>
      <c r="JJK17" s="702"/>
      <c r="JJL17" s="702"/>
      <c r="JJM17" s="702"/>
      <c r="JJN17" s="702"/>
      <c r="JJO17" s="702"/>
      <c r="JJP17" s="702"/>
      <c r="JJQ17" s="702"/>
      <c r="JJR17" s="702"/>
      <c r="JJS17" s="702"/>
      <c r="JJT17" s="702"/>
      <c r="JJU17" s="702"/>
      <c r="JJV17" s="702"/>
      <c r="JJW17" s="702"/>
      <c r="JJX17" s="702"/>
      <c r="JJY17" s="702"/>
      <c r="JJZ17" s="702"/>
      <c r="JKA17" s="702"/>
      <c r="JKB17" s="702"/>
      <c r="JKC17" s="702"/>
      <c r="JKD17" s="702"/>
      <c r="JKE17" s="702"/>
      <c r="JKF17" s="702"/>
      <c r="JKG17" s="702"/>
      <c r="JKH17" s="702"/>
      <c r="JKI17" s="702"/>
      <c r="JKJ17" s="702"/>
      <c r="JKK17" s="702"/>
      <c r="JKL17" s="702"/>
      <c r="JKM17" s="702"/>
      <c r="JKN17" s="702"/>
      <c r="JKO17" s="702"/>
      <c r="JKP17" s="702"/>
      <c r="JKQ17" s="702"/>
      <c r="JKR17" s="702"/>
      <c r="JKS17" s="702"/>
      <c r="JKT17" s="702"/>
      <c r="JKU17" s="702"/>
      <c r="JKV17" s="702"/>
      <c r="JKW17" s="702"/>
      <c r="JKX17" s="702"/>
      <c r="JKY17" s="702"/>
      <c r="JKZ17" s="702"/>
      <c r="JLA17" s="702"/>
      <c r="JLB17" s="702"/>
      <c r="JLC17" s="702"/>
      <c r="JLD17" s="702"/>
      <c r="JLE17" s="702"/>
      <c r="JLF17" s="702"/>
      <c r="JLG17" s="702"/>
      <c r="JLH17" s="702"/>
      <c r="JLI17" s="702"/>
      <c r="JLJ17" s="702"/>
      <c r="JLK17" s="702"/>
      <c r="JLL17" s="702"/>
      <c r="JLM17" s="702"/>
      <c r="JLN17" s="702"/>
      <c r="JLO17" s="702"/>
      <c r="JLP17" s="702"/>
      <c r="JLQ17" s="702"/>
      <c r="JLR17" s="702"/>
      <c r="JLS17" s="702"/>
      <c r="JLT17" s="702"/>
      <c r="JLU17" s="702"/>
      <c r="JLV17" s="702"/>
      <c r="JLW17" s="702"/>
      <c r="JLX17" s="702"/>
      <c r="JLY17" s="702"/>
      <c r="JLZ17" s="702"/>
      <c r="JMA17" s="702"/>
      <c r="JMB17" s="702"/>
      <c r="JMC17" s="702"/>
      <c r="JMD17" s="702"/>
      <c r="JME17" s="702"/>
      <c r="JMF17" s="702"/>
      <c r="JMG17" s="702"/>
      <c r="JMH17" s="702"/>
      <c r="JMI17" s="702"/>
      <c r="JMJ17" s="702"/>
      <c r="JMK17" s="702"/>
      <c r="JML17" s="702"/>
      <c r="JMM17" s="702"/>
      <c r="JMN17" s="702"/>
      <c r="JMO17" s="702"/>
      <c r="JMP17" s="702"/>
      <c r="JMQ17" s="702"/>
      <c r="JMR17" s="702"/>
      <c r="JMS17" s="702"/>
      <c r="JMT17" s="702"/>
      <c r="JMU17" s="702"/>
      <c r="JMV17" s="702"/>
      <c r="JMW17" s="702"/>
      <c r="JMX17" s="702"/>
      <c r="JMY17" s="702"/>
      <c r="JMZ17" s="702"/>
      <c r="JNA17" s="702"/>
      <c r="JNB17" s="702"/>
      <c r="JNC17" s="702"/>
      <c r="JND17" s="702"/>
      <c r="JNE17" s="702"/>
      <c r="JNF17" s="702"/>
      <c r="JNG17" s="702"/>
      <c r="JNH17" s="702"/>
      <c r="JNI17" s="702"/>
      <c r="JNJ17" s="702"/>
      <c r="JNK17" s="702"/>
      <c r="JNL17" s="702"/>
      <c r="JNM17" s="702"/>
      <c r="JNN17" s="702"/>
      <c r="JNO17" s="702"/>
      <c r="JNP17" s="702"/>
      <c r="JNQ17" s="702"/>
      <c r="JNR17" s="702"/>
      <c r="JNS17" s="702"/>
      <c r="JNT17" s="702"/>
      <c r="JNU17" s="702"/>
      <c r="JNV17" s="702"/>
      <c r="JNW17" s="702"/>
      <c r="JNX17" s="702"/>
      <c r="JNY17" s="702"/>
      <c r="JNZ17" s="702"/>
      <c r="JOA17" s="702"/>
      <c r="JOB17" s="702"/>
      <c r="JOC17" s="702"/>
      <c r="JOD17" s="702"/>
      <c r="JOE17" s="702"/>
      <c r="JOF17" s="702"/>
      <c r="JOG17" s="702"/>
      <c r="JOH17" s="702"/>
      <c r="JOI17" s="702"/>
      <c r="JOJ17" s="702"/>
      <c r="JOK17" s="702"/>
      <c r="JOL17" s="702"/>
      <c r="JOM17" s="702"/>
      <c r="JON17" s="702"/>
      <c r="JOO17" s="702"/>
      <c r="JOP17" s="702"/>
      <c r="JOQ17" s="702"/>
      <c r="JOR17" s="702"/>
      <c r="JOS17" s="702"/>
      <c r="JOT17" s="702"/>
      <c r="JOU17" s="702"/>
      <c r="JOV17" s="702"/>
      <c r="JOW17" s="702"/>
      <c r="JOX17" s="702"/>
      <c r="JOY17" s="702"/>
      <c r="JOZ17" s="702"/>
      <c r="JPA17" s="702"/>
      <c r="JPB17" s="702"/>
      <c r="JPC17" s="702"/>
      <c r="JPD17" s="702"/>
      <c r="JPE17" s="702"/>
      <c r="JPF17" s="702"/>
      <c r="JPG17" s="702"/>
      <c r="JPH17" s="702"/>
      <c r="JPI17" s="702"/>
      <c r="JPJ17" s="702"/>
      <c r="JPK17" s="702"/>
      <c r="JPL17" s="702"/>
      <c r="JPM17" s="702"/>
      <c r="JPN17" s="702"/>
      <c r="JPO17" s="702"/>
      <c r="JPP17" s="702"/>
      <c r="JPQ17" s="702"/>
      <c r="JPR17" s="702"/>
      <c r="JPS17" s="702"/>
      <c r="JPT17" s="702"/>
      <c r="JPU17" s="702"/>
      <c r="JPV17" s="702"/>
      <c r="JPW17" s="702"/>
      <c r="JPX17" s="702"/>
      <c r="JPY17" s="702"/>
      <c r="JPZ17" s="702"/>
      <c r="JQA17" s="702"/>
      <c r="JQB17" s="702"/>
      <c r="JQC17" s="702"/>
      <c r="JQD17" s="702"/>
      <c r="JQE17" s="702"/>
      <c r="JQF17" s="702"/>
      <c r="JQG17" s="702"/>
      <c r="JQH17" s="702"/>
      <c r="JQI17" s="702"/>
      <c r="JQJ17" s="702"/>
      <c r="JQK17" s="702"/>
      <c r="JQL17" s="702"/>
      <c r="JQM17" s="702"/>
      <c r="JQN17" s="702"/>
      <c r="JQO17" s="702"/>
      <c r="JQP17" s="702"/>
      <c r="JQQ17" s="702"/>
      <c r="JQR17" s="702"/>
      <c r="JQS17" s="702"/>
      <c r="JQT17" s="702"/>
      <c r="JQU17" s="702"/>
      <c r="JQV17" s="702"/>
      <c r="JQW17" s="702"/>
      <c r="JQX17" s="702"/>
      <c r="JQY17" s="702"/>
      <c r="JQZ17" s="702"/>
      <c r="JRA17" s="702"/>
      <c r="JRB17" s="702"/>
      <c r="JRC17" s="702"/>
      <c r="JRD17" s="702"/>
      <c r="JRE17" s="702"/>
      <c r="JRF17" s="702"/>
      <c r="JRG17" s="702"/>
      <c r="JRH17" s="702"/>
      <c r="JRI17" s="702"/>
      <c r="JRJ17" s="702"/>
      <c r="JRK17" s="702"/>
      <c r="JRL17" s="702"/>
      <c r="JRM17" s="702"/>
      <c r="JRN17" s="702"/>
      <c r="JRO17" s="702"/>
      <c r="JRP17" s="702"/>
      <c r="JRQ17" s="702"/>
      <c r="JRR17" s="702"/>
      <c r="JRS17" s="702"/>
      <c r="JRT17" s="702"/>
      <c r="JRU17" s="702"/>
      <c r="JRV17" s="702"/>
      <c r="JRW17" s="702"/>
      <c r="JRX17" s="702"/>
      <c r="JRY17" s="702"/>
      <c r="JRZ17" s="702"/>
      <c r="JSA17" s="702"/>
      <c r="JSB17" s="702"/>
      <c r="JSC17" s="702"/>
      <c r="JSD17" s="702"/>
      <c r="JSE17" s="702"/>
      <c r="JSF17" s="702"/>
      <c r="JSG17" s="702"/>
      <c r="JSH17" s="702"/>
      <c r="JSI17" s="702"/>
      <c r="JSJ17" s="702"/>
      <c r="JSK17" s="702"/>
      <c r="JSL17" s="702"/>
      <c r="JSM17" s="702"/>
      <c r="JSN17" s="702"/>
      <c r="JSO17" s="702"/>
      <c r="JSP17" s="702"/>
      <c r="JSQ17" s="702"/>
      <c r="JSR17" s="702"/>
      <c r="JSS17" s="702"/>
      <c r="JST17" s="702"/>
      <c r="JSU17" s="702"/>
      <c r="JSV17" s="702"/>
      <c r="JSW17" s="702"/>
      <c r="JSX17" s="702"/>
      <c r="JSY17" s="702"/>
      <c r="JSZ17" s="702"/>
      <c r="JTA17" s="702"/>
      <c r="JTB17" s="702"/>
      <c r="JTC17" s="702"/>
      <c r="JTD17" s="702"/>
      <c r="JTE17" s="702"/>
      <c r="JTF17" s="702"/>
      <c r="JTG17" s="702"/>
      <c r="JTH17" s="702"/>
      <c r="JTI17" s="702"/>
      <c r="JTJ17" s="702"/>
      <c r="JTK17" s="702"/>
      <c r="JTL17" s="702"/>
      <c r="JTM17" s="702"/>
      <c r="JTN17" s="702"/>
      <c r="JTO17" s="702"/>
      <c r="JTP17" s="702"/>
      <c r="JTQ17" s="702"/>
      <c r="JTR17" s="702"/>
      <c r="JTS17" s="702"/>
      <c r="JTT17" s="702"/>
      <c r="JTU17" s="702"/>
      <c r="JTV17" s="702"/>
      <c r="JTW17" s="702"/>
      <c r="JTX17" s="702"/>
      <c r="JTY17" s="702"/>
      <c r="JTZ17" s="702"/>
      <c r="JUA17" s="702"/>
      <c r="JUB17" s="702"/>
      <c r="JUC17" s="702"/>
      <c r="JUD17" s="702"/>
      <c r="JUE17" s="702"/>
      <c r="JUF17" s="702"/>
      <c r="JUG17" s="702"/>
      <c r="JUH17" s="702"/>
      <c r="JUI17" s="702"/>
      <c r="JUJ17" s="702"/>
      <c r="JUK17" s="702"/>
      <c r="JUL17" s="702"/>
      <c r="JUM17" s="702"/>
      <c r="JUN17" s="702"/>
      <c r="JUO17" s="702"/>
      <c r="JUP17" s="702"/>
      <c r="JUQ17" s="702"/>
      <c r="JUR17" s="702"/>
      <c r="JUS17" s="702"/>
      <c r="JUT17" s="702"/>
      <c r="JUU17" s="702"/>
      <c r="JUV17" s="702"/>
      <c r="JUW17" s="702"/>
      <c r="JUX17" s="702"/>
      <c r="JUY17" s="702"/>
      <c r="JUZ17" s="702"/>
      <c r="JVA17" s="702"/>
      <c r="JVB17" s="702"/>
      <c r="JVC17" s="702"/>
      <c r="JVD17" s="702"/>
      <c r="JVE17" s="702"/>
      <c r="JVF17" s="702"/>
      <c r="JVG17" s="702"/>
      <c r="JVH17" s="702"/>
      <c r="JVI17" s="702"/>
      <c r="JVJ17" s="702"/>
      <c r="JVK17" s="702"/>
      <c r="JVL17" s="702"/>
      <c r="JVM17" s="702"/>
      <c r="JVN17" s="702"/>
      <c r="JVO17" s="702"/>
      <c r="JVP17" s="702"/>
      <c r="JVQ17" s="702"/>
      <c r="JVR17" s="702"/>
      <c r="JVS17" s="702"/>
      <c r="JVT17" s="702"/>
      <c r="JVU17" s="702"/>
      <c r="JVV17" s="702"/>
      <c r="JVW17" s="702"/>
      <c r="JVX17" s="702"/>
      <c r="JVY17" s="702"/>
      <c r="JVZ17" s="702"/>
      <c r="JWA17" s="702"/>
      <c r="JWB17" s="702"/>
      <c r="JWC17" s="702"/>
      <c r="JWD17" s="702"/>
      <c r="JWE17" s="702"/>
      <c r="JWF17" s="702"/>
      <c r="JWG17" s="702"/>
      <c r="JWH17" s="702"/>
      <c r="JWI17" s="702"/>
      <c r="JWJ17" s="702"/>
      <c r="JWK17" s="702"/>
      <c r="JWL17" s="702"/>
      <c r="JWM17" s="702"/>
      <c r="JWN17" s="702"/>
      <c r="JWO17" s="702"/>
      <c r="JWP17" s="702"/>
      <c r="JWQ17" s="702"/>
      <c r="JWR17" s="702"/>
      <c r="JWS17" s="702"/>
      <c r="JWT17" s="702"/>
      <c r="JWU17" s="702"/>
      <c r="JWV17" s="702"/>
      <c r="JWW17" s="702"/>
      <c r="JWX17" s="702"/>
      <c r="JWY17" s="702"/>
      <c r="JWZ17" s="702"/>
      <c r="JXA17" s="702"/>
      <c r="JXB17" s="702"/>
      <c r="JXC17" s="702"/>
      <c r="JXD17" s="702"/>
      <c r="JXE17" s="702"/>
      <c r="JXF17" s="702"/>
      <c r="JXG17" s="702"/>
      <c r="JXH17" s="702"/>
      <c r="JXI17" s="702"/>
      <c r="JXJ17" s="702"/>
      <c r="JXK17" s="702"/>
      <c r="JXL17" s="702"/>
      <c r="JXM17" s="702"/>
      <c r="JXN17" s="702"/>
      <c r="JXO17" s="702"/>
      <c r="JXP17" s="702"/>
      <c r="JXQ17" s="702"/>
      <c r="JXR17" s="702"/>
      <c r="JXS17" s="702"/>
      <c r="JXT17" s="702"/>
      <c r="JXU17" s="702"/>
      <c r="JXV17" s="702"/>
      <c r="JXW17" s="702"/>
      <c r="JXX17" s="702"/>
      <c r="JXY17" s="702"/>
      <c r="JXZ17" s="702"/>
      <c r="JYA17" s="702"/>
      <c r="JYB17" s="702"/>
      <c r="JYC17" s="702"/>
      <c r="JYD17" s="702"/>
      <c r="JYE17" s="702"/>
      <c r="JYF17" s="702"/>
      <c r="JYG17" s="702"/>
      <c r="JYH17" s="702"/>
      <c r="JYI17" s="702"/>
      <c r="JYJ17" s="702"/>
      <c r="JYK17" s="702"/>
      <c r="JYL17" s="702"/>
      <c r="JYM17" s="702"/>
      <c r="JYN17" s="702"/>
      <c r="JYO17" s="702"/>
      <c r="JYP17" s="702"/>
      <c r="JYQ17" s="702"/>
      <c r="JYR17" s="702"/>
      <c r="JYS17" s="702"/>
      <c r="JYT17" s="702"/>
      <c r="JYU17" s="702"/>
      <c r="JYV17" s="702"/>
      <c r="JYW17" s="702"/>
      <c r="JYX17" s="702"/>
      <c r="JYY17" s="702"/>
      <c r="JYZ17" s="702"/>
      <c r="JZA17" s="702"/>
      <c r="JZB17" s="702"/>
      <c r="JZC17" s="702"/>
      <c r="JZD17" s="702"/>
      <c r="JZE17" s="702"/>
      <c r="JZF17" s="702"/>
      <c r="JZG17" s="702"/>
      <c r="JZH17" s="702"/>
      <c r="JZI17" s="702"/>
      <c r="JZJ17" s="702"/>
      <c r="JZK17" s="702"/>
      <c r="JZL17" s="702"/>
      <c r="JZM17" s="702"/>
      <c r="JZN17" s="702"/>
      <c r="JZO17" s="702"/>
      <c r="JZP17" s="702"/>
      <c r="JZQ17" s="702"/>
      <c r="JZR17" s="702"/>
      <c r="JZS17" s="702"/>
      <c r="JZT17" s="702"/>
      <c r="JZU17" s="702"/>
      <c r="JZV17" s="702"/>
      <c r="JZW17" s="702"/>
      <c r="JZX17" s="702"/>
      <c r="JZY17" s="702"/>
      <c r="JZZ17" s="702"/>
      <c r="KAA17" s="702"/>
      <c r="KAB17" s="702"/>
      <c r="KAC17" s="702"/>
      <c r="KAD17" s="702"/>
      <c r="KAE17" s="702"/>
      <c r="KAF17" s="702"/>
      <c r="KAG17" s="702"/>
      <c r="KAH17" s="702"/>
      <c r="KAI17" s="702"/>
      <c r="KAJ17" s="702"/>
      <c r="KAK17" s="702"/>
      <c r="KAL17" s="702"/>
      <c r="KAM17" s="702"/>
      <c r="KAN17" s="702"/>
      <c r="KAO17" s="702"/>
      <c r="KAP17" s="702"/>
      <c r="KAQ17" s="702"/>
      <c r="KAR17" s="702"/>
      <c r="KAS17" s="702"/>
      <c r="KAT17" s="702"/>
      <c r="KAU17" s="702"/>
      <c r="KAV17" s="702"/>
      <c r="KAW17" s="702"/>
      <c r="KAX17" s="702"/>
      <c r="KAY17" s="702"/>
      <c r="KAZ17" s="702"/>
      <c r="KBA17" s="702"/>
      <c r="KBB17" s="702"/>
      <c r="KBC17" s="702"/>
      <c r="KBD17" s="702"/>
      <c r="KBE17" s="702"/>
      <c r="KBF17" s="702"/>
      <c r="KBG17" s="702"/>
      <c r="KBH17" s="702"/>
      <c r="KBI17" s="702"/>
      <c r="KBJ17" s="702"/>
      <c r="KBK17" s="702"/>
      <c r="KBL17" s="702"/>
      <c r="KBM17" s="702"/>
      <c r="KBN17" s="702"/>
      <c r="KBO17" s="702"/>
      <c r="KBP17" s="702"/>
      <c r="KBQ17" s="702"/>
      <c r="KBR17" s="702"/>
      <c r="KBS17" s="702"/>
      <c r="KBT17" s="702"/>
      <c r="KBU17" s="702"/>
      <c r="KBV17" s="702"/>
      <c r="KBW17" s="702"/>
      <c r="KBX17" s="702"/>
      <c r="KBY17" s="702"/>
      <c r="KBZ17" s="702"/>
      <c r="KCA17" s="702"/>
      <c r="KCB17" s="702"/>
      <c r="KCC17" s="702"/>
      <c r="KCD17" s="702"/>
      <c r="KCE17" s="702"/>
      <c r="KCF17" s="702"/>
      <c r="KCG17" s="702"/>
      <c r="KCH17" s="702"/>
      <c r="KCI17" s="702"/>
      <c r="KCJ17" s="702"/>
      <c r="KCK17" s="702"/>
      <c r="KCL17" s="702"/>
      <c r="KCM17" s="702"/>
      <c r="KCN17" s="702"/>
      <c r="KCO17" s="702"/>
      <c r="KCP17" s="702"/>
      <c r="KCQ17" s="702"/>
      <c r="KCR17" s="702"/>
      <c r="KCS17" s="702"/>
      <c r="KCT17" s="702"/>
      <c r="KCU17" s="702"/>
      <c r="KCV17" s="702"/>
      <c r="KCW17" s="702"/>
      <c r="KCX17" s="702"/>
      <c r="KCY17" s="702"/>
      <c r="KCZ17" s="702"/>
      <c r="KDA17" s="702"/>
      <c r="KDB17" s="702"/>
      <c r="KDC17" s="702"/>
      <c r="KDD17" s="702"/>
      <c r="KDE17" s="702"/>
      <c r="KDF17" s="702"/>
      <c r="KDG17" s="702"/>
      <c r="KDH17" s="702"/>
      <c r="KDI17" s="702"/>
      <c r="KDJ17" s="702"/>
      <c r="KDK17" s="702"/>
      <c r="KDL17" s="702"/>
      <c r="KDM17" s="702"/>
      <c r="KDN17" s="702"/>
      <c r="KDO17" s="702"/>
      <c r="KDP17" s="702"/>
      <c r="KDQ17" s="702"/>
      <c r="KDR17" s="702"/>
      <c r="KDS17" s="702"/>
      <c r="KDT17" s="702"/>
      <c r="KDU17" s="702"/>
      <c r="KDV17" s="702"/>
      <c r="KDW17" s="702"/>
      <c r="KDX17" s="702"/>
      <c r="KDY17" s="702"/>
      <c r="KDZ17" s="702"/>
      <c r="KEA17" s="702"/>
      <c r="KEB17" s="702"/>
      <c r="KEC17" s="702"/>
      <c r="KED17" s="702"/>
      <c r="KEE17" s="702"/>
      <c r="KEF17" s="702"/>
      <c r="KEG17" s="702"/>
      <c r="KEH17" s="702"/>
      <c r="KEI17" s="702"/>
      <c r="KEJ17" s="702"/>
      <c r="KEK17" s="702"/>
      <c r="KEL17" s="702"/>
      <c r="KEM17" s="702"/>
      <c r="KEN17" s="702"/>
      <c r="KEO17" s="702"/>
      <c r="KEP17" s="702"/>
      <c r="KEQ17" s="702"/>
      <c r="KER17" s="702"/>
      <c r="KES17" s="702"/>
      <c r="KET17" s="702"/>
      <c r="KEU17" s="702"/>
      <c r="KEV17" s="702"/>
      <c r="KEW17" s="702"/>
      <c r="KEX17" s="702"/>
      <c r="KEY17" s="702"/>
      <c r="KEZ17" s="702"/>
      <c r="KFA17" s="702"/>
      <c r="KFB17" s="702"/>
      <c r="KFC17" s="702"/>
      <c r="KFD17" s="702"/>
      <c r="KFE17" s="702"/>
      <c r="KFF17" s="702"/>
      <c r="KFG17" s="702"/>
      <c r="KFH17" s="702"/>
      <c r="KFI17" s="702"/>
      <c r="KFJ17" s="702"/>
      <c r="KFK17" s="702"/>
      <c r="KFL17" s="702"/>
      <c r="KFM17" s="702"/>
      <c r="KFN17" s="702"/>
      <c r="KFO17" s="702"/>
      <c r="KFP17" s="702"/>
      <c r="KFQ17" s="702"/>
      <c r="KFR17" s="702"/>
      <c r="KFS17" s="702"/>
      <c r="KFT17" s="702"/>
      <c r="KFU17" s="702"/>
      <c r="KFV17" s="702"/>
      <c r="KFW17" s="702"/>
      <c r="KFX17" s="702"/>
      <c r="KFY17" s="702"/>
      <c r="KFZ17" s="702"/>
      <c r="KGA17" s="702"/>
      <c r="KGB17" s="702"/>
      <c r="KGC17" s="702"/>
      <c r="KGD17" s="702"/>
      <c r="KGE17" s="702"/>
      <c r="KGF17" s="702"/>
      <c r="KGG17" s="702"/>
      <c r="KGH17" s="702"/>
      <c r="KGI17" s="702"/>
      <c r="KGJ17" s="702"/>
      <c r="KGK17" s="702"/>
      <c r="KGL17" s="702"/>
      <c r="KGM17" s="702"/>
      <c r="KGN17" s="702"/>
      <c r="KGO17" s="702"/>
      <c r="KGP17" s="702"/>
      <c r="KGQ17" s="702"/>
      <c r="KGR17" s="702"/>
      <c r="KGS17" s="702"/>
      <c r="KGT17" s="702"/>
      <c r="KGU17" s="702"/>
      <c r="KGV17" s="702"/>
      <c r="KGW17" s="702"/>
      <c r="KGX17" s="702"/>
      <c r="KGY17" s="702"/>
      <c r="KGZ17" s="702"/>
      <c r="KHA17" s="702"/>
      <c r="KHB17" s="702"/>
      <c r="KHC17" s="702"/>
      <c r="KHD17" s="702"/>
      <c r="KHE17" s="702"/>
      <c r="KHF17" s="702"/>
      <c r="KHG17" s="702"/>
      <c r="KHH17" s="702"/>
      <c r="KHI17" s="702"/>
      <c r="KHJ17" s="702"/>
      <c r="KHK17" s="702"/>
      <c r="KHL17" s="702"/>
      <c r="KHM17" s="702"/>
      <c r="KHN17" s="702"/>
      <c r="KHO17" s="702"/>
      <c r="KHP17" s="702"/>
      <c r="KHQ17" s="702"/>
      <c r="KHR17" s="702"/>
      <c r="KHS17" s="702"/>
      <c r="KHT17" s="702"/>
      <c r="KHU17" s="702"/>
      <c r="KHV17" s="702"/>
      <c r="KHW17" s="702"/>
      <c r="KHX17" s="702"/>
      <c r="KHY17" s="702"/>
      <c r="KHZ17" s="702"/>
      <c r="KIA17" s="702"/>
      <c r="KIB17" s="702"/>
      <c r="KIC17" s="702"/>
      <c r="KID17" s="702"/>
      <c r="KIE17" s="702"/>
      <c r="KIF17" s="702"/>
      <c r="KIG17" s="702"/>
      <c r="KIH17" s="702"/>
      <c r="KII17" s="702"/>
      <c r="KIJ17" s="702"/>
      <c r="KIK17" s="702"/>
      <c r="KIL17" s="702"/>
      <c r="KIM17" s="702"/>
      <c r="KIN17" s="702"/>
      <c r="KIO17" s="702"/>
      <c r="KIP17" s="702"/>
      <c r="KIQ17" s="702"/>
      <c r="KIR17" s="702"/>
      <c r="KIS17" s="702"/>
      <c r="KIT17" s="702"/>
      <c r="KIU17" s="702"/>
      <c r="KIV17" s="702"/>
      <c r="KIW17" s="702"/>
      <c r="KIX17" s="702"/>
      <c r="KIY17" s="702"/>
      <c r="KIZ17" s="702"/>
      <c r="KJA17" s="702"/>
      <c r="KJB17" s="702"/>
      <c r="KJC17" s="702"/>
      <c r="KJD17" s="702"/>
      <c r="KJE17" s="702"/>
      <c r="KJF17" s="702"/>
      <c r="KJG17" s="702"/>
      <c r="KJH17" s="702"/>
      <c r="KJI17" s="702"/>
      <c r="KJJ17" s="702"/>
      <c r="KJK17" s="702"/>
      <c r="KJL17" s="702"/>
      <c r="KJM17" s="702"/>
      <c r="KJN17" s="702"/>
      <c r="KJO17" s="702"/>
      <c r="KJP17" s="702"/>
      <c r="KJQ17" s="702"/>
      <c r="KJR17" s="702"/>
      <c r="KJS17" s="702"/>
      <c r="KJT17" s="702"/>
      <c r="KJU17" s="702"/>
      <c r="KJV17" s="702"/>
      <c r="KJW17" s="702"/>
      <c r="KJX17" s="702"/>
      <c r="KJY17" s="702"/>
      <c r="KJZ17" s="702"/>
      <c r="KKA17" s="702"/>
      <c r="KKB17" s="702"/>
      <c r="KKC17" s="702"/>
      <c r="KKD17" s="702"/>
      <c r="KKE17" s="702"/>
      <c r="KKF17" s="702"/>
      <c r="KKG17" s="702"/>
      <c r="KKH17" s="702"/>
      <c r="KKI17" s="702"/>
      <c r="KKJ17" s="702"/>
      <c r="KKK17" s="702"/>
      <c r="KKL17" s="702"/>
      <c r="KKM17" s="702"/>
      <c r="KKN17" s="702"/>
      <c r="KKO17" s="702"/>
      <c r="KKP17" s="702"/>
      <c r="KKQ17" s="702"/>
      <c r="KKR17" s="702"/>
      <c r="KKS17" s="702"/>
      <c r="KKT17" s="702"/>
      <c r="KKU17" s="702"/>
      <c r="KKV17" s="702"/>
      <c r="KKW17" s="702"/>
      <c r="KKX17" s="702"/>
      <c r="KKY17" s="702"/>
      <c r="KKZ17" s="702"/>
      <c r="KLA17" s="702"/>
      <c r="KLB17" s="702"/>
      <c r="KLC17" s="702"/>
      <c r="KLD17" s="702"/>
      <c r="KLE17" s="702"/>
      <c r="KLF17" s="702"/>
      <c r="KLG17" s="702"/>
      <c r="KLH17" s="702"/>
      <c r="KLI17" s="702"/>
      <c r="KLJ17" s="702"/>
      <c r="KLK17" s="702"/>
      <c r="KLL17" s="702"/>
      <c r="KLM17" s="702"/>
      <c r="KLN17" s="702"/>
      <c r="KLO17" s="702"/>
      <c r="KLP17" s="702"/>
      <c r="KLQ17" s="702"/>
      <c r="KLR17" s="702"/>
      <c r="KLS17" s="702"/>
      <c r="KLT17" s="702"/>
      <c r="KLU17" s="702"/>
      <c r="KLV17" s="702"/>
      <c r="KLW17" s="702"/>
      <c r="KLX17" s="702"/>
      <c r="KLY17" s="702"/>
      <c r="KLZ17" s="702"/>
      <c r="KMA17" s="702"/>
      <c r="KMB17" s="702"/>
      <c r="KMC17" s="702"/>
      <c r="KMD17" s="702"/>
      <c r="KME17" s="702"/>
      <c r="KMF17" s="702"/>
      <c r="KMG17" s="702"/>
      <c r="KMH17" s="702"/>
      <c r="KMI17" s="702"/>
      <c r="KMJ17" s="702"/>
      <c r="KMK17" s="702"/>
      <c r="KML17" s="702"/>
      <c r="KMM17" s="702"/>
      <c r="KMN17" s="702"/>
      <c r="KMO17" s="702"/>
      <c r="KMP17" s="702"/>
      <c r="KMQ17" s="702"/>
      <c r="KMR17" s="702"/>
      <c r="KMS17" s="702"/>
      <c r="KMT17" s="702"/>
      <c r="KMU17" s="702"/>
      <c r="KMV17" s="702"/>
      <c r="KMW17" s="702"/>
      <c r="KMX17" s="702"/>
      <c r="KMY17" s="702"/>
      <c r="KMZ17" s="702"/>
      <c r="KNA17" s="702"/>
      <c r="KNB17" s="702"/>
      <c r="KNC17" s="702"/>
      <c r="KND17" s="702"/>
      <c r="KNE17" s="702"/>
      <c r="KNF17" s="702"/>
      <c r="KNG17" s="702"/>
      <c r="KNH17" s="702"/>
      <c r="KNI17" s="702"/>
      <c r="KNJ17" s="702"/>
      <c r="KNK17" s="702"/>
      <c r="KNL17" s="702"/>
      <c r="KNM17" s="702"/>
      <c r="KNN17" s="702"/>
      <c r="KNO17" s="702"/>
      <c r="KNP17" s="702"/>
      <c r="KNQ17" s="702"/>
      <c r="KNR17" s="702"/>
      <c r="KNS17" s="702"/>
      <c r="KNT17" s="702"/>
      <c r="KNU17" s="702"/>
      <c r="KNV17" s="702"/>
      <c r="KNW17" s="702"/>
      <c r="KNX17" s="702"/>
      <c r="KNY17" s="702"/>
      <c r="KNZ17" s="702"/>
      <c r="KOA17" s="702"/>
      <c r="KOB17" s="702"/>
      <c r="KOC17" s="702"/>
      <c r="KOD17" s="702"/>
      <c r="KOE17" s="702"/>
      <c r="KOF17" s="702"/>
      <c r="KOG17" s="702"/>
      <c r="KOH17" s="702"/>
      <c r="KOI17" s="702"/>
      <c r="KOJ17" s="702"/>
      <c r="KOK17" s="702"/>
      <c r="KOL17" s="702"/>
      <c r="KOM17" s="702"/>
      <c r="KON17" s="702"/>
      <c r="KOO17" s="702"/>
      <c r="KOP17" s="702"/>
      <c r="KOQ17" s="702"/>
      <c r="KOR17" s="702"/>
      <c r="KOS17" s="702"/>
      <c r="KOT17" s="702"/>
      <c r="KOU17" s="702"/>
      <c r="KOV17" s="702"/>
      <c r="KOW17" s="702"/>
      <c r="KOX17" s="702"/>
      <c r="KOY17" s="702"/>
      <c r="KOZ17" s="702"/>
      <c r="KPA17" s="702"/>
      <c r="KPB17" s="702"/>
      <c r="KPC17" s="702"/>
      <c r="KPD17" s="702"/>
      <c r="KPE17" s="702"/>
      <c r="KPF17" s="702"/>
      <c r="KPG17" s="702"/>
      <c r="KPH17" s="702"/>
      <c r="KPI17" s="702"/>
      <c r="KPJ17" s="702"/>
      <c r="KPK17" s="702"/>
      <c r="KPL17" s="702"/>
      <c r="KPM17" s="702"/>
      <c r="KPN17" s="702"/>
      <c r="KPO17" s="702"/>
      <c r="KPP17" s="702"/>
      <c r="KPQ17" s="702"/>
      <c r="KPR17" s="702"/>
      <c r="KPS17" s="702"/>
      <c r="KPT17" s="702"/>
      <c r="KPU17" s="702"/>
      <c r="KPV17" s="702"/>
      <c r="KPW17" s="702"/>
      <c r="KPX17" s="702"/>
      <c r="KPY17" s="702"/>
      <c r="KPZ17" s="702"/>
      <c r="KQA17" s="702"/>
      <c r="KQB17" s="702"/>
      <c r="KQC17" s="702"/>
      <c r="KQD17" s="702"/>
      <c r="KQE17" s="702"/>
      <c r="KQF17" s="702"/>
      <c r="KQG17" s="702"/>
      <c r="KQH17" s="702"/>
      <c r="KQI17" s="702"/>
      <c r="KQJ17" s="702"/>
      <c r="KQK17" s="702"/>
      <c r="KQL17" s="702"/>
      <c r="KQM17" s="702"/>
      <c r="KQN17" s="702"/>
      <c r="KQO17" s="702"/>
      <c r="KQP17" s="702"/>
      <c r="KQQ17" s="702"/>
      <c r="KQR17" s="702"/>
      <c r="KQS17" s="702"/>
      <c r="KQT17" s="702"/>
      <c r="KQU17" s="702"/>
      <c r="KQV17" s="702"/>
      <c r="KQW17" s="702"/>
      <c r="KQX17" s="702"/>
      <c r="KQY17" s="702"/>
      <c r="KQZ17" s="702"/>
      <c r="KRA17" s="702"/>
      <c r="KRB17" s="702"/>
      <c r="KRC17" s="702"/>
      <c r="KRD17" s="702"/>
      <c r="KRE17" s="702"/>
      <c r="KRF17" s="702"/>
      <c r="KRG17" s="702"/>
      <c r="KRH17" s="702"/>
      <c r="KRI17" s="702"/>
      <c r="KRJ17" s="702"/>
      <c r="KRK17" s="702"/>
      <c r="KRL17" s="702"/>
      <c r="KRM17" s="702"/>
      <c r="KRN17" s="702"/>
      <c r="KRO17" s="702"/>
      <c r="KRP17" s="702"/>
      <c r="KRQ17" s="702"/>
      <c r="KRR17" s="702"/>
      <c r="KRS17" s="702"/>
      <c r="KRT17" s="702"/>
      <c r="KRU17" s="702"/>
      <c r="KRV17" s="702"/>
      <c r="KRW17" s="702"/>
      <c r="KRX17" s="702"/>
      <c r="KRY17" s="702"/>
      <c r="KRZ17" s="702"/>
      <c r="KSA17" s="702"/>
      <c r="KSB17" s="702"/>
      <c r="KSC17" s="702"/>
      <c r="KSD17" s="702"/>
      <c r="KSE17" s="702"/>
      <c r="KSF17" s="702"/>
      <c r="KSG17" s="702"/>
      <c r="KSH17" s="702"/>
      <c r="KSI17" s="702"/>
      <c r="KSJ17" s="702"/>
      <c r="KSK17" s="702"/>
      <c r="KSL17" s="702"/>
      <c r="KSM17" s="702"/>
      <c r="KSN17" s="702"/>
      <c r="KSO17" s="702"/>
      <c r="KSP17" s="702"/>
      <c r="KSQ17" s="702"/>
      <c r="KSR17" s="702"/>
      <c r="KSS17" s="702"/>
      <c r="KST17" s="702"/>
      <c r="KSU17" s="702"/>
      <c r="KSV17" s="702"/>
      <c r="KSW17" s="702"/>
      <c r="KSX17" s="702"/>
      <c r="KSY17" s="702"/>
      <c r="KSZ17" s="702"/>
      <c r="KTA17" s="702"/>
      <c r="KTB17" s="702"/>
      <c r="KTC17" s="702"/>
      <c r="KTD17" s="702"/>
      <c r="KTE17" s="702"/>
      <c r="KTF17" s="702"/>
      <c r="KTG17" s="702"/>
      <c r="KTH17" s="702"/>
      <c r="KTI17" s="702"/>
      <c r="KTJ17" s="702"/>
      <c r="KTK17" s="702"/>
      <c r="KTL17" s="702"/>
      <c r="KTM17" s="702"/>
      <c r="KTN17" s="702"/>
      <c r="KTO17" s="702"/>
      <c r="KTP17" s="702"/>
      <c r="KTQ17" s="702"/>
      <c r="KTR17" s="702"/>
      <c r="KTS17" s="702"/>
      <c r="KTT17" s="702"/>
      <c r="KTU17" s="702"/>
      <c r="KTV17" s="702"/>
      <c r="KTW17" s="702"/>
      <c r="KTX17" s="702"/>
      <c r="KTY17" s="702"/>
      <c r="KTZ17" s="702"/>
      <c r="KUA17" s="702"/>
      <c r="KUB17" s="702"/>
      <c r="KUC17" s="702"/>
      <c r="KUD17" s="702"/>
      <c r="KUE17" s="702"/>
      <c r="KUF17" s="702"/>
      <c r="KUG17" s="702"/>
      <c r="KUH17" s="702"/>
      <c r="KUI17" s="702"/>
      <c r="KUJ17" s="702"/>
      <c r="KUK17" s="702"/>
      <c r="KUL17" s="702"/>
      <c r="KUM17" s="702"/>
      <c r="KUN17" s="702"/>
      <c r="KUO17" s="702"/>
      <c r="KUP17" s="702"/>
      <c r="KUQ17" s="702"/>
      <c r="KUR17" s="702"/>
      <c r="KUS17" s="702"/>
      <c r="KUT17" s="702"/>
      <c r="KUU17" s="702"/>
      <c r="KUV17" s="702"/>
      <c r="KUW17" s="702"/>
      <c r="KUX17" s="702"/>
      <c r="KUY17" s="702"/>
      <c r="KUZ17" s="702"/>
      <c r="KVA17" s="702"/>
      <c r="KVB17" s="702"/>
      <c r="KVC17" s="702"/>
      <c r="KVD17" s="702"/>
      <c r="KVE17" s="702"/>
      <c r="KVF17" s="702"/>
      <c r="KVG17" s="702"/>
      <c r="KVH17" s="702"/>
      <c r="KVI17" s="702"/>
      <c r="KVJ17" s="702"/>
      <c r="KVK17" s="702"/>
      <c r="KVL17" s="702"/>
      <c r="KVM17" s="702"/>
      <c r="KVN17" s="702"/>
      <c r="KVO17" s="702"/>
      <c r="KVP17" s="702"/>
      <c r="KVQ17" s="702"/>
      <c r="KVR17" s="702"/>
      <c r="KVS17" s="702"/>
      <c r="KVT17" s="702"/>
      <c r="KVU17" s="702"/>
      <c r="KVV17" s="702"/>
      <c r="KVW17" s="702"/>
      <c r="KVX17" s="702"/>
      <c r="KVY17" s="702"/>
      <c r="KVZ17" s="702"/>
      <c r="KWA17" s="702"/>
      <c r="KWB17" s="702"/>
      <c r="KWC17" s="702"/>
      <c r="KWD17" s="702"/>
      <c r="KWE17" s="702"/>
      <c r="KWF17" s="702"/>
      <c r="KWG17" s="702"/>
      <c r="KWH17" s="702"/>
      <c r="KWI17" s="702"/>
      <c r="KWJ17" s="702"/>
      <c r="KWK17" s="702"/>
      <c r="KWL17" s="702"/>
      <c r="KWM17" s="702"/>
      <c r="KWN17" s="702"/>
      <c r="KWO17" s="702"/>
      <c r="KWP17" s="702"/>
      <c r="KWQ17" s="702"/>
      <c r="KWR17" s="702"/>
      <c r="KWS17" s="702"/>
      <c r="KWT17" s="702"/>
      <c r="KWU17" s="702"/>
      <c r="KWV17" s="702"/>
      <c r="KWW17" s="702"/>
      <c r="KWX17" s="702"/>
      <c r="KWY17" s="702"/>
      <c r="KWZ17" s="702"/>
      <c r="KXA17" s="702"/>
      <c r="KXB17" s="702"/>
      <c r="KXC17" s="702"/>
      <c r="KXD17" s="702"/>
      <c r="KXE17" s="702"/>
      <c r="KXF17" s="702"/>
      <c r="KXG17" s="702"/>
      <c r="KXH17" s="702"/>
      <c r="KXI17" s="702"/>
      <c r="KXJ17" s="702"/>
      <c r="KXK17" s="702"/>
      <c r="KXL17" s="702"/>
      <c r="KXM17" s="702"/>
      <c r="KXN17" s="702"/>
      <c r="KXO17" s="702"/>
      <c r="KXP17" s="702"/>
      <c r="KXQ17" s="702"/>
      <c r="KXR17" s="702"/>
      <c r="KXS17" s="702"/>
      <c r="KXT17" s="702"/>
      <c r="KXU17" s="702"/>
      <c r="KXV17" s="702"/>
      <c r="KXW17" s="702"/>
      <c r="KXX17" s="702"/>
      <c r="KXY17" s="702"/>
      <c r="KXZ17" s="702"/>
      <c r="KYA17" s="702"/>
      <c r="KYB17" s="702"/>
      <c r="KYC17" s="702"/>
      <c r="KYD17" s="702"/>
      <c r="KYE17" s="702"/>
      <c r="KYF17" s="702"/>
      <c r="KYG17" s="702"/>
      <c r="KYH17" s="702"/>
      <c r="KYI17" s="702"/>
      <c r="KYJ17" s="702"/>
      <c r="KYK17" s="702"/>
      <c r="KYL17" s="702"/>
      <c r="KYM17" s="702"/>
      <c r="KYN17" s="702"/>
      <c r="KYO17" s="702"/>
      <c r="KYP17" s="702"/>
      <c r="KYQ17" s="702"/>
      <c r="KYR17" s="702"/>
      <c r="KYS17" s="702"/>
      <c r="KYT17" s="702"/>
      <c r="KYU17" s="702"/>
      <c r="KYV17" s="702"/>
      <c r="KYW17" s="702"/>
      <c r="KYX17" s="702"/>
      <c r="KYY17" s="702"/>
      <c r="KYZ17" s="702"/>
      <c r="KZA17" s="702"/>
      <c r="KZB17" s="702"/>
      <c r="KZC17" s="702"/>
      <c r="KZD17" s="702"/>
      <c r="KZE17" s="702"/>
      <c r="KZF17" s="702"/>
      <c r="KZG17" s="702"/>
      <c r="KZH17" s="702"/>
      <c r="KZI17" s="702"/>
      <c r="KZJ17" s="702"/>
      <c r="KZK17" s="702"/>
      <c r="KZL17" s="702"/>
      <c r="KZM17" s="702"/>
      <c r="KZN17" s="702"/>
      <c r="KZO17" s="702"/>
      <c r="KZP17" s="702"/>
      <c r="KZQ17" s="702"/>
      <c r="KZR17" s="702"/>
      <c r="KZS17" s="702"/>
      <c r="KZT17" s="702"/>
      <c r="KZU17" s="702"/>
      <c r="KZV17" s="702"/>
      <c r="KZW17" s="702"/>
      <c r="KZX17" s="702"/>
      <c r="KZY17" s="702"/>
      <c r="KZZ17" s="702"/>
      <c r="LAA17" s="702"/>
      <c r="LAB17" s="702"/>
      <c r="LAC17" s="702"/>
      <c r="LAD17" s="702"/>
      <c r="LAE17" s="702"/>
      <c r="LAF17" s="702"/>
      <c r="LAG17" s="702"/>
      <c r="LAH17" s="702"/>
      <c r="LAI17" s="702"/>
      <c r="LAJ17" s="702"/>
      <c r="LAK17" s="702"/>
      <c r="LAL17" s="702"/>
      <c r="LAM17" s="702"/>
      <c r="LAN17" s="702"/>
      <c r="LAO17" s="702"/>
      <c r="LAP17" s="702"/>
      <c r="LAQ17" s="702"/>
      <c r="LAR17" s="702"/>
      <c r="LAS17" s="702"/>
      <c r="LAT17" s="702"/>
      <c r="LAU17" s="702"/>
      <c r="LAV17" s="702"/>
      <c r="LAW17" s="702"/>
      <c r="LAX17" s="702"/>
      <c r="LAY17" s="702"/>
      <c r="LAZ17" s="702"/>
      <c r="LBA17" s="702"/>
      <c r="LBB17" s="702"/>
      <c r="LBC17" s="702"/>
      <c r="LBD17" s="702"/>
      <c r="LBE17" s="702"/>
      <c r="LBF17" s="702"/>
      <c r="LBG17" s="702"/>
      <c r="LBH17" s="702"/>
      <c r="LBI17" s="702"/>
      <c r="LBJ17" s="702"/>
      <c r="LBK17" s="702"/>
      <c r="LBL17" s="702"/>
      <c r="LBM17" s="702"/>
      <c r="LBN17" s="702"/>
      <c r="LBO17" s="702"/>
      <c r="LBP17" s="702"/>
      <c r="LBQ17" s="702"/>
      <c r="LBR17" s="702"/>
      <c r="LBS17" s="702"/>
      <c r="LBT17" s="702"/>
      <c r="LBU17" s="702"/>
      <c r="LBV17" s="702"/>
      <c r="LBW17" s="702"/>
      <c r="LBX17" s="702"/>
      <c r="LBY17" s="702"/>
      <c r="LBZ17" s="702"/>
      <c r="LCA17" s="702"/>
      <c r="LCB17" s="702"/>
      <c r="LCC17" s="702"/>
      <c r="LCD17" s="702"/>
      <c r="LCE17" s="702"/>
      <c r="LCF17" s="702"/>
      <c r="LCG17" s="702"/>
      <c r="LCH17" s="702"/>
      <c r="LCI17" s="702"/>
      <c r="LCJ17" s="702"/>
      <c r="LCK17" s="702"/>
      <c r="LCL17" s="702"/>
      <c r="LCM17" s="702"/>
      <c r="LCN17" s="702"/>
      <c r="LCO17" s="702"/>
      <c r="LCP17" s="702"/>
      <c r="LCQ17" s="702"/>
      <c r="LCR17" s="702"/>
      <c r="LCS17" s="702"/>
      <c r="LCT17" s="702"/>
      <c r="LCU17" s="702"/>
      <c r="LCV17" s="702"/>
      <c r="LCW17" s="702"/>
      <c r="LCX17" s="702"/>
      <c r="LCY17" s="702"/>
      <c r="LCZ17" s="702"/>
      <c r="LDA17" s="702"/>
      <c r="LDB17" s="702"/>
      <c r="LDC17" s="702"/>
      <c r="LDD17" s="702"/>
      <c r="LDE17" s="702"/>
      <c r="LDF17" s="702"/>
      <c r="LDG17" s="702"/>
      <c r="LDH17" s="702"/>
      <c r="LDI17" s="702"/>
      <c r="LDJ17" s="702"/>
      <c r="LDK17" s="702"/>
      <c r="LDL17" s="702"/>
      <c r="LDM17" s="702"/>
      <c r="LDN17" s="702"/>
      <c r="LDO17" s="702"/>
      <c r="LDP17" s="702"/>
      <c r="LDQ17" s="702"/>
      <c r="LDR17" s="702"/>
      <c r="LDS17" s="702"/>
      <c r="LDT17" s="702"/>
      <c r="LDU17" s="702"/>
      <c r="LDV17" s="702"/>
      <c r="LDW17" s="702"/>
      <c r="LDX17" s="702"/>
      <c r="LDY17" s="702"/>
      <c r="LDZ17" s="702"/>
      <c r="LEA17" s="702"/>
      <c r="LEB17" s="702"/>
      <c r="LEC17" s="702"/>
      <c r="LED17" s="702"/>
      <c r="LEE17" s="702"/>
      <c r="LEF17" s="702"/>
      <c r="LEG17" s="702"/>
      <c r="LEH17" s="702"/>
      <c r="LEI17" s="702"/>
      <c r="LEJ17" s="702"/>
      <c r="LEK17" s="702"/>
      <c r="LEL17" s="702"/>
      <c r="LEM17" s="702"/>
      <c r="LEN17" s="702"/>
      <c r="LEO17" s="702"/>
      <c r="LEP17" s="702"/>
      <c r="LEQ17" s="702"/>
      <c r="LER17" s="702"/>
      <c r="LES17" s="702"/>
      <c r="LET17" s="702"/>
      <c r="LEU17" s="702"/>
      <c r="LEV17" s="702"/>
      <c r="LEW17" s="702"/>
      <c r="LEX17" s="702"/>
      <c r="LEY17" s="702"/>
      <c r="LEZ17" s="702"/>
      <c r="LFA17" s="702"/>
      <c r="LFB17" s="702"/>
      <c r="LFC17" s="702"/>
      <c r="LFD17" s="702"/>
      <c r="LFE17" s="702"/>
      <c r="LFF17" s="702"/>
      <c r="LFG17" s="702"/>
      <c r="LFH17" s="702"/>
      <c r="LFI17" s="702"/>
      <c r="LFJ17" s="702"/>
      <c r="LFK17" s="702"/>
      <c r="LFL17" s="702"/>
      <c r="LFM17" s="702"/>
      <c r="LFN17" s="702"/>
      <c r="LFO17" s="702"/>
      <c r="LFP17" s="702"/>
      <c r="LFQ17" s="702"/>
      <c r="LFR17" s="702"/>
      <c r="LFS17" s="702"/>
      <c r="LFT17" s="702"/>
      <c r="LFU17" s="702"/>
      <c r="LFV17" s="702"/>
      <c r="LFW17" s="702"/>
      <c r="LFX17" s="702"/>
      <c r="LFY17" s="702"/>
      <c r="LFZ17" s="702"/>
      <c r="LGA17" s="702"/>
      <c r="LGB17" s="702"/>
      <c r="LGC17" s="702"/>
      <c r="LGD17" s="702"/>
      <c r="LGE17" s="702"/>
      <c r="LGF17" s="702"/>
      <c r="LGG17" s="702"/>
      <c r="LGH17" s="702"/>
      <c r="LGI17" s="702"/>
      <c r="LGJ17" s="702"/>
      <c r="LGK17" s="702"/>
      <c r="LGL17" s="702"/>
      <c r="LGM17" s="702"/>
      <c r="LGN17" s="702"/>
      <c r="LGO17" s="702"/>
      <c r="LGP17" s="702"/>
      <c r="LGQ17" s="702"/>
      <c r="LGR17" s="702"/>
      <c r="LGS17" s="702"/>
      <c r="LGT17" s="702"/>
      <c r="LGU17" s="702"/>
      <c r="LGV17" s="702"/>
      <c r="LGW17" s="702"/>
      <c r="LGX17" s="702"/>
      <c r="LGY17" s="702"/>
      <c r="LGZ17" s="702"/>
      <c r="LHA17" s="702"/>
      <c r="LHB17" s="702"/>
      <c r="LHC17" s="702"/>
      <c r="LHD17" s="702"/>
      <c r="LHE17" s="702"/>
      <c r="LHF17" s="702"/>
      <c r="LHG17" s="702"/>
      <c r="LHH17" s="702"/>
      <c r="LHI17" s="702"/>
      <c r="LHJ17" s="702"/>
      <c r="LHK17" s="702"/>
      <c r="LHL17" s="702"/>
      <c r="LHM17" s="702"/>
      <c r="LHN17" s="702"/>
      <c r="LHO17" s="702"/>
      <c r="LHP17" s="702"/>
      <c r="LHQ17" s="702"/>
      <c r="LHR17" s="702"/>
      <c r="LHS17" s="702"/>
      <c r="LHT17" s="702"/>
      <c r="LHU17" s="702"/>
      <c r="LHV17" s="702"/>
      <c r="LHW17" s="702"/>
      <c r="LHX17" s="702"/>
      <c r="LHY17" s="702"/>
      <c r="LHZ17" s="702"/>
      <c r="LIA17" s="702"/>
      <c r="LIB17" s="702"/>
      <c r="LIC17" s="702"/>
      <c r="LID17" s="702"/>
      <c r="LIE17" s="702"/>
      <c r="LIF17" s="702"/>
      <c r="LIG17" s="702"/>
      <c r="LIH17" s="702"/>
      <c r="LII17" s="702"/>
      <c r="LIJ17" s="702"/>
      <c r="LIK17" s="702"/>
      <c r="LIL17" s="702"/>
      <c r="LIM17" s="702"/>
      <c r="LIN17" s="702"/>
      <c r="LIO17" s="702"/>
      <c r="LIP17" s="702"/>
      <c r="LIQ17" s="702"/>
      <c r="LIR17" s="702"/>
      <c r="LIS17" s="702"/>
      <c r="LIT17" s="702"/>
      <c r="LIU17" s="702"/>
      <c r="LIV17" s="702"/>
      <c r="LIW17" s="702"/>
      <c r="LIX17" s="702"/>
      <c r="LIY17" s="702"/>
      <c r="LIZ17" s="702"/>
      <c r="LJA17" s="702"/>
      <c r="LJB17" s="702"/>
      <c r="LJC17" s="702"/>
      <c r="LJD17" s="702"/>
      <c r="LJE17" s="702"/>
      <c r="LJF17" s="702"/>
      <c r="LJG17" s="702"/>
      <c r="LJH17" s="702"/>
      <c r="LJI17" s="702"/>
      <c r="LJJ17" s="702"/>
      <c r="LJK17" s="702"/>
      <c r="LJL17" s="702"/>
      <c r="LJM17" s="702"/>
      <c r="LJN17" s="702"/>
      <c r="LJO17" s="702"/>
      <c r="LJP17" s="702"/>
      <c r="LJQ17" s="702"/>
      <c r="LJR17" s="702"/>
      <c r="LJS17" s="702"/>
      <c r="LJT17" s="702"/>
      <c r="LJU17" s="702"/>
      <c r="LJV17" s="702"/>
      <c r="LJW17" s="702"/>
      <c r="LJX17" s="702"/>
      <c r="LJY17" s="702"/>
      <c r="LJZ17" s="702"/>
      <c r="LKA17" s="702"/>
      <c r="LKB17" s="702"/>
      <c r="LKC17" s="702"/>
      <c r="LKD17" s="702"/>
      <c r="LKE17" s="702"/>
      <c r="LKF17" s="702"/>
      <c r="LKG17" s="702"/>
      <c r="LKH17" s="702"/>
      <c r="LKI17" s="702"/>
      <c r="LKJ17" s="702"/>
      <c r="LKK17" s="702"/>
      <c r="LKL17" s="702"/>
      <c r="LKM17" s="702"/>
      <c r="LKN17" s="702"/>
      <c r="LKO17" s="702"/>
      <c r="LKP17" s="702"/>
      <c r="LKQ17" s="702"/>
      <c r="LKR17" s="702"/>
      <c r="LKS17" s="702"/>
      <c r="LKT17" s="702"/>
      <c r="LKU17" s="702"/>
      <c r="LKV17" s="702"/>
      <c r="LKW17" s="702"/>
      <c r="LKX17" s="702"/>
      <c r="LKY17" s="702"/>
      <c r="LKZ17" s="702"/>
      <c r="LLA17" s="702"/>
      <c r="LLB17" s="702"/>
      <c r="LLC17" s="702"/>
      <c r="LLD17" s="702"/>
      <c r="LLE17" s="702"/>
      <c r="LLF17" s="702"/>
      <c r="LLG17" s="702"/>
      <c r="LLH17" s="702"/>
      <c r="LLI17" s="702"/>
      <c r="LLJ17" s="702"/>
      <c r="LLK17" s="702"/>
      <c r="LLL17" s="702"/>
      <c r="LLM17" s="702"/>
      <c r="LLN17" s="702"/>
      <c r="LLO17" s="702"/>
      <c r="LLP17" s="702"/>
      <c r="LLQ17" s="702"/>
      <c r="LLR17" s="702"/>
      <c r="LLS17" s="702"/>
      <c r="LLT17" s="702"/>
      <c r="LLU17" s="702"/>
      <c r="LLV17" s="702"/>
      <c r="LLW17" s="702"/>
      <c r="LLX17" s="702"/>
      <c r="LLY17" s="702"/>
      <c r="LLZ17" s="702"/>
      <c r="LMA17" s="702"/>
      <c r="LMB17" s="702"/>
      <c r="LMC17" s="702"/>
      <c r="LMD17" s="702"/>
      <c r="LME17" s="702"/>
      <c r="LMF17" s="702"/>
      <c r="LMG17" s="702"/>
      <c r="LMH17" s="702"/>
      <c r="LMI17" s="702"/>
      <c r="LMJ17" s="702"/>
      <c r="LMK17" s="702"/>
      <c r="LML17" s="702"/>
      <c r="LMM17" s="702"/>
      <c r="LMN17" s="702"/>
      <c r="LMO17" s="702"/>
      <c r="LMP17" s="702"/>
      <c r="LMQ17" s="702"/>
      <c r="LMR17" s="702"/>
      <c r="LMS17" s="702"/>
      <c r="LMT17" s="702"/>
      <c r="LMU17" s="702"/>
      <c r="LMV17" s="702"/>
      <c r="LMW17" s="702"/>
      <c r="LMX17" s="702"/>
      <c r="LMY17" s="702"/>
      <c r="LMZ17" s="702"/>
      <c r="LNA17" s="702"/>
      <c r="LNB17" s="702"/>
      <c r="LNC17" s="702"/>
      <c r="LND17" s="702"/>
      <c r="LNE17" s="702"/>
      <c r="LNF17" s="702"/>
      <c r="LNG17" s="702"/>
      <c r="LNH17" s="702"/>
      <c r="LNI17" s="702"/>
      <c r="LNJ17" s="702"/>
      <c r="LNK17" s="702"/>
      <c r="LNL17" s="702"/>
      <c r="LNM17" s="702"/>
      <c r="LNN17" s="702"/>
      <c r="LNO17" s="702"/>
      <c r="LNP17" s="702"/>
      <c r="LNQ17" s="702"/>
      <c r="LNR17" s="702"/>
      <c r="LNS17" s="702"/>
      <c r="LNT17" s="702"/>
      <c r="LNU17" s="702"/>
      <c r="LNV17" s="702"/>
      <c r="LNW17" s="702"/>
      <c r="LNX17" s="702"/>
      <c r="LNY17" s="702"/>
      <c r="LNZ17" s="702"/>
      <c r="LOA17" s="702"/>
      <c r="LOB17" s="702"/>
      <c r="LOC17" s="702"/>
      <c r="LOD17" s="702"/>
      <c r="LOE17" s="702"/>
      <c r="LOF17" s="702"/>
      <c r="LOG17" s="702"/>
      <c r="LOH17" s="702"/>
      <c r="LOI17" s="702"/>
      <c r="LOJ17" s="702"/>
      <c r="LOK17" s="702"/>
      <c r="LOL17" s="702"/>
      <c r="LOM17" s="702"/>
      <c r="LON17" s="702"/>
      <c r="LOO17" s="702"/>
      <c r="LOP17" s="702"/>
      <c r="LOQ17" s="702"/>
      <c r="LOR17" s="702"/>
      <c r="LOS17" s="702"/>
      <c r="LOT17" s="702"/>
      <c r="LOU17" s="702"/>
      <c r="LOV17" s="702"/>
      <c r="LOW17" s="702"/>
      <c r="LOX17" s="702"/>
      <c r="LOY17" s="702"/>
      <c r="LOZ17" s="702"/>
      <c r="LPA17" s="702"/>
      <c r="LPB17" s="702"/>
      <c r="LPC17" s="702"/>
      <c r="LPD17" s="702"/>
      <c r="LPE17" s="702"/>
      <c r="LPF17" s="702"/>
      <c r="LPG17" s="702"/>
      <c r="LPH17" s="702"/>
      <c r="LPI17" s="702"/>
      <c r="LPJ17" s="702"/>
      <c r="LPK17" s="702"/>
      <c r="LPL17" s="702"/>
      <c r="LPM17" s="702"/>
      <c r="LPN17" s="702"/>
      <c r="LPO17" s="702"/>
      <c r="LPP17" s="702"/>
      <c r="LPQ17" s="702"/>
      <c r="LPR17" s="702"/>
      <c r="LPS17" s="702"/>
      <c r="LPT17" s="702"/>
      <c r="LPU17" s="702"/>
      <c r="LPV17" s="702"/>
      <c r="LPW17" s="702"/>
      <c r="LPX17" s="702"/>
      <c r="LPY17" s="702"/>
      <c r="LPZ17" s="702"/>
      <c r="LQA17" s="702"/>
      <c r="LQB17" s="702"/>
      <c r="LQC17" s="702"/>
      <c r="LQD17" s="702"/>
      <c r="LQE17" s="702"/>
      <c r="LQF17" s="702"/>
      <c r="LQG17" s="702"/>
      <c r="LQH17" s="702"/>
      <c r="LQI17" s="702"/>
      <c r="LQJ17" s="702"/>
      <c r="LQK17" s="702"/>
      <c r="LQL17" s="702"/>
      <c r="LQM17" s="702"/>
      <c r="LQN17" s="702"/>
      <c r="LQO17" s="702"/>
      <c r="LQP17" s="702"/>
      <c r="LQQ17" s="702"/>
      <c r="LQR17" s="702"/>
      <c r="LQS17" s="702"/>
      <c r="LQT17" s="702"/>
      <c r="LQU17" s="702"/>
      <c r="LQV17" s="702"/>
      <c r="LQW17" s="702"/>
      <c r="LQX17" s="702"/>
      <c r="LQY17" s="702"/>
      <c r="LQZ17" s="702"/>
      <c r="LRA17" s="702"/>
      <c r="LRB17" s="702"/>
      <c r="LRC17" s="702"/>
      <c r="LRD17" s="702"/>
      <c r="LRE17" s="702"/>
      <c r="LRF17" s="702"/>
      <c r="LRG17" s="702"/>
      <c r="LRH17" s="702"/>
      <c r="LRI17" s="702"/>
      <c r="LRJ17" s="702"/>
      <c r="LRK17" s="702"/>
      <c r="LRL17" s="702"/>
      <c r="LRM17" s="702"/>
      <c r="LRN17" s="702"/>
      <c r="LRO17" s="702"/>
      <c r="LRP17" s="702"/>
      <c r="LRQ17" s="702"/>
      <c r="LRR17" s="702"/>
      <c r="LRS17" s="702"/>
      <c r="LRT17" s="702"/>
      <c r="LRU17" s="702"/>
      <c r="LRV17" s="702"/>
      <c r="LRW17" s="702"/>
      <c r="LRX17" s="702"/>
      <c r="LRY17" s="702"/>
      <c r="LRZ17" s="702"/>
      <c r="LSA17" s="702"/>
      <c r="LSB17" s="702"/>
      <c r="LSC17" s="702"/>
      <c r="LSD17" s="702"/>
      <c r="LSE17" s="702"/>
      <c r="LSF17" s="702"/>
      <c r="LSG17" s="702"/>
      <c r="LSH17" s="702"/>
      <c r="LSI17" s="702"/>
      <c r="LSJ17" s="702"/>
      <c r="LSK17" s="702"/>
      <c r="LSL17" s="702"/>
      <c r="LSM17" s="702"/>
      <c r="LSN17" s="702"/>
      <c r="LSO17" s="702"/>
      <c r="LSP17" s="702"/>
      <c r="LSQ17" s="702"/>
      <c r="LSR17" s="702"/>
      <c r="LSS17" s="702"/>
      <c r="LST17" s="702"/>
      <c r="LSU17" s="702"/>
      <c r="LSV17" s="702"/>
      <c r="LSW17" s="702"/>
      <c r="LSX17" s="702"/>
      <c r="LSY17" s="702"/>
      <c r="LSZ17" s="702"/>
      <c r="LTA17" s="702"/>
      <c r="LTB17" s="702"/>
      <c r="LTC17" s="702"/>
      <c r="LTD17" s="702"/>
      <c r="LTE17" s="702"/>
      <c r="LTF17" s="702"/>
      <c r="LTG17" s="702"/>
      <c r="LTH17" s="702"/>
      <c r="LTI17" s="702"/>
      <c r="LTJ17" s="702"/>
      <c r="LTK17" s="702"/>
      <c r="LTL17" s="702"/>
      <c r="LTM17" s="702"/>
      <c r="LTN17" s="702"/>
      <c r="LTO17" s="702"/>
      <c r="LTP17" s="702"/>
      <c r="LTQ17" s="702"/>
      <c r="LTR17" s="702"/>
      <c r="LTS17" s="702"/>
      <c r="LTT17" s="702"/>
      <c r="LTU17" s="702"/>
      <c r="LTV17" s="702"/>
      <c r="LTW17" s="702"/>
      <c r="LTX17" s="702"/>
      <c r="LTY17" s="702"/>
      <c r="LTZ17" s="702"/>
      <c r="LUA17" s="702"/>
      <c r="LUB17" s="702"/>
      <c r="LUC17" s="702"/>
      <c r="LUD17" s="702"/>
      <c r="LUE17" s="702"/>
      <c r="LUF17" s="702"/>
      <c r="LUG17" s="702"/>
      <c r="LUH17" s="702"/>
      <c r="LUI17" s="702"/>
      <c r="LUJ17" s="702"/>
      <c r="LUK17" s="702"/>
      <c r="LUL17" s="702"/>
      <c r="LUM17" s="702"/>
      <c r="LUN17" s="702"/>
      <c r="LUO17" s="702"/>
      <c r="LUP17" s="702"/>
      <c r="LUQ17" s="702"/>
      <c r="LUR17" s="702"/>
      <c r="LUS17" s="702"/>
      <c r="LUT17" s="702"/>
      <c r="LUU17" s="702"/>
      <c r="LUV17" s="702"/>
      <c r="LUW17" s="702"/>
      <c r="LUX17" s="702"/>
      <c r="LUY17" s="702"/>
      <c r="LUZ17" s="702"/>
      <c r="LVA17" s="702"/>
      <c r="LVB17" s="702"/>
      <c r="LVC17" s="702"/>
      <c r="LVD17" s="702"/>
      <c r="LVE17" s="702"/>
      <c r="LVF17" s="702"/>
      <c r="LVG17" s="702"/>
      <c r="LVH17" s="702"/>
      <c r="LVI17" s="702"/>
      <c r="LVJ17" s="702"/>
      <c r="LVK17" s="702"/>
      <c r="LVL17" s="702"/>
      <c r="LVM17" s="702"/>
      <c r="LVN17" s="702"/>
      <c r="LVO17" s="702"/>
      <c r="LVP17" s="702"/>
      <c r="LVQ17" s="702"/>
      <c r="LVR17" s="702"/>
      <c r="LVS17" s="702"/>
      <c r="LVT17" s="702"/>
      <c r="LVU17" s="702"/>
      <c r="LVV17" s="702"/>
      <c r="LVW17" s="702"/>
      <c r="LVX17" s="702"/>
      <c r="LVY17" s="702"/>
      <c r="LVZ17" s="702"/>
      <c r="LWA17" s="702"/>
      <c r="LWB17" s="702"/>
      <c r="LWC17" s="702"/>
      <c r="LWD17" s="702"/>
      <c r="LWE17" s="702"/>
      <c r="LWF17" s="702"/>
      <c r="LWG17" s="702"/>
      <c r="LWH17" s="702"/>
      <c r="LWI17" s="702"/>
      <c r="LWJ17" s="702"/>
      <c r="LWK17" s="702"/>
      <c r="LWL17" s="702"/>
      <c r="LWM17" s="702"/>
      <c r="LWN17" s="702"/>
      <c r="LWO17" s="702"/>
      <c r="LWP17" s="702"/>
      <c r="LWQ17" s="702"/>
      <c r="LWR17" s="702"/>
      <c r="LWS17" s="702"/>
      <c r="LWT17" s="702"/>
      <c r="LWU17" s="702"/>
      <c r="LWV17" s="702"/>
      <c r="LWW17" s="702"/>
      <c r="LWX17" s="702"/>
      <c r="LWY17" s="702"/>
      <c r="LWZ17" s="702"/>
      <c r="LXA17" s="702"/>
      <c r="LXB17" s="702"/>
      <c r="LXC17" s="702"/>
      <c r="LXD17" s="702"/>
      <c r="LXE17" s="702"/>
      <c r="LXF17" s="702"/>
      <c r="LXG17" s="702"/>
      <c r="LXH17" s="702"/>
      <c r="LXI17" s="702"/>
      <c r="LXJ17" s="702"/>
      <c r="LXK17" s="702"/>
      <c r="LXL17" s="702"/>
      <c r="LXM17" s="702"/>
      <c r="LXN17" s="702"/>
      <c r="LXO17" s="702"/>
      <c r="LXP17" s="702"/>
      <c r="LXQ17" s="702"/>
      <c r="LXR17" s="702"/>
      <c r="LXS17" s="702"/>
      <c r="LXT17" s="702"/>
      <c r="LXU17" s="702"/>
      <c r="LXV17" s="702"/>
      <c r="LXW17" s="702"/>
      <c r="LXX17" s="702"/>
      <c r="LXY17" s="702"/>
      <c r="LXZ17" s="702"/>
      <c r="LYA17" s="702"/>
      <c r="LYB17" s="702"/>
      <c r="LYC17" s="702"/>
      <c r="LYD17" s="702"/>
      <c r="LYE17" s="702"/>
      <c r="LYF17" s="702"/>
      <c r="LYG17" s="702"/>
      <c r="LYH17" s="702"/>
      <c r="LYI17" s="702"/>
      <c r="LYJ17" s="702"/>
      <c r="LYK17" s="702"/>
      <c r="LYL17" s="702"/>
      <c r="LYM17" s="702"/>
      <c r="LYN17" s="702"/>
      <c r="LYO17" s="702"/>
      <c r="LYP17" s="702"/>
      <c r="LYQ17" s="702"/>
      <c r="LYR17" s="702"/>
      <c r="LYS17" s="702"/>
      <c r="LYT17" s="702"/>
      <c r="LYU17" s="702"/>
      <c r="LYV17" s="702"/>
      <c r="LYW17" s="702"/>
      <c r="LYX17" s="702"/>
      <c r="LYY17" s="702"/>
      <c r="LYZ17" s="702"/>
      <c r="LZA17" s="702"/>
      <c r="LZB17" s="702"/>
      <c r="LZC17" s="702"/>
      <c r="LZD17" s="702"/>
      <c r="LZE17" s="702"/>
      <c r="LZF17" s="702"/>
      <c r="LZG17" s="702"/>
      <c r="LZH17" s="702"/>
      <c r="LZI17" s="702"/>
      <c r="LZJ17" s="702"/>
      <c r="LZK17" s="702"/>
      <c r="LZL17" s="702"/>
      <c r="LZM17" s="702"/>
      <c r="LZN17" s="702"/>
      <c r="LZO17" s="702"/>
      <c r="LZP17" s="702"/>
      <c r="LZQ17" s="702"/>
      <c r="LZR17" s="702"/>
      <c r="LZS17" s="702"/>
      <c r="LZT17" s="702"/>
      <c r="LZU17" s="702"/>
      <c r="LZV17" s="702"/>
      <c r="LZW17" s="702"/>
      <c r="LZX17" s="702"/>
      <c r="LZY17" s="702"/>
      <c r="LZZ17" s="702"/>
      <c r="MAA17" s="702"/>
      <c r="MAB17" s="702"/>
      <c r="MAC17" s="702"/>
      <c r="MAD17" s="702"/>
      <c r="MAE17" s="702"/>
      <c r="MAF17" s="702"/>
      <c r="MAG17" s="702"/>
      <c r="MAH17" s="702"/>
      <c r="MAI17" s="702"/>
      <c r="MAJ17" s="702"/>
      <c r="MAK17" s="702"/>
      <c r="MAL17" s="702"/>
      <c r="MAM17" s="702"/>
      <c r="MAN17" s="702"/>
      <c r="MAO17" s="702"/>
      <c r="MAP17" s="702"/>
      <c r="MAQ17" s="702"/>
      <c r="MAR17" s="702"/>
      <c r="MAS17" s="702"/>
      <c r="MAT17" s="702"/>
      <c r="MAU17" s="702"/>
      <c r="MAV17" s="702"/>
      <c r="MAW17" s="702"/>
      <c r="MAX17" s="702"/>
      <c r="MAY17" s="702"/>
      <c r="MAZ17" s="702"/>
      <c r="MBA17" s="702"/>
      <c r="MBB17" s="702"/>
      <c r="MBC17" s="702"/>
      <c r="MBD17" s="702"/>
      <c r="MBE17" s="702"/>
      <c r="MBF17" s="702"/>
      <c r="MBG17" s="702"/>
      <c r="MBH17" s="702"/>
      <c r="MBI17" s="702"/>
      <c r="MBJ17" s="702"/>
      <c r="MBK17" s="702"/>
      <c r="MBL17" s="702"/>
      <c r="MBM17" s="702"/>
      <c r="MBN17" s="702"/>
      <c r="MBO17" s="702"/>
      <c r="MBP17" s="702"/>
      <c r="MBQ17" s="702"/>
      <c r="MBR17" s="702"/>
      <c r="MBS17" s="702"/>
      <c r="MBT17" s="702"/>
      <c r="MBU17" s="702"/>
      <c r="MBV17" s="702"/>
      <c r="MBW17" s="702"/>
      <c r="MBX17" s="702"/>
      <c r="MBY17" s="702"/>
      <c r="MBZ17" s="702"/>
      <c r="MCA17" s="702"/>
      <c r="MCB17" s="702"/>
      <c r="MCC17" s="702"/>
      <c r="MCD17" s="702"/>
      <c r="MCE17" s="702"/>
      <c r="MCF17" s="702"/>
      <c r="MCG17" s="702"/>
      <c r="MCH17" s="702"/>
      <c r="MCI17" s="702"/>
      <c r="MCJ17" s="702"/>
      <c r="MCK17" s="702"/>
      <c r="MCL17" s="702"/>
      <c r="MCM17" s="702"/>
      <c r="MCN17" s="702"/>
      <c r="MCO17" s="702"/>
      <c r="MCP17" s="702"/>
      <c r="MCQ17" s="702"/>
      <c r="MCR17" s="702"/>
      <c r="MCS17" s="702"/>
      <c r="MCT17" s="702"/>
      <c r="MCU17" s="702"/>
      <c r="MCV17" s="702"/>
      <c r="MCW17" s="702"/>
      <c r="MCX17" s="702"/>
      <c r="MCY17" s="702"/>
      <c r="MCZ17" s="702"/>
      <c r="MDA17" s="702"/>
      <c r="MDB17" s="702"/>
      <c r="MDC17" s="702"/>
      <c r="MDD17" s="702"/>
      <c r="MDE17" s="702"/>
      <c r="MDF17" s="702"/>
      <c r="MDG17" s="702"/>
      <c r="MDH17" s="702"/>
      <c r="MDI17" s="702"/>
      <c r="MDJ17" s="702"/>
      <c r="MDK17" s="702"/>
      <c r="MDL17" s="702"/>
      <c r="MDM17" s="702"/>
      <c r="MDN17" s="702"/>
      <c r="MDO17" s="702"/>
      <c r="MDP17" s="702"/>
      <c r="MDQ17" s="702"/>
      <c r="MDR17" s="702"/>
      <c r="MDS17" s="702"/>
      <c r="MDT17" s="702"/>
      <c r="MDU17" s="702"/>
      <c r="MDV17" s="702"/>
      <c r="MDW17" s="702"/>
      <c r="MDX17" s="702"/>
      <c r="MDY17" s="702"/>
      <c r="MDZ17" s="702"/>
      <c r="MEA17" s="702"/>
      <c r="MEB17" s="702"/>
      <c r="MEC17" s="702"/>
      <c r="MED17" s="702"/>
      <c r="MEE17" s="702"/>
      <c r="MEF17" s="702"/>
      <c r="MEG17" s="702"/>
      <c r="MEH17" s="702"/>
      <c r="MEI17" s="702"/>
      <c r="MEJ17" s="702"/>
      <c r="MEK17" s="702"/>
      <c r="MEL17" s="702"/>
      <c r="MEM17" s="702"/>
      <c r="MEN17" s="702"/>
      <c r="MEO17" s="702"/>
      <c r="MEP17" s="702"/>
      <c r="MEQ17" s="702"/>
      <c r="MER17" s="702"/>
      <c r="MES17" s="702"/>
      <c r="MET17" s="702"/>
      <c r="MEU17" s="702"/>
      <c r="MEV17" s="702"/>
      <c r="MEW17" s="702"/>
      <c r="MEX17" s="702"/>
      <c r="MEY17" s="702"/>
      <c r="MEZ17" s="702"/>
      <c r="MFA17" s="702"/>
      <c r="MFB17" s="702"/>
      <c r="MFC17" s="702"/>
      <c r="MFD17" s="702"/>
      <c r="MFE17" s="702"/>
      <c r="MFF17" s="702"/>
      <c r="MFG17" s="702"/>
      <c r="MFH17" s="702"/>
      <c r="MFI17" s="702"/>
      <c r="MFJ17" s="702"/>
      <c r="MFK17" s="702"/>
      <c r="MFL17" s="702"/>
      <c r="MFM17" s="702"/>
      <c r="MFN17" s="702"/>
      <c r="MFO17" s="702"/>
      <c r="MFP17" s="702"/>
      <c r="MFQ17" s="702"/>
      <c r="MFR17" s="702"/>
      <c r="MFS17" s="702"/>
      <c r="MFT17" s="702"/>
      <c r="MFU17" s="702"/>
      <c r="MFV17" s="702"/>
      <c r="MFW17" s="702"/>
      <c r="MFX17" s="702"/>
      <c r="MFY17" s="702"/>
      <c r="MFZ17" s="702"/>
      <c r="MGA17" s="702"/>
      <c r="MGB17" s="702"/>
      <c r="MGC17" s="702"/>
      <c r="MGD17" s="702"/>
      <c r="MGE17" s="702"/>
      <c r="MGF17" s="702"/>
      <c r="MGG17" s="702"/>
      <c r="MGH17" s="702"/>
      <c r="MGI17" s="702"/>
      <c r="MGJ17" s="702"/>
      <c r="MGK17" s="702"/>
      <c r="MGL17" s="702"/>
      <c r="MGM17" s="702"/>
      <c r="MGN17" s="702"/>
      <c r="MGO17" s="702"/>
      <c r="MGP17" s="702"/>
      <c r="MGQ17" s="702"/>
      <c r="MGR17" s="702"/>
      <c r="MGS17" s="702"/>
      <c r="MGT17" s="702"/>
      <c r="MGU17" s="702"/>
      <c r="MGV17" s="702"/>
      <c r="MGW17" s="702"/>
      <c r="MGX17" s="702"/>
      <c r="MGY17" s="702"/>
      <c r="MGZ17" s="702"/>
      <c r="MHA17" s="702"/>
      <c r="MHB17" s="702"/>
      <c r="MHC17" s="702"/>
      <c r="MHD17" s="702"/>
      <c r="MHE17" s="702"/>
      <c r="MHF17" s="702"/>
      <c r="MHG17" s="702"/>
      <c r="MHH17" s="702"/>
      <c r="MHI17" s="702"/>
      <c r="MHJ17" s="702"/>
      <c r="MHK17" s="702"/>
      <c r="MHL17" s="702"/>
      <c r="MHM17" s="702"/>
      <c r="MHN17" s="702"/>
      <c r="MHO17" s="702"/>
      <c r="MHP17" s="702"/>
      <c r="MHQ17" s="702"/>
      <c r="MHR17" s="702"/>
      <c r="MHS17" s="702"/>
      <c r="MHT17" s="702"/>
      <c r="MHU17" s="702"/>
      <c r="MHV17" s="702"/>
      <c r="MHW17" s="702"/>
      <c r="MHX17" s="702"/>
      <c r="MHY17" s="702"/>
      <c r="MHZ17" s="702"/>
      <c r="MIA17" s="702"/>
      <c r="MIB17" s="702"/>
      <c r="MIC17" s="702"/>
      <c r="MID17" s="702"/>
      <c r="MIE17" s="702"/>
      <c r="MIF17" s="702"/>
      <c r="MIG17" s="702"/>
      <c r="MIH17" s="702"/>
      <c r="MII17" s="702"/>
      <c r="MIJ17" s="702"/>
      <c r="MIK17" s="702"/>
      <c r="MIL17" s="702"/>
      <c r="MIM17" s="702"/>
      <c r="MIN17" s="702"/>
      <c r="MIO17" s="702"/>
      <c r="MIP17" s="702"/>
      <c r="MIQ17" s="702"/>
      <c r="MIR17" s="702"/>
      <c r="MIS17" s="702"/>
      <c r="MIT17" s="702"/>
      <c r="MIU17" s="702"/>
      <c r="MIV17" s="702"/>
      <c r="MIW17" s="702"/>
      <c r="MIX17" s="702"/>
      <c r="MIY17" s="702"/>
      <c r="MIZ17" s="702"/>
      <c r="MJA17" s="702"/>
      <c r="MJB17" s="702"/>
      <c r="MJC17" s="702"/>
      <c r="MJD17" s="702"/>
      <c r="MJE17" s="702"/>
      <c r="MJF17" s="702"/>
      <c r="MJG17" s="702"/>
      <c r="MJH17" s="702"/>
      <c r="MJI17" s="702"/>
      <c r="MJJ17" s="702"/>
      <c r="MJK17" s="702"/>
      <c r="MJL17" s="702"/>
      <c r="MJM17" s="702"/>
      <c r="MJN17" s="702"/>
      <c r="MJO17" s="702"/>
      <c r="MJP17" s="702"/>
      <c r="MJQ17" s="702"/>
      <c r="MJR17" s="702"/>
      <c r="MJS17" s="702"/>
      <c r="MJT17" s="702"/>
      <c r="MJU17" s="702"/>
      <c r="MJV17" s="702"/>
      <c r="MJW17" s="702"/>
      <c r="MJX17" s="702"/>
      <c r="MJY17" s="702"/>
      <c r="MJZ17" s="702"/>
      <c r="MKA17" s="702"/>
      <c r="MKB17" s="702"/>
      <c r="MKC17" s="702"/>
      <c r="MKD17" s="702"/>
      <c r="MKE17" s="702"/>
      <c r="MKF17" s="702"/>
      <c r="MKG17" s="702"/>
      <c r="MKH17" s="702"/>
      <c r="MKI17" s="702"/>
      <c r="MKJ17" s="702"/>
      <c r="MKK17" s="702"/>
      <c r="MKL17" s="702"/>
      <c r="MKM17" s="702"/>
      <c r="MKN17" s="702"/>
      <c r="MKO17" s="702"/>
      <c r="MKP17" s="702"/>
      <c r="MKQ17" s="702"/>
      <c r="MKR17" s="702"/>
      <c r="MKS17" s="702"/>
      <c r="MKT17" s="702"/>
      <c r="MKU17" s="702"/>
      <c r="MKV17" s="702"/>
      <c r="MKW17" s="702"/>
      <c r="MKX17" s="702"/>
      <c r="MKY17" s="702"/>
      <c r="MKZ17" s="702"/>
      <c r="MLA17" s="702"/>
      <c r="MLB17" s="702"/>
      <c r="MLC17" s="702"/>
      <c r="MLD17" s="702"/>
      <c r="MLE17" s="702"/>
      <c r="MLF17" s="702"/>
      <c r="MLG17" s="702"/>
      <c r="MLH17" s="702"/>
      <c r="MLI17" s="702"/>
      <c r="MLJ17" s="702"/>
      <c r="MLK17" s="702"/>
      <c r="MLL17" s="702"/>
      <c r="MLM17" s="702"/>
      <c r="MLN17" s="702"/>
      <c r="MLO17" s="702"/>
      <c r="MLP17" s="702"/>
      <c r="MLQ17" s="702"/>
      <c r="MLR17" s="702"/>
      <c r="MLS17" s="702"/>
      <c r="MLT17" s="702"/>
      <c r="MLU17" s="702"/>
      <c r="MLV17" s="702"/>
      <c r="MLW17" s="702"/>
      <c r="MLX17" s="702"/>
      <c r="MLY17" s="702"/>
      <c r="MLZ17" s="702"/>
      <c r="MMA17" s="702"/>
      <c r="MMB17" s="702"/>
      <c r="MMC17" s="702"/>
      <c r="MMD17" s="702"/>
      <c r="MME17" s="702"/>
      <c r="MMF17" s="702"/>
      <c r="MMG17" s="702"/>
      <c r="MMH17" s="702"/>
      <c r="MMI17" s="702"/>
      <c r="MMJ17" s="702"/>
      <c r="MMK17" s="702"/>
      <c r="MML17" s="702"/>
      <c r="MMM17" s="702"/>
      <c r="MMN17" s="702"/>
      <c r="MMO17" s="702"/>
      <c r="MMP17" s="702"/>
      <c r="MMQ17" s="702"/>
      <c r="MMR17" s="702"/>
      <c r="MMS17" s="702"/>
      <c r="MMT17" s="702"/>
      <c r="MMU17" s="702"/>
      <c r="MMV17" s="702"/>
      <c r="MMW17" s="702"/>
      <c r="MMX17" s="702"/>
      <c r="MMY17" s="702"/>
      <c r="MMZ17" s="702"/>
      <c r="MNA17" s="702"/>
      <c r="MNB17" s="702"/>
      <c r="MNC17" s="702"/>
      <c r="MND17" s="702"/>
      <c r="MNE17" s="702"/>
      <c r="MNF17" s="702"/>
      <c r="MNG17" s="702"/>
      <c r="MNH17" s="702"/>
      <c r="MNI17" s="702"/>
      <c r="MNJ17" s="702"/>
      <c r="MNK17" s="702"/>
      <c r="MNL17" s="702"/>
      <c r="MNM17" s="702"/>
      <c r="MNN17" s="702"/>
      <c r="MNO17" s="702"/>
      <c r="MNP17" s="702"/>
      <c r="MNQ17" s="702"/>
      <c r="MNR17" s="702"/>
      <c r="MNS17" s="702"/>
      <c r="MNT17" s="702"/>
      <c r="MNU17" s="702"/>
      <c r="MNV17" s="702"/>
      <c r="MNW17" s="702"/>
      <c r="MNX17" s="702"/>
      <c r="MNY17" s="702"/>
      <c r="MNZ17" s="702"/>
      <c r="MOA17" s="702"/>
      <c r="MOB17" s="702"/>
      <c r="MOC17" s="702"/>
      <c r="MOD17" s="702"/>
      <c r="MOE17" s="702"/>
      <c r="MOF17" s="702"/>
      <c r="MOG17" s="702"/>
      <c r="MOH17" s="702"/>
      <c r="MOI17" s="702"/>
      <c r="MOJ17" s="702"/>
      <c r="MOK17" s="702"/>
      <c r="MOL17" s="702"/>
      <c r="MOM17" s="702"/>
      <c r="MON17" s="702"/>
      <c r="MOO17" s="702"/>
      <c r="MOP17" s="702"/>
      <c r="MOQ17" s="702"/>
      <c r="MOR17" s="702"/>
      <c r="MOS17" s="702"/>
      <c r="MOT17" s="702"/>
      <c r="MOU17" s="702"/>
      <c r="MOV17" s="702"/>
      <c r="MOW17" s="702"/>
      <c r="MOX17" s="702"/>
      <c r="MOY17" s="702"/>
      <c r="MOZ17" s="702"/>
      <c r="MPA17" s="702"/>
      <c r="MPB17" s="702"/>
      <c r="MPC17" s="702"/>
      <c r="MPD17" s="702"/>
      <c r="MPE17" s="702"/>
      <c r="MPF17" s="702"/>
      <c r="MPG17" s="702"/>
      <c r="MPH17" s="702"/>
      <c r="MPI17" s="702"/>
      <c r="MPJ17" s="702"/>
      <c r="MPK17" s="702"/>
      <c r="MPL17" s="702"/>
      <c r="MPM17" s="702"/>
      <c r="MPN17" s="702"/>
      <c r="MPO17" s="702"/>
      <c r="MPP17" s="702"/>
      <c r="MPQ17" s="702"/>
      <c r="MPR17" s="702"/>
      <c r="MPS17" s="702"/>
      <c r="MPT17" s="702"/>
      <c r="MPU17" s="702"/>
      <c r="MPV17" s="702"/>
      <c r="MPW17" s="702"/>
      <c r="MPX17" s="702"/>
      <c r="MPY17" s="702"/>
      <c r="MPZ17" s="702"/>
      <c r="MQA17" s="702"/>
      <c r="MQB17" s="702"/>
      <c r="MQC17" s="702"/>
      <c r="MQD17" s="702"/>
      <c r="MQE17" s="702"/>
      <c r="MQF17" s="702"/>
      <c r="MQG17" s="702"/>
      <c r="MQH17" s="702"/>
      <c r="MQI17" s="702"/>
      <c r="MQJ17" s="702"/>
      <c r="MQK17" s="702"/>
      <c r="MQL17" s="702"/>
      <c r="MQM17" s="702"/>
      <c r="MQN17" s="702"/>
      <c r="MQO17" s="702"/>
      <c r="MQP17" s="702"/>
      <c r="MQQ17" s="702"/>
      <c r="MQR17" s="702"/>
      <c r="MQS17" s="702"/>
      <c r="MQT17" s="702"/>
      <c r="MQU17" s="702"/>
      <c r="MQV17" s="702"/>
      <c r="MQW17" s="702"/>
      <c r="MQX17" s="702"/>
      <c r="MQY17" s="702"/>
      <c r="MQZ17" s="702"/>
      <c r="MRA17" s="702"/>
      <c r="MRB17" s="702"/>
      <c r="MRC17" s="702"/>
      <c r="MRD17" s="702"/>
      <c r="MRE17" s="702"/>
      <c r="MRF17" s="702"/>
      <c r="MRG17" s="702"/>
      <c r="MRH17" s="702"/>
      <c r="MRI17" s="702"/>
      <c r="MRJ17" s="702"/>
      <c r="MRK17" s="702"/>
      <c r="MRL17" s="702"/>
      <c r="MRM17" s="702"/>
      <c r="MRN17" s="702"/>
      <c r="MRO17" s="702"/>
      <c r="MRP17" s="702"/>
      <c r="MRQ17" s="702"/>
      <c r="MRR17" s="702"/>
      <c r="MRS17" s="702"/>
      <c r="MRT17" s="702"/>
      <c r="MRU17" s="702"/>
      <c r="MRV17" s="702"/>
      <c r="MRW17" s="702"/>
      <c r="MRX17" s="702"/>
      <c r="MRY17" s="702"/>
      <c r="MRZ17" s="702"/>
      <c r="MSA17" s="702"/>
      <c r="MSB17" s="702"/>
      <c r="MSC17" s="702"/>
      <c r="MSD17" s="702"/>
      <c r="MSE17" s="702"/>
      <c r="MSF17" s="702"/>
      <c r="MSG17" s="702"/>
      <c r="MSH17" s="702"/>
      <c r="MSI17" s="702"/>
      <c r="MSJ17" s="702"/>
      <c r="MSK17" s="702"/>
      <c r="MSL17" s="702"/>
      <c r="MSM17" s="702"/>
      <c r="MSN17" s="702"/>
      <c r="MSO17" s="702"/>
      <c r="MSP17" s="702"/>
      <c r="MSQ17" s="702"/>
      <c r="MSR17" s="702"/>
      <c r="MSS17" s="702"/>
      <c r="MST17" s="702"/>
      <c r="MSU17" s="702"/>
      <c r="MSV17" s="702"/>
      <c r="MSW17" s="702"/>
      <c r="MSX17" s="702"/>
      <c r="MSY17" s="702"/>
      <c r="MSZ17" s="702"/>
      <c r="MTA17" s="702"/>
      <c r="MTB17" s="702"/>
      <c r="MTC17" s="702"/>
      <c r="MTD17" s="702"/>
      <c r="MTE17" s="702"/>
      <c r="MTF17" s="702"/>
      <c r="MTG17" s="702"/>
      <c r="MTH17" s="702"/>
      <c r="MTI17" s="702"/>
      <c r="MTJ17" s="702"/>
      <c r="MTK17" s="702"/>
      <c r="MTL17" s="702"/>
      <c r="MTM17" s="702"/>
      <c r="MTN17" s="702"/>
      <c r="MTO17" s="702"/>
      <c r="MTP17" s="702"/>
      <c r="MTQ17" s="702"/>
      <c r="MTR17" s="702"/>
      <c r="MTS17" s="702"/>
      <c r="MTT17" s="702"/>
      <c r="MTU17" s="702"/>
      <c r="MTV17" s="702"/>
      <c r="MTW17" s="702"/>
      <c r="MTX17" s="702"/>
      <c r="MTY17" s="702"/>
      <c r="MTZ17" s="702"/>
      <c r="MUA17" s="702"/>
      <c r="MUB17" s="702"/>
      <c r="MUC17" s="702"/>
      <c r="MUD17" s="702"/>
      <c r="MUE17" s="702"/>
      <c r="MUF17" s="702"/>
      <c r="MUG17" s="702"/>
      <c r="MUH17" s="702"/>
      <c r="MUI17" s="702"/>
      <c r="MUJ17" s="702"/>
      <c r="MUK17" s="702"/>
      <c r="MUL17" s="702"/>
      <c r="MUM17" s="702"/>
      <c r="MUN17" s="702"/>
      <c r="MUO17" s="702"/>
      <c r="MUP17" s="702"/>
      <c r="MUQ17" s="702"/>
      <c r="MUR17" s="702"/>
      <c r="MUS17" s="702"/>
      <c r="MUT17" s="702"/>
      <c r="MUU17" s="702"/>
      <c r="MUV17" s="702"/>
      <c r="MUW17" s="702"/>
      <c r="MUX17" s="702"/>
      <c r="MUY17" s="702"/>
      <c r="MUZ17" s="702"/>
      <c r="MVA17" s="702"/>
      <c r="MVB17" s="702"/>
      <c r="MVC17" s="702"/>
      <c r="MVD17" s="702"/>
      <c r="MVE17" s="702"/>
      <c r="MVF17" s="702"/>
      <c r="MVG17" s="702"/>
      <c r="MVH17" s="702"/>
      <c r="MVI17" s="702"/>
      <c r="MVJ17" s="702"/>
      <c r="MVK17" s="702"/>
      <c r="MVL17" s="702"/>
      <c r="MVM17" s="702"/>
      <c r="MVN17" s="702"/>
      <c r="MVO17" s="702"/>
      <c r="MVP17" s="702"/>
      <c r="MVQ17" s="702"/>
      <c r="MVR17" s="702"/>
      <c r="MVS17" s="702"/>
      <c r="MVT17" s="702"/>
      <c r="MVU17" s="702"/>
      <c r="MVV17" s="702"/>
      <c r="MVW17" s="702"/>
      <c r="MVX17" s="702"/>
      <c r="MVY17" s="702"/>
      <c r="MVZ17" s="702"/>
      <c r="MWA17" s="702"/>
      <c r="MWB17" s="702"/>
      <c r="MWC17" s="702"/>
      <c r="MWD17" s="702"/>
      <c r="MWE17" s="702"/>
      <c r="MWF17" s="702"/>
      <c r="MWG17" s="702"/>
      <c r="MWH17" s="702"/>
      <c r="MWI17" s="702"/>
      <c r="MWJ17" s="702"/>
      <c r="MWK17" s="702"/>
      <c r="MWL17" s="702"/>
      <c r="MWM17" s="702"/>
      <c r="MWN17" s="702"/>
      <c r="MWO17" s="702"/>
      <c r="MWP17" s="702"/>
      <c r="MWQ17" s="702"/>
      <c r="MWR17" s="702"/>
      <c r="MWS17" s="702"/>
      <c r="MWT17" s="702"/>
      <c r="MWU17" s="702"/>
      <c r="MWV17" s="702"/>
      <c r="MWW17" s="702"/>
      <c r="MWX17" s="702"/>
      <c r="MWY17" s="702"/>
      <c r="MWZ17" s="702"/>
      <c r="MXA17" s="702"/>
      <c r="MXB17" s="702"/>
      <c r="MXC17" s="702"/>
      <c r="MXD17" s="702"/>
      <c r="MXE17" s="702"/>
      <c r="MXF17" s="702"/>
      <c r="MXG17" s="702"/>
      <c r="MXH17" s="702"/>
      <c r="MXI17" s="702"/>
      <c r="MXJ17" s="702"/>
      <c r="MXK17" s="702"/>
      <c r="MXL17" s="702"/>
      <c r="MXM17" s="702"/>
      <c r="MXN17" s="702"/>
      <c r="MXO17" s="702"/>
      <c r="MXP17" s="702"/>
      <c r="MXQ17" s="702"/>
      <c r="MXR17" s="702"/>
      <c r="MXS17" s="702"/>
      <c r="MXT17" s="702"/>
      <c r="MXU17" s="702"/>
      <c r="MXV17" s="702"/>
      <c r="MXW17" s="702"/>
      <c r="MXX17" s="702"/>
      <c r="MXY17" s="702"/>
      <c r="MXZ17" s="702"/>
      <c r="MYA17" s="702"/>
      <c r="MYB17" s="702"/>
      <c r="MYC17" s="702"/>
      <c r="MYD17" s="702"/>
      <c r="MYE17" s="702"/>
      <c r="MYF17" s="702"/>
      <c r="MYG17" s="702"/>
      <c r="MYH17" s="702"/>
      <c r="MYI17" s="702"/>
      <c r="MYJ17" s="702"/>
      <c r="MYK17" s="702"/>
      <c r="MYL17" s="702"/>
      <c r="MYM17" s="702"/>
      <c r="MYN17" s="702"/>
      <c r="MYO17" s="702"/>
      <c r="MYP17" s="702"/>
      <c r="MYQ17" s="702"/>
      <c r="MYR17" s="702"/>
      <c r="MYS17" s="702"/>
      <c r="MYT17" s="702"/>
      <c r="MYU17" s="702"/>
      <c r="MYV17" s="702"/>
      <c r="MYW17" s="702"/>
      <c r="MYX17" s="702"/>
      <c r="MYY17" s="702"/>
      <c r="MYZ17" s="702"/>
      <c r="MZA17" s="702"/>
      <c r="MZB17" s="702"/>
      <c r="MZC17" s="702"/>
      <c r="MZD17" s="702"/>
      <c r="MZE17" s="702"/>
      <c r="MZF17" s="702"/>
      <c r="MZG17" s="702"/>
      <c r="MZH17" s="702"/>
      <c r="MZI17" s="702"/>
      <c r="MZJ17" s="702"/>
      <c r="MZK17" s="702"/>
      <c r="MZL17" s="702"/>
      <c r="MZM17" s="702"/>
      <c r="MZN17" s="702"/>
      <c r="MZO17" s="702"/>
      <c r="MZP17" s="702"/>
      <c r="MZQ17" s="702"/>
      <c r="MZR17" s="702"/>
      <c r="MZS17" s="702"/>
      <c r="MZT17" s="702"/>
      <c r="MZU17" s="702"/>
      <c r="MZV17" s="702"/>
      <c r="MZW17" s="702"/>
      <c r="MZX17" s="702"/>
      <c r="MZY17" s="702"/>
      <c r="MZZ17" s="702"/>
      <c r="NAA17" s="702"/>
      <c r="NAB17" s="702"/>
      <c r="NAC17" s="702"/>
      <c r="NAD17" s="702"/>
      <c r="NAE17" s="702"/>
      <c r="NAF17" s="702"/>
      <c r="NAG17" s="702"/>
      <c r="NAH17" s="702"/>
      <c r="NAI17" s="702"/>
      <c r="NAJ17" s="702"/>
      <c r="NAK17" s="702"/>
      <c r="NAL17" s="702"/>
      <c r="NAM17" s="702"/>
      <c r="NAN17" s="702"/>
      <c r="NAO17" s="702"/>
      <c r="NAP17" s="702"/>
      <c r="NAQ17" s="702"/>
      <c r="NAR17" s="702"/>
      <c r="NAS17" s="702"/>
      <c r="NAT17" s="702"/>
      <c r="NAU17" s="702"/>
      <c r="NAV17" s="702"/>
      <c r="NAW17" s="702"/>
      <c r="NAX17" s="702"/>
      <c r="NAY17" s="702"/>
      <c r="NAZ17" s="702"/>
      <c r="NBA17" s="702"/>
      <c r="NBB17" s="702"/>
      <c r="NBC17" s="702"/>
      <c r="NBD17" s="702"/>
      <c r="NBE17" s="702"/>
      <c r="NBF17" s="702"/>
      <c r="NBG17" s="702"/>
      <c r="NBH17" s="702"/>
      <c r="NBI17" s="702"/>
      <c r="NBJ17" s="702"/>
      <c r="NBK17" s="702"/>
      <c r="NBL17" s="702"/>
      <c r="NBM17" s="702"/>
      <c r="NBN17" s="702"/>
      <c r="NBO17" s="702"/>
      <c r="NBP17" s="702"/>
      <c r="NBQ17" s="702"/>
      <c r="NBR17" s="702"/>
      <c r="NBS17" s="702"/>
      <c r="NBT17" s="702"/>
      <c r="NBU17" s="702"/>
      <c r="NBV17" s="702"/>
      <c r="NBW17" s="702"/>
      <c r="NBX17" s="702"/>
      <c r="NBY17" s="702"/>
      <c r="NBZ17" s="702"/>
      <c r="NCA17" s="702"/>
      <c r="NCB17" s="702"/>
      <c r="NCC17" s="702"/>
      <c r="NCD17" s="702"/>
      <c r="NCE17" s="702"/>
      <c r="NCF17" s="702"/>
      <c r="NCG17" s="702"/>
      <c r="NCH17" s="702"/>
      <c r="NCI17" s="702"/>
      <c r="NCJ17" s="702"/>
      <c r="NCK17" s="702"/>
      <c r="NCL17" s="702"/>
      <c r="NCM17" s="702"/>
      <c r="NCN17" s="702"/>
      <c r="NCO17" s="702"/>
      <c r="NCP17" s="702"/>
      <c r="NCQ17" s="702"/>
      <c r="NCR17" s="702"/>
      <c r="NCS17" s="702"/>
      <c r="NCT17" s="702"/>
      <c r="NCU17" s="702"/>
      <c r="NCV17" s="702"/>
      <c r="NCW17" s="702"/>
      <c r="NCX17" s="702"/>
      <c r="NCY17" s="702"/>
      <c r="NCZ17" s="702"/>
      <c r="NDA17" s="702"/>
      <c r="NDB17" s="702"/>
      <c r="NDC17" s="702"/>
      <c r="NDD17" s="702"/>
      <c r="NDE17" s="702"/>
      <c r="NDF17" s="702"/>
      <c r="NDG17" s="702"/>
      <c r="NDH17" s="702"/>
      <c r="NDI17" s="702"/>
      <c r="NDJ17" s="702"/>
      <c r="NDK17" s="702"/>
      <c r="NDL17" s="702"/>
      <c r="NDM17" s="702"/>
      <c r="NDN17" s="702"/>
      <c r="NDO17" s="702"/>
      <c r="NDP17" s="702"/>
      <c r="NDQ17" s="702"/>
      <c r="NDR17" s="702"/>
      <c r="NDS17" s="702"/>
      <c r="NDT17" s="702"/>
      <c r="NDU17" s="702"/>
      <c r="NDV17" s="702"/>
      <c r="NDW17" s="702"/>
      <c r="NDX17" s="702"/>
      <c r="NDY17" s="702"/>
      <c r="NDZ17" s="702"/>
      <c r="NEA17" s="702"/>
      <c r="NEB17" s="702"/>
      <c r="NEC17" s="702"/>
      <c r="NED17" s="702"/>
      <c r="NEE17" s="702"/>
      <c r="NEF17" s="702"/>
      <c r="NEG17" s="702"/>
      <c r="NEH17" s="702"/>
      <c r="NEI17" s="702"/>
      <c r="NEJ17" s="702"/>
      <c r="NEK17" s="702"/>
      <c r="NEL17" s="702"/>
      <c r="NEM17" s="702"/>
      <c r="NEN17" s="702"/>
      <c r="NEO17" s="702"/>
      <c r="NEP17" s="702"/>
      <c r="NEQ17" s="702"/>
      <c r="NER17" s="702"/>
      <c r="NES17" s="702"/>
      <c r="NET17" s="702"/>
      <c r="NEU17" s="702"/>
      <c r="NEV17" s="702"/>
      <c r="NEW17" s="702"/>
      <c r="NEX17" s="702"/>
      <c r="NEY17" s="702"/>
      <c r="NEZ17" s="702"/>
      <c r="NFA17" s="702"/>
      <c r="NFB17" s="702"/>
      <c r="NFC17" s="702"/>
      <c r="NFD17" s="702"/>
      <c r="NFE17" s="702"/>
      <c r="NFF17" s="702"/>
      <c r="NFG17" s="702"/>
      <c r="NFH17" s="702"/>
      <c r="NFI17" s="702"/>
      <c r="NFJ17" s="702"/>
      <c r="NFK17" s="702"/>
      <c r="NFL17" s="702"/>
      <c r="NFM17" s="702"/>
      <c r="NFN17" s="702"/>
      <c r="NFO17" s="702"/>
      <c r="NFP17" s="702"/>
      <c r="NFQ17" s="702"/>
      <c r="NFR17" s="702"/>
      <c r="NFS17" s="702"/>
      <c r="NFT17" s="702"/>
      <c r="NFU17" s="702"/>
      <c r="NFV17" s="702"/>
      <c r="NFW17" s="702"/>
      <c r="NFX17" s="702"/>
      <c r="NFY17" s="702"/>
      <c r="NFZ17" s="702"/>
      <c r="NGA17" s="702"/>
      <c r="NGB17" s="702"/>
      <c r="NGC17" s="702"/>
      <c r="NGD17" s="702"/>
      <c r="NGE17" s="702"/>
      <c r="NGF17" s="702"/>
      <c r="NGG17" s="702"/>
      <c r="NGH17" s="702"/>
      <c r="NGI17" s="702"/>
      <c r="NGJ17" s="702"/>
      <c r="NGK17" s="702"/>
      <c r="NGL17" s="702"/>
      <c r="NGM17" s="702"/>
      <c r="NGN17" s="702"/>
      <c r="NGO17" s="702"/>
      <c r="NGP17" s="702"/>
      <c r="NGQ17" s="702"/>
      <c r="NGR17" s="702"/>
      <c r="NGS17" s="702"/>
      <c r="NGT17" s="702"/>
      <c r="NGU17" s="702"/>
      <c r="NGV17" s="702"/>
      <c r="NGW17" s="702"/>
      <c r="NGX17" s="702"/>
      <c r="NGY17" s="702"/>
      <c r="NGZ17" s="702"/>
      <c r="NHA17" s="702"/>
      <c r="NHB17" s="702"/>
      <c r="NHC17" s="702"/>
      <c r="NHD17" s="702"/>
      <c r="NHE17" s="702"/>
      <c r="NHF17" s="702"/>
      <c r="NHG17" s="702"/>
      <c r="NHH17" s="702"/>
      <c r="NHI17" s="702"/>
      <c r="NHJ17" s="702"/>
      <c r="NHK17" s="702"/>
      <c r="NHL17" s="702"/>
      <c r="NHM17" s="702"/>
      <c r="NHN17" s="702"/>
      <c r="NHO17" s="702"/>
      <c r="NHP17" s="702"/>
      <c r="NHQ17" s="702"/>
      <c r="NHR17" s="702"/>
      <c r="NHS17" s="702"/>
      <c r="NHT17" s="702"/>
      <c r="NHU17" s="702"/>
      <c r="NHV17" s="702"/>
      <c r="NHW17" s="702"/>
      <c r="NHX17" s="702"/>
      <c r="NHY17" s="702"/>
      <c r="NHZ17" s="702"/>
      <c r="NIA17" s="702"/>
      <c r="NIB17" s="702"/>
      <c r="NIC17" s="702"/>
      <c r="NID17" s="702"/>
      <c r="NIE17" s="702"/>
      <c r="NIF17" s="702"/>
      <c r="NIG17" s="702"/>
      <c r="NIH17" s="702"/>
      <c r="NII17" s="702"/>
      <c r="NIJ17" s="702"/>
      <c r="NIK17" s="702"/>
      <c r="NIL17" s="702"/>
      <c r="NIM17" s="702"/>
      <c r="NIN17" s="702"/>
      <c r="NIO17" s="702"/>
      <c r="NIP17" s="702"/>
      <c r="NIQ17" s="702"/>
      <c r="NIR17" s="702"/>
      <c r="NIS17" s="702"/>
      <c r="NIT17" s="702"/>
      <c r="NIU17" s="702"/>
      <c r="NIV17" s="702"/>
      <c r="NIW17" s="702"/>
      <c r="NIX17" s="702"/>
      <c r="NIY17" s="702"/>
      <c r="NIZ17" s="702"/>
      <c r="NJA17" s="702"/>
      <c r="NJB17" s="702"/>
      <c r="NJC17" s="702"/>
      <c r="NJD17" s="702"/>
      <c r="NJE17" s="702"/>
      <c r="NJF17" s="702"/>
      <c r="NJG17" s="702"/>
      <c r="NJH17" s="702"/>
      <c r="NJI17" s="702"/>
      <c r="NJJ17" s="702"/>
      <c r="NJK17" s="702"/>
      <c r="NJL17" s="702"/>
      <c r="NJM17" s="702"/>
      <c r="NJN17" s="702"/>
      <c r="NJO17" s="702"/>
      <c r="NJP17" s="702"/>
      <c r="NJQ17" s="702"/>
      <c r="NJR17" s="702"/>
      <c r="NJS17" s="702"/>
      <c r="NJT17" s="702"/>
      <c r="NJU17" s="702"/>
      <c r="NJV17" s="702"/>
      <c r="NJW17" s="702"/>
      <c r="NJX17" s="702"/>
      <c r="NJY17" s="702"/>
      <c r="NJZ17" s="702"/>
      <c r="NKA17" s="702"/>
      <c r="NKB17" s="702"/>
      <c r="NKC17" s="702"/>
      <c r="NKD17" s="702"/>
      <c r="NKE17" s="702"/>
      <c r="NKF17" s="702"/>
      <c r="NKG17" s="702"/>
      <c r="NKH17" s="702"/>
      <c r="NKI17" s="702"/>
      <c r="NKJ17" s="702"/>
      <c r="NKK17" s="702"/>
      <c r="NKL17" s="702"/>
      <c r="NKM17" s="702"/>
      <c r="NKN17" s="702"/>
      <c r="NKO17" s="702"/>
      <c r="NKP17" s="702"/>
      <c r="NKQ17" s="702"/>
      <c r="NKR17" s="702"/>
      <c r="NKS17" s="702"/>
      <c r="NKT17" s="702"/>
      <c r="NKU17" s="702"/>
      <c r="NKV17" s="702"/>
      <c r="NKW17" s="702"/>
      <c r="NKX17" s="702"/>
      <c r="NKY17" s="702"/>
      <c r="NKZ17" s="702"/>
      <c r="NLA17" s="702"/>
      <c r="NLB17" s="702"/>
      <c r="NLC17" s="702"/>
      <c r="NLD17" s="702"/>
      <c r="NLE17" s="702"/>
      <c r="NLF17" s="702"/>
      <c r="NLG17" s="702"/>
      <c r="NLH17" s="702"/>
      <c r="NLI17" s="702"/>
      <c r="NLJ17" s="702"/>
      <c r="NLK17" s="702"/>
      <c r="NLL17" s="702"/>
      <c r="NLM17" s="702"/>
      <c r="NLN17" s="702"/>
      <c r="NLO17" s="702"/>
      <c r="NLP17" s="702"/>
      <c r="NLQ17" s="702"/>
      <c r="NLR17" s="702"/>
      <c r="NLS17" s="702"/>
      <c r="NLT17" s="702"/>
      <c r="NLU17" s="702"/>
      <c r="NLV17" s="702"/>
      <c r="NLW17" s="702"/>
      <c r="NLX17" s="702"/>
      <c r="NLY17" s="702"/>
      <c r="NLZ17" s="702"/>
      <c r="NMA17" s="702"/>
      <c r="NMB17" s="702"/>
      <c r="NMC17" s="702"/>
      <c r="NMD17" s="702"/>
      <c r="NME17" s="702"/>
      <c r="NMF17" s="702"/>
      <c r="NMG17" s="702"/>
      <c r="NMH17" s="702"/>
      <c r="NMI17" s="702"/>
      <c r="NMJ17" s="702"/>
      <c r="NMK17" s="702"/>
      <c r="NML17" s="702"/>
      <c r="NMM17" s="702"/>
      <c r="NMN17" s="702"/>
      <c r="NMO17" s="702"/>
      <c r="NMP17" s="702"/>
      <c r="NMQ17" s="702"/>
      <c r="NMR17" s="702"/>
      <c r="NMS17" s="702"/>
      <c r="NMT17" s="702"/>
      <c r="NMU17" s="702"/>
      <c r="NMV17" s="702"/>
      <c r="NMW17" s="702"/>
      <c r="NMX17" s="702"/>
      <c r="NMY17" s="702"/>
      <c r="NMZ17" s="702"/>
      <c r="NNA17" s="702"/>
      <c r="NNB17" s="702"/>
      <c r="NNC17" s="702"/>
      <c r="NND17" s="702"/>
      <c r="NNE17" s="702"/>
      <c r="NNF17" s="702"/>
      <c r="NNG17" s="702"/>
      <c r="NNH17" s="702"/>
      <c r="NNI17" s="702"/>
      <c r="NNJ17" s="702"/>
      <c r="NNK17" s="702"/>
      <c r="NNL17" s="702"/>
      <c r="NNM17" s="702"/>
      <c r="NNN17" s="702"/>
      <c r="NNO17" s="702"/>
      <c r="NNP17" s="702"/>
      <c r="NNQ17" s="702"/>
      <c r="NNR17" s="702"/>
      <c r="NNS17" s="702"/>
      <c r="NNT17" s="702"/>
      <c r="NNU17" s="702"/>
      <c r="NNV17" s="702"/>
      <c r="NNW17" s="702"/>
      <c r="NNX17" s="702"/>
      <c r="NNY17" s="702"/>
      <c r="NNZ17" s="702"/>
      <c r="NOA17" s="702"/>
      <c r="NOB17" s="702"/>
      <c r="NOC17" s="702"/>
      <c r="NOD17" s="702"/>
      <c r="NOE17" s="702"/>
      <c r="NOF17" s="702"/>
      <c r="NOG17" s="702"/>
      <c r="NOH17" s="702"/>
      <c r="NOI17" s="702"/>
      <c r="NOJ17" s="702"/>
      <c r="NOK17" s="702"/>
      <c r="NOL17" s="702"/>
      <c r="NOM17" s="702"/>
      <c r="NON17" s="702"/>
      <c r="NOO17" s="702"/>
      <c r="NOP17" s="702"/>
      <c r="NOQ17" s="702"/>
      <c r="NOR17" s="702"/>
      <c r="NOS17" s="702"/>
      <c r="NOT17" s="702"/>
      <c r="NOU17" s="702"/>
      <c r="NOV17" s="702"/>
      <c r="NOW17" s="702"/>
      <c r="NOX17" s="702"/>
      <c r="NOY17" s="702"/>
      <c r="NOZ17" s="702"/>
      <c r="NPA17" s="702"/>
      <c r="NPB17" s="702"/>
      <c r="NPC17" s="702"/>
      <c r="NPD17" s="702"/>
      <c r="NPE17" s="702"/>
      <c r="NPF17" s="702"/>
      <c r="NPG17" s="702"/>
      <c r="NPH17" s="702"/>
      <c r="NPI17" s="702"/>
      <c r="NPJ17" s="702"/>
      <c r="NPK17" s="702"/>
      <c r="NPL17" s="702"/>
      <c r="NPM17" s="702"/>
      <c r="NPN17" s="702"/>
      <c r="NPO17" s="702"/>
      <c r="NPP17" s="702"/>
      <c r="NPQ17" s="702"/>
      <c r="NPR17" s="702"/>
      <c r="NPS17" s="702"/>
      <c r="NPT17" s="702"/>
      <c r="NPU17" s="702"/>
      <c r="NPV17" s="702"/>
      <c r="NPW17" s="702"/>
      <c r="NPX17" s="702"/>
      <c r="NPY17" s="702"/>
      <c r="NPZ17" s="702"/>
      <c r="NQA17" s="702"/>
      <c r="NQB17" s="702"/>
      <c r="NQC17" s="702"/>
      <c r="NQD17" s="702"/>
      <c r="NQE17" s="702"/>
      <c r="NQF17" s="702"/>
      <c r="NQG17" s="702"/>
      <c r="NQH17" s="702"/>
      <c r="NQI17" s="702"/>
      <c r="NQJ17" s="702"/>
      <c r="NQK17" s="702"/>
      <c r="NQL17" s="702"/>
      <c r="NQM17" s="702"/>
      <c r="NQN17" s="702"/>
      <c r="NQO17" s="702"/>
      <c r="NQP17" s="702"/>
      <c r="NQQ17" s="702"/>
      <c r="NQR17" s="702"/>
      <c r="NQS17" s="702"/>
      <c r="NQT17" s="702"/>
      <c r="NQU17" s="702"/>
      <c r="NQV17" s="702"/>
      <c r="NQW17" s="702"/>
      <c r="NQX17" s="702"/>
      <c r="NQY17" s="702"/>
      <c r="NQZ17" s="702"/>
      <c r="NRA17" s="702"/>
      <c r="NRB17" s="702"/>
      <c r="NRC17" s="702"/>
      <c r="NRD17" s="702"/>
      <c r="NRE17" s="702"/>
      <c r="NRF17" s="702"/>
      <c r="NRG17" s="702"/>
      <c r="NRH17" s="702"/>
      <c r="NRI17" s="702"/>
      <c r="NRJ17" s="702"/>
      <c r="NRK17" s="702"/>
      <c r="NRL17" s="702"/>
      <c r="NRM17" s="702"/>
      <c r="NRN17" s="702"/>
      <c r="NRO17" s="702"/>
      <c r="NRP17" s="702"/>
      <c r="NRQ17" s="702"/>
      <c r="NRR17" s="702"/>
      <c r="NRS17" s="702"/>
      <c r="NRT17" s="702"/>
      <c r="NRU17" s="702"/>
      <c r="NRV17" s="702"/>
      <c r="NRW17" s="702"/>
      <c r="NRX17" s="702"/>
      <c r="NRY17" s="702"/>
      <c r="NRZ17" s="702"/>
      <c r="NSA17" s="702"/>
      <c r="NSB17" s="702"/>
      <c r="NSC17" s="702"/>
      <c r="NSD17" s="702"/>
      <c r="NSE17" s="702"/>
      <c r="NSF17" s="702"/>
      <c r="NSG17" s="702"/>
      <c r="NSH17" s="702"/>
      <c r="NSI17" s="702"/>
      <c r="NSJ17" s="702"/>
      <c r="NSK17" s="702"/>
      <c r="NSL17" s="702"/>
      <c r="NSM17" s="702"/>
      <c r="NSN17" s="702"/>
      <c r="NSO17" s="702"/>
      <c r="NSP17" s="702"/>
      <c r="NSQ17" s="702"/>
      <c r="NSR17" s="702"/>
      <c r="NSS17" s="702"/>
      <c r="NST17" s="702"/>
      <c r="NSU17" s="702"/>
      <c r="NSV17" s="702"/>
      <c r="NSW17" s="702"/>
      <c r="NSX17" s="702"/>
      <c r="NSY17" s="702"/>
      <c r="NSZ17" s="702"/>
      <c r="NTA17" s="702"/>
      <c r="NTB17" s="702"/>
      <c r="NTC17" s="702"/>
      <c r="NTD17" s="702"/>
      <c r="NTE17" s="702"/>
      <c r="NTF17" s="702"/>
      <c r="NTG17" s="702"/>
      <c r="NTH17" s="702"/>
      <c r="NTI17" s="702"/>
      <c r="NTJ17" s="702"/>
      <c r="NTK17" s="702"/>
      <c r="NTL17" s="702"/>
      <c r="NTM17" s="702"/>
      <c r="NTN17" s="702"/>
      <c r="NTO17" s="702"/>
      <c r="NTP17" s="702"/>
      <c r="NTQ17" s="702"/>
      <c r="NTR17" s="702"/>
      <c r="NTS17" s="702"/>
      <c r="NTT17" s="702"/>
      <c r="NTU17" s="702"/>
      <c r="NTV17" s="702"/>
      <c r="NTW17" s="702"/>
      <c r="NTX17" s="702"/>
      <c r="NTY17" s="702"/>
      <c r="NTZ17" s="702"/>
      <c r="NUA17" s="702"/>
      <c r="NUB17" s="702"/>
      <c r="NUC17" s="702"/>
      <c r="NUD17" s="702"/>
      <c r="NUE17" s="702"/>
      <c r="NUF17" s="702"/>
      <c r="NUG17" s="702"/>
      <c r="NUH17" s="702"/>
      <c r="NUI17" s="702"/>
      <c r="NUJ17" s="702"/>
      <c r="NUK17" s="702"/>
      <c r="NUL17" s="702"/>
      <c r="NUM17" s="702"/>
      <c r="NUN17" s="702"/>
      <c r="NUO17" s="702"/>
      <c r="NUP17" s="702"/>
      <c r="NUQ17" s="702"/>
      <c r="NUR17" s="702"/>
      <c r="NUS17" s="702"/>
      <c r="NUT17" s="702"/>
      <c r="NUU17" s="702"/>
      <c r="NUV17" s="702"/>
      <c r="NUW17" s="702"/>
      <c r="NUX17" s="702"/>
      <c r="NUY17" s="702"/>
      <c r="NUZ17" s="702"/>
      <c r="NVA17" s="702"/>
      <c r="NVB17" s="702"/>
      <c r="NVC17" s="702"/>
      <c r="NVD17" s="702"/>
      <c r="NVE17" s="702"/>
      <c r="NVF17" s="702"/>
      <c r="NVG17" s="702"/>
      <c r="NVH17" s="702"/>
      <c r="NVI17" s="702"/>
      <c r="NVJ17" s="702"/>
      <c r="NVK17" s="702"/>
      <c r="NVL17" s="702"/>
      <c r="NVM17" s="702"/>
      <c r="NVN17" s="702"/>
      <c r="NVO17" s="702"/>
      <c r="NVP17" s="702"/>
      <c r="NVQ17" s="702"/>
      <c r="NVR17" s="702"/>
      <c r="NVS17" s="702"/>
      <c r="NVT17" s="702"/>
      <c r="NVU17" s="702"/>
      <c r="NVV17" s="702"/>
      <c r="NVW17" s="702"/>
      <c r="NVX17" s="702"/>
      <c r="NVY17" s="702"/>
      <c r="NVZ17" s="702"/>
      <c r="NWA17" s="702"/>
      <c r="NWB17" s="702"/>
      <c r="NWC17" s="702"/>
      <c r="NWD17" s="702"/>
      <c r="NWE17" s="702"/>
      <c r="NWF17" s="702"/>
      <c r="NWG17" s="702"/>
      <c r="NWH17" s="702"/>
      <c r="NWI17" s="702"/>
      <c r="NWJ17" s="702"/>
      <c r="NWK17" s="702"/>
      <c r="NWL17" s="702"/>
      <c r="NWM17" s="702"/>
      <c r="NWN17" s="702"/>
      <c r="NWO17" s="702"/>
      <c r="NWP17" s="702"/>
      <c r="NWQ17" s="702"/>
      <c r="NWR17" s="702"/>
      <c r="NWS17" s="702"/>
      <c r="NWT17" s="702"/>
      <c r="NWU17" s="702"/>
      <c r="NWV17" s="702"/>
      <c r="NWW17" s="702"/>
      <c r="NWX17" s="702"/>
      <c r="NWY17" s="702"/>
      <c r="NWZ17" s="702"/>
      <c r="NXA17" s="702"/>
      <c r="NXB17" s="702"/>
      <c r="NXC17" s="702"/>
      <c r="NXD17" s="702"/>
      <c r="NXE17" s="702"/>
      <c r="NXF17" s="702"/>
      <c r="NXG17" s="702"/>
      <c r="NXH17" s="702"/>
      <c r="NXI17" s="702"/>
      <c r="NXJ17" s="702"/>
      <c r="NXK17" s="702"/>
      <c r="NXL17" s="702"/>
      <c r="NXM17" s="702"/>
      <c r="NXN17" s="702"/>
      <c r="NXO17" s="702"/>
      <c r="NXP17" s="702"/>
      <c r="NXQ17" s="702"/>
      <c r="NXR17" s="702"/>
      <c r="NXS17" s="702"/>
      <c r="NXT17" s="702"/>
      <c r="NXU17" s="702"/>
      <c r="NXV17" s="702"/>
      <c r="NXW17" s="702"/>
      <c r="NXX17" s="702"/>
      <c r="NXY17" s="702"/>
      <c r="NXZ17" s="702"/>
      <c r="NYA17" s="702"/>
      <c r="NYB17" s="702"/>
      <c r="NYC17" s="702"/>
      <c r="NYD17" s="702"/>
      <c r="NYE17" s="702"/>
      <c r="NYF17" s="702"/>
      <c r="NYG17" s="702"/>
      <c r="NYH17" s="702"/>
      <c r="NYI17" s="702"/>
      <c r="NYJ17" s="702"/>
      <c r="NYK17" s="702"/>
      <c r="NYL17" s="702"/>
      <c r="NYM17" s="702"/>
      <c r="NYN17" s="702"/>
      <c r="NYO17" s="702"/>
      <c r="NYP17" s="702"/>
      <c r="NYQ17" s="702"/>
      <c r="NYR17" s="702"/>
      <c r="NYS17" s="702"/>
      <c r="NYT17" s="702"/>
      <c r="NYU17" s="702"/>
      <c r="NYV17" s="702"/>
      <c r="NYW17" s="702"/>
      <c r="NYX17" s="702"/>
      <c r="NYY17" s="702"/>
      <c r="NYZ17" s="702"/>
      <c r="NZA17" s="702"/>
      <c r="NZB17" s="702"/>
      <c r="NZC17" s="702"/>
      <c r="NZD17" s="702"/>
      <c r="NZE17" s="702"/>
      <c r="NZF17" s="702"/>
      <c r="NZG17" s="702"/>
      <c r="NZH17" s="702"/>
      <c r="NZI17" s="702"/>
      <c r="NZJ17" s="702"/>
      <c r="NZK17" s="702"/>
      <c r="NZL17" s="702"/>
      <c r="NZM17" s="702"/>
      <c r="NZN17" s="702"/>
      <c r="NZO17" s="702"/>
      <c r="NZP17" s="702"/>
      <c r="NZQ17" s="702"/>
      <c r="NZR17" s="702"/>
      <c r="NZS17" s="702"/>
      <c r="NZT17" s="702"/>
      <c r="NZU17" s="702"/>
      <c r="NZV17" s="702"/>
      <c r="NZW17" s="702"/>
      <c r="NZX17" s="702"/>
      <c r="NZY17" s="702"/>
      <c r="NZZ17" s="702"/>
      <c r="OAA17" s="702"/>
      <c r="OAB17" s="702"/>
      <c r="OAC17" s="702"/>
      <c r="OAD17" s="702"/>
      <c r="OAE17" s="702"/>
      <c r="OAF17" s="702"/>
      <c r="OAG17" s="702"/>
      <c r="OAH17" s="702"/>
      <c r="OAI17" s="702"/>
      <c r="OAJ17" s="702"/>
      <c r="OAK17" s="702"/>
      <c r="OAL17" s="702"/>
      <c r="OAM17" s="702"/>
      <c r="OAN17" s="702"/>
      <c r="OAO17" s="702"/>
      <c r="OAP17" s="702"/>
      <c r="OAQ17" s="702"/>
      <c r="OAR17" s="702"/>
      <c r="OAS17" s="702"/>
      <c r="OAT17" s="702"/>
      <c r="OAU17" s="702"/>
      <c r="OAV17" s="702"/>
      <c r="OAW17" s="702"/>
      <c r="OAX17" s="702"/>
      <c r="OAY17" s="702"/>
      <c r="OAZ17" s="702"/>
      <c r="OBA17" s="702"/>
      <c r="OBB17" s="702"/>
      <c r="OBC17" s="702"/>
      <c r="OBD17" s="702"/>
      <c r="OBE17" s="702"/>
      <c r="OBF17" s="702"/>
      <c r="OBG17" s="702"/>
      <c r="OBH17" s="702"/>
      <c r="OBI17" s="702"/>
      <c r="OBJ17" s="702"/>
      <c r="OBK17" s="702"/>
      <c r="OBL17" s="702"/>
      <c r="OBM17" s="702"/>
      <c r="OBN17" s="702"/>
      <c r="OBO17" s="702"/>
      <c r="OBP17" s="702"/>
      <c r="OBQ17" s="702"/>
      <c r="OBR17" s="702"/>
      <c r="OBS17" s="702"/>
      <c r="OBT17" s="702"/>
      <c r="OBU17" s="702"/>
      <c r="OBV17" s="702"/>
      <c r="OBW17" s="702"/>
      <c r="OBX17" s="702"/>
      <c r="OBY17" s="702"/>
      <c r="OBZ17" s="702"/>
      <c r="OCA17" s="702"/>
      <c r="OCB17" s="702"/>
      <c r="OCC17" s="702"/>
      <c r="OCD17" s="702"/>
      <c r="OCE17" s="702"/>
      <c r="OCF17" s="702"/>
      <c r="OCG17" s="702"/>
      <c r="OCH17" s="702"/>
      <c r="OCI17" s="702"/>
      <c r="OCJ17" s="702"/>
      <c r="OCK17" s="702"/>
      <c r="OCL17" s="702"/>
      <c r="OCM17" s="702"/>
      <c r="OCN17" s="702"/>
      <c r="OCO17" s="702"/>
      <c r="OCP17" s="702"/>
      <c r="OCQ17" s="702"/>
      <c r="OCR17" s="702"/>
      <c r="OCS17" s="702"/>
      <c r="OCT17" s="702"/>
      <c r="OCU17" s="702"/>
      <c r="OCV17" s="702"/>
      <c r="OCW17" s="702"/>
      <c r="OCX17" s="702"/>
      <c r="OCY17" s="702"/>
      <c r="OCZ17" s="702"/>
      <c r="ODA17" s="702"/>
      <c r="ODB17" s="702"/>
      <c r="ODC17" s="702"/>
      <c r="ODD17" s="702"/>
      <c r="ODE17" s="702"/>
      <c r="ODF17" s="702"/>
      <c r="ODG17" s="702"/>
      <c r="ODH17" s="702"/>
      <c r="ODI17" s="702"/>
      <c r="ODJ17" s="702"/>
      <c r="ODK17" s="702"/>
      <c r="ODL17" s="702"/>
      <c r="ODM17" s="702"/>
      <c r="ODN17" s="702"/>
      <c r="ODO17" s="702"/>
      <c r="ODP17" s="702"/>
      <c r="ODQ17" s="702"/>
      <c r="ODR17" s="702"/>
      <c r="ODS17" s="702"/>
      <c r="ODT17" s="702"/>
      <c r="ODU17" s="702"/>
      <c r="ODV17" s="702"/>
      <c r="ODW17" s="702"/>
      <c r="ODX17" s="702"/>
      <c r="ODY17" s="702"/>
      <c r="ODZ17" s="702"/>
      <c r="OEA17" s="702"/>
      <c r="OEB17" s="702"/>
      <c r="OEC17" s="702"/>
      <c r="OED17" s="702"/>
      <c r="OEE17" s="702"/>
      <c r="OEF17" s="702"/>
      <c r="OEG17" s="702"/>
      <c r="OEH17" s="702"/>
      <c r="OEI17" s="702"/>
      <c r="OEJ17" s="702"/>
      <c r="OEK17" s="702"/>
      <c r="OEL17" s="702"/>
      <c r="OEM17" s="702"/>
      <c r="OEN17" s="702"/>
      <c r="OEO17" s="702"/>
      <c r="OEP17" s="702"/>
      <c r="OEQ17" s="702"/>
      <c r="OER17" s="702"/>
      <c r="OES17" s="702"/>
      <c r="OET17" s="702"/>
      <c r="OEU17" s="702"/>
      <c r="OEV17" s="702"/>
      <c r="OEW17" s="702"/>
      <c r="OEX17" s="702"/>
      <c r="OEY17" s="702"/>
      <c r="OEZ17" s="702"/>
      <c r="OFA17" s="702"/>
      <c r="OFB17" s="702"/>
      <c r="OFC17" s="702"/>
      <c r="OFD17" s="702"/>
      <c r="OFE17" s="702"/>
      <c r="OFF17" s="702"/>
      <c r="OFG17" s="702"/>
      <c r="OFH17" s="702"/>
      <c r="OFI17" s="702"/>
      <c r="OFJ17" s="702"/>
      <c r="OFK17" s="702"/>
      <c r="OFL17" s="702"/>
      <c r="OFM17" s="702"/>
      <c r="OFN17" s="702"/>
      <c r="OFO17" s="702"/>
      <c r="OFP17" s="702"/>
      <c r="OFQ17" s="702"/>
      <c r="OFR17" s="702"/>
      <c r="OFS17" s="702"/>
      <c r="OFT17" s="702"/>
      <c r="OFU17" s="702"/>
      <c r="OFV17" s="702"/>
      <c r="OFW17" s="702"/>
      <c r="OFX17" s="702"/>
      <c r="OFY17" s="702"/>
      <c r="OFZ17" s="702"/>
      <c r="OGA17" s="702"/>
      <c r="OGB17" s="702"/>
      <c r="OGC17" s="702"/>
      <c r="OGD17" s="702"/>
      <c r="OGE17" s="702"/>
      <c r="OGF17" s="702"/>
      <c r="OGG17" s="702"/>
      <c r="OGH17" s="702"/>
      <c r="OGI17" s="702"/>
      <c r="OGJ17" s="702"/>
      <c r="OGK17" s="702"/>
      <c r="OGL17" s="702"/>
      <c r="OGM17" s="702"/>
      <c r="OGN17" s="702"/>
      <c r="OGO17" s="702"/>
      <c r="OGP17" s="702"/>
      <c r="OGQ17" s="702"/>
      <c r="OGR17" s="702"/>
      <c r="OGS17" s="702"/>
      <c r="OGT17" s="702"/>
      <c r="OGU17" s="702"/>
      <c r="OGV17" s="702"/>
      <c r="OGW17" s="702"/>
      <c r="OGX17" s="702"/>
      <c r="OGY17" s="702"/>
      <c r="OGZ17" s="702"/>
      <c r="OHA17" s="702"/>
      <c r="OHB17" s="702"/>
      <c r="OHC17" s="702"/>
      <c r="OHD17" s="702"/>
      <c r="OHE17" s="702"/>
      <c r="OHF17" s="702"/>
      <c r="OHG17" s="702"/>
      <c r="OHH17" s="702"/>
      <c r="OHI17" s="702"/>
      <c r="OHJ17" s="702"/>
      <c r="OHK17" s="702"/>
      <c r="OHL17" s="702"/>
      <c r="OHM17" s="702"/>
      <c r="OHN17" s="702"/>
      <c r="OHO17" s="702"/>
      <c r="OHP17" s="702"/>
      <c r="OHQ17" s="702"/>
      <c r="OHR17" s="702"/>
      <c r="OHS17" s="702"/>
      <c r="OHT17" s="702"/>
      <c r="OHU17" s="702"/>
      <c r="OHV17" s="702"/>
      <c r="OHW17" s="702"/>
      <c r="OHX17" s="702"/>
      <c r="OHY17" s="702"/>
      <c r="OHZ17" s="702"/>
      <c r="OIA17" s="702"/>
      <c r="OIB17" s="702"/>
      <c r="OIC17" s="702"/>
      <c r="OID17" s="702"/>
      <c r="OIE17" s="702"/>
      <c r="OIF17" s="702"/>
      <c r="OIG17" s="702"/>
      <c r="OIH17" s="702"/>
      <c r="OII17" s="702"/>
      <c r="OIJ17" s="702"/>
      <c r="OIK17" s="702"/>
      <c r="OIL17" s="702"/>
      <c r="OIM17" s="702"/>
      <c r="OIN17" s="702"/>
      <c r="OIO17" s="702"/>
      <c r="OIP17" s="702"/>
      <c r="OIQ17" s="702"/>
      <c r="OIR17" s="702"/>
      <c r="OIS17" s="702"/>
      <c r="OIT17" s="702"/>
      <c r="OIU17" s="702"/>
      <c r="OIV17" s="702"/>
      <c r="OIW17" s="702"/>
      <c r="OIX17" s="702"/>
      <c r="OIY17" s="702"/>
      <c r="OIZ17" s="702"/>
      <c r="OJA17" s="702"/>
      <c r="OJB17" s="702"/>
      <c r="OJC17" s="702"/>
      <c r="OJD17" s="702"/>
      <c r="OJE17" s="702"/>
      <c r="OJF17" s="702"/>
      <c r="OJG17" s="702"/>
      <c r="OJH17" s="702"/>
      <c r="OJI17" s="702"/>
      <c r="OJJ17" s="702"/>
      <c r="OJK17" s="702"/>
      <c r="OJL17" s="702"/>
      <c r="OJM17" s="702"/>
      <c r="OJN17" s="702"/>
      <c r="OJO17" s="702"/>
      <c r="OJP17" s="702"/>
      <c r="OJQ17" s="702"/>
      <c r="OJR17" s="702"/>
      <c r="OJS17" s="702"/>
      <c r="OJT17" s="702"/>
      <c r="OJU17" s="702"/>
      <c r="OJV17" s="702"/>
      <c r="OJW17" s="702"/>
      <c r="OJX17" s="702"/>
      <c r="OJY17" s="702"/>
      <c r="OJZ17" s="702"/>
      <c r="OKA17" s="702"/>
      <c r="OKB17" s="702"/>
      <c r="OKC17" s="702"/>
      <c r="OKD17" s="702"/>
      <c r="OKE17" s="702"/>
      <c r="OKF17" s="702"/>
      <c r="OKG17" s="702"/>
      <c r="OKH17" s="702"/>
      <c r="OKI17" s="702"/>
      <c r="OKJ17" s="702"/>
      <c r="OKK17" s="702"/>
      <c r="OKL17" s="702"/>
      <c r="OKM17" s="702"/>
      <c r="OKN17" s="702"/>
      <c r="OKO17" s="702"/>
      <c r="OKP17" s="702"/>
      <c r="OKQ17" s="702"/>
      <c r="OKR17" s="702"/>
      <c r="OKS17" s="702"/>
      <c r="OKT17" s="702"/>
      <c r="OKU17" s="702"/>
      <c r="OKV17" s="702"/>
      <c r="OKW17" s="702"/>
      <c r="OKX17" s="702"/>
      <c r="OKY17" s="702"/>
      <c r="OKZ17" s="702"/>
      <c r="OLA17" s="702"/>
      <c r="OLB17" s="702"/>
      <c r="OLC17" s="702"/>
      <c r="OLD17" s="702"/>
      <c r="OLE17" s="702"/>
      <c r="OLF17" s="702"/>
      <c r="OLG17" s="702"/>
      <c r="OLH17" s="702"/>
      <c r="OLI17" s="702"/>
      <c r="OLJ17" s="702"/>
      <c r="OLK17" s="702"/>
      <c r="OLL17" s="702"/>
      <c r="OLM17" s="702"/>
      <c r="OLN17" s="702"/>
      <c r="OLO17" s="702"/>
      <c r="OLP17" s="702"/>
      <c r="OLQ17" s="702"/>
      <c r="OLR17" s="702"/>
      <c r="OLS17" s="702"/>
      <c r="OLT17" s="702"/>
      <c r="OLU17" s="702"/>
      <c r="OLV17" s="702"/>
      <c r="OLW17" s="702"/>
      <c r="OLX17" s="702"/>
      <c r="OLY17" s="702"/>
      <c r="OLZ17" s="702"/>
      <c r="OMA17" s="702"/>
      <c r="OMB17" s="702"/>
      <c r="OMC17" s="702"/>
      <c r="OMD17" s="702"/>
      <c r="OME17" s="702"/>
      <c r="OMF17" s="702"/>
      <c r="OMG17" s="702"/>
      <c r="OMH17" s="702"/>
      <c r="OMI17" s="702"/>
      <c r="OMJ17" s="702"/>
      <c r="OMK17" s="702"/>
      <c r="OML17" s="702"/>
      <c r="OMM17" s="702"/>
      <c r="OMN17" s="702"/>
      <c r="OMO17" s="702"/>
      <c r="OMP17" s="702"/>
      <c r="OMQ17" s="702"/>
      <c r="OMR17" s="702"/>
      <c r="OMS17" s="702"/>
      <c r="OMT17" s="702"/>
      <c r="OMU17" s="702"/>
      <c r="OMV17" s="702"/>
      <c r="OMW17" s="702"/>
      <c r="OMX17" s="702"/>
      <c r="OMY17" s="702"/>
      <c r="OMZ17" s="702"/>
      <c r="ONA17" s="702"/>
      <c r="ONB17" s="702"/>
      <c r="ONC17" s="702"/>
      <c r="OND17" s="702"/>
      <c r="ONE17" s="702"/>
      <c r="ONF17" s="702"/>
      <c r="ONG17" s="702"/>
      <c r="ONH17" s="702"/>
      <c r="ONI17" s="702"/>
      <c r="ONJ17" s="702"/>
      <c r="ONK17" s="702"/>
      <c r="ONL17" s="702"/>
      <c r="ONM17" s="702"/>
      <c r="ONN17" s="702"/>
      <c r="ONO17" s="702"/>
      <c r="ONP17" s="702"/>
      <c r="ONQ17" s="702"/>
      <c r="ONR17" s="702"/>
      <c r="ONS17" s="702"/>
      <c r="ONT17" s="702"/>
      <c r="ONU17" s="702"/>
      <c r="ONV17" s="702"/>
      <c r="ONW17" s="702"/>
      <c r="ONX17" s="702"/>
      <c r="ONY17" s="702"/>
      <c r="ONZ17" s="702"/>
      <c r="OOA17" s="702"/>
      <c r="OOB17" s="702"/>
      <c r="OOC17" s="702"/>
      <c r="OOD17" s="702"/>
      <c r="OOE17" s="702"/>
      <c r="OOF17" s="702"/>
      <c r="OOG17" s="702"/>
      <c r="OOH17" s="702"/>
      <c r="OOI17" s="702"/>
      <c r="OOJ17" s="702"/>
      <c r="OOK17" s="702"/>
      <c r="OOL17" s="702"/>
      <c r="OOM17" s="702"/>
      <c r="OON17" s="702"/>
      <c r="OOO17" s="702"/>
      <c r="OOP17" s="702"/>
      <c r="OOQ17" s="702"/>
      <c r="OOR17" s="702"/>
      <c r="OOS17" s="702"/>
      <c r="OOT17" s="702"/>
      <c r="OOU17" s="702"/>
      <c r="OOV17" s="702"/>
      <c r="OOW17" s="702"/>
      <c r="OOX17" s="702"/>
      <c r="OOY17" s="702"/>
      <c r="OOZ17" s="702"/>
      <c r="OPA17" s="702"/>
      <c r="OPB17" s="702"/>
      <c r="OPC17" s="702"/>
      <c r="OPD17" s="702"/>
      <c r="OPE17" s="702"/>
      <c r="OPF17" s="702"/>
      <c r="OPG17" s="702"/>
      <c r="OPH17" s="702"/>
      <c r="OPI17" s="702"/>
      <c r="OPJ17" s="702"/>
      <c r="OPK17" s="702"/>
      <c r="OPL17" s="702"/>
      <c r="OPM17" s="702"/>
      <c r="OPN17" s="702"/>
      <c r="OPO17" s="702"/>
      <c r="OPP17" s="702"/>
      <c r="OPQ17" s="702"/>
      <c r="OPR17" s="702"/>
      <c r="OPS17" s="702"/>
      <c r="OPT17" s="702"/>
      <c r="OPU17" s="702"/>
      <c r="OPV17" s="702"/>
      <c r="OPW17" s="702"/>
      <c r="OPX17" s="702"/>
      <c r="OPY17" s="702"/>
      <c r="OPZ17" s="702"/>
      <c r="OQA17" s="702"/>
      <c r="OQB17" s="702"/>
      <c r="OQC17" s="702"/>
      <c r="OQD17" s="702"/>
      <c r="OQE17" s="702"/>
      <c r="OQF17" s="702"/>
      <c r="OQG17" s="702"/>
      <c r="OQH17" s="702"/>
      <c r="OQI17" s="702"/>
      <c r="OQJ17" s="702"/>
      <c r="OQK17" s="702"/>
      <c r="OQL17" s="702"/>
      <c r="OQM17" s="702"/>
      <c r="OQN17" s="702"/>
      <c r="OQO17" s="702"/>
      <c r="OQP17" s="702"/>
      <c r="OQQ17" s="702"/>
      <c r="OQR17" s="702"/>
      <c r="OQS17" s="702"/>
      <c r="OQT17" s="702"/>
      <c r="OQU17" s="702"/>
      <c r="OQV17" s="702"/>
      <c r="OQW17" s="702"/>
      <c r="OQX17" s="702"/>
      <c r="OQY17" s="702"/>
      <c r="OQZ17" s="702"/>
      <c r="ORA17" s="702"/>
      <c r="ORB17" s="702"/>
      <c r="ORC17" s="702"/>
      <c r="ORD17" s="702"/>
      <c r="ORE17" s="702"/>
      <c r="ORF17" s="702"/>
      <c r="ORG17" s="702"/>
      <c r="ORH17" s="702"/>
      <c r="ORI17" s="702"/>
      <c r="ORJ17" s="702"/>
      <c r="ORK17" s="702"/>
      <c r="ORL17" s="702"/>
      <c r="ORM17" s="702"/>
      <c r="ORN17" s="702"/>
      <c r="ORO17" s="702"/>
      <c r="ORP17" s="702"/>
      <c r="ORQ17" s="702"/>
      <c r="ORR17" s="702"/>
      <c r="ORS17" s="702"/>
      <c r="ORT17" s="702"/>
      <c r="ORU17" s="702"/>
      <c r="ORV17" s="702"/>
      <c r="ORW17" s="702"/>
      <c r="ORX17" s="702"/>
      <c r="ORY17" s="702"/>
      <c r="ORZ17" s="702"/>
      <c r="OSA17" s="702"/>
      <c r="OSB17" s="702"/>
      <c r="OSC17" s="702"/>
      <c r="OSD17" s="702"/>
      <c r="OSE17" s="702"/>
      <c r="OSF17" s="702"/>
      <c r="OSG17" s="702"/>
      <c r="OSH17" s="702"/>
      <c r="OSI17" s="702"/>
      <c r="OSJ17" s="702"/>
      <c r="OSK17" s="702"/>
      <c r="OSL17" s="702"/>
      <c r="OSM17" s="702"/>
      <c r="OSN17" s="702"/>
      <c r="OSO17" s="702"/>
      <c r="OSP17" s="702"/>
      <c r="OSQ17" s="702"/>
      <c r="OSR17" s="702"/>
      <c r="OSS17" s="702"/>
      <c r="OST17" s="702"/>
      <c r="OSU17" s="702"/>
      <c r="OSV17" s="702"/>
      <c r="OSW17" s="702"/>
      <c r="OSX17" s="702"/>
      <c r="OSY17" s="702"/>
      <c r="OSZ17" s="702"/>
      <c r="OTA17" s="702"/>
      <c r="OTB17" s="702"/>
      <c r="OTC17" s="702"/>
      <c r="OTD17" s="702"/>
      <c r="OTE17" s="702"/>
      <c r="OTF17" s="702"/>
      <c r="OTG17" s="702"/>
      <c r="OTH17" s="702"/>
      <c r="OTI17" s="702"/>
      <c r="OTJ17" s="702"/>
      <c r="OTK17" s="702"/>
      <c r="OTL17" s="702"/>
      <c r="OTM17" s="702"/>
      <c r="OTN17" s="702"/>
      <c r="OTO17" s="702"/>
      <c r="OTP17" s="702"/>
      <c r="OTQ17" s="702"/>
      <c r="OTR17" s="702"/>
      <c r="OTS17" s="702"/>
      <c r="OTT17" s="702"/>
      <c r="OTU17" s="702"/>
      <c r="OTV17" s="702"/>
      <c r="OTW17" s="702"/>
      <c r="OTX17" s="702"/>
      <c r="OTY17" s="702"/>
      <c r="OTZ17" s="702"/>
      <c r="OUA17" s="702"/>
      <c r="OUB17" s="702"/>
      <c r="OUC17" s="702"/>
      <c r="OUD17" s="702"/>
      <c r="OUE17" s="702"/>
      <c r="OUF17" s="702"/>
      <c r="OUG17" s="702"/>
      <c r="OUH17" s="702"/>
      <c r="OUI17" s="702"/>
      <c r="OUJ17" s="702"/>
      <c r="OUK17" s="702"/>
      <c r="OUL17" s="702"/>
      <c r="OUM17" s="702"/>
      <c r="OUN17" s="702"/>
      <c r="OUO17" s="702"/>
      <c r="OUP17" s="702"/>
      <c r="OUQ17" s="702"/>
      <c r="OUR17" s="702"/>
      <c r="OUS17" s="702"/>
      <c r="OUT17" s="702"/>
      <c r="OUU17" s="702"/>
      <c r="OUV17" s="702"/>
      <c r="OUW17" s="702"/>
      <c r="OUX17" s="702"/>
      <c r="OUY17" s="702"/>
      <c r="OUZ17" s="702"/>
      <c r="OVA17" s="702"/>
      <c r="OVB17" s="702"/>
      <c r="OVC17" s="702"/>
      <c r="OVD17" s="702"/>
      <c r="OVE17" s="702"/>
      <c r="OVF17" s="702"/>
      <c r="OVG17" s="702"/>
      <c r="OVH17" s="702"/>
      <c r="OVI17" s="702"/>
      <c r="OVJ17" s="702"/>
      <c r="OVK17" s="702"/>
      <c r="OVL17" s="702"/>
      <c r="OVM17" s="702"/>
      <c r="OVN17" s="702"/>
      <c r="OVO17" s="702"/>
      <c r="OVP17" s="702"/>
      <c r="OVQ17" s="702"/>
      <c r="OVR17" s="702"/>
      <c r="OVS17" s="702"/>
      <c r="OVT17" s="702"/>
      <c r="OVU17" s="702"/>
      <c r="OVV17" s="702"/>
      <c r="OVW17" s="702"/>
      <c r="OVX17" s="702"/>
      <c r="OVY17" s="702"/>
      <c r="OVZ17" s="702"/>
      <c r="OWA17" s="702"/>
      <c r="OWB17" s="702"/>
      <c r="OWC17" s="702"/>
      <c r="OWD17" s="702"/>
      <c r="OWE17" s="702"/>
      <c r="OWF17" s="702"/>
      <c r="OWG17" s="702"/>
      <c r="OWH17" s="702"/>
      <c r="OWI17" s="702"/>
      <c r="OWJ17" s="702"/>
      <c r="OWK17" s="702"/>
      <c r="OWL17" s="702"/>
      <c r="OWM17" s="702"/>
      <c r="OWN17" s="702"/>
      <c r="OWO17" s="702"/>
      <c r="OWP17" s="702"/>
      <c r="OWQ17" s="702"/>
      <c r="OWR17" s="702"/>
      <c r="OWS17" s="702"/>
      <c r="OWT17" s="702"/>
      <c r="OWU17" s="702"/>
      <c r="OWV17" s="702"/>
      <c r="OWW17" s="702"/>
      <c r="OWX17" s="702"/>
      <c r="OWY17" s="702"/>
      <c r="OWZ17" s="702"/>
      <c r="OXA17" s="702"/>
      <c r="OXB17" s="702"/>
      <c r="OXC17" s="702"/>
      <c r="OXD17" s="702"/>
      <c r="OXE17" s="702"/>
      <c r="OXF17" s="702"/>
      <c r="OXG17" s="702"/>
      <c r="OXH17" s="702"/>
      <c r="OXI17" s="702"/>
      <c r="OXJ17" s="702"/>
      <c r="OXK17" s="702"/>
      <c r="OXL17" s="702"/>
      <c r="OXM17" s="702"/>
      <c r="OXN17" s="702"/>
      <c r="OXO17" s="702"/>
      <c r="OXP17" s="702"/>
      <c r="OXQ17" s="702"/>
      <c r="OXR17" s="702"/>
      <c r="OXS17" s="702"/>
      <c r="OXT17" s="702"/>
      <c r="OXU17" s="702"/>
      <c r="OXV17" s="702"/>
      <c r="OXW17" s="702"/>
      <c r="OXX17" s="702"/>
      <c r="OXY17" s="702"/>
      <c r="OXZ17" s="702"/>
      <c r="OYA17" s="702"/>
      <c r="OYB17" s="702"/>
      <c r="OYC17" s="702"/>
      <c r="OYD17" s="702"/>
      <c r="OYE17" s="702"/>
      <c r="OYF17" s="702"/>
      <c r="OYG17" s="702"/>
      <c r="OYH17" s="702"/>
      <c r="OYI17" s="702"/>
      <c r="OYJ17" s="702"/>
      <c r="OYK17" s="702"/>
      <c r="OYL17" s="702"/>
      <c r="OYM17" s="702"/>
      <c r="OYN17" s="702"/>
      <c r="OYO17" s="702"/>
      <c r="OYP17" s="702"/>
      <c r="OYQ17" s="702"/>
      <c r="OYR17" s="702"/>
      <c r="OYS17" s="702"/>
      <c r="OYT17" s="702"/>
      <c r="OYU17" s="702"/>
      <c r="OYV17" s="702"/>
      <c r="OYW17" s="702"/>
      <c r="OYX17" s="702"/>
      <c r="OYY17" s="702"/>
      <c r="OYZ17" s="702"/>
      <c r="OZA17" s="702"/>
      <c r="OZB17" s="702"/>
      <c r="OZC17" s="702"/>
      <c r="OZD17" s="702"/>
      <c r="OZE17" s="702"/>
      <c r="OZF17" s="702"/>
      <c r="OZG17" s="702"/>
      <c r="OZH17" s="702"/>
      <c r="OZI17" s="702"/>
      <c r="OZJ17" s="702"/>
      <c r="OZK17" s="702"/>
      <c r="OZL17" s="702"/>
      <c r="OZM17" s="702"/>
      <c r="OZN17" s="702"/>
      <c r="OZO17" s="702"/>
      <c r="OZP17" s="702"/>
      <c r="OZQ17" s="702"/>
      <c r="OZR17" s="702"/>
      <c r="OZS17" s="702"/>
      <c r="OZT17" s="702"/>
      <c r="OZU17" s="702"/>
      <c r="OZV17" s="702"/>
      <c r="OZW17" s="702"/>
      <c r="OZX17" s="702"/>
      <c r="OZY17" s="702"/>
      <c r="OZZ17" s="702"/>
      <c r="PAA17" s="702"/>
      <c r="PAB17" s="702"/>
      <c r="PAC17" s="702"/>
      <c r="PAD17" s="702"/>
      <c r="PAE17" s="702"/>
      <c r="PAF17" s="702"/>
      <c r="PAG17" s="702"/>
      <c r="PAH17" s="702"/>
      <c r="PAI17" s="702"/>
      <c r="PAJ17" s="702"/>
      <c r="PAK17" s="702"/>
      <c r="PAL17" s="702"/>
      <c r="PAM17" s="702"/>
      <c r="PAN17" s="702"/>
      <c r="PAO17" s="702"/>
      <c r="PAP17" s="702"/>
      <c r="PAQ17" s="702"/>
      <c r="PAR17" s="702"/>
      <c r="PAS17" s="702"/>
      <c r="PAT17" s="702"/>
      <c r="PAU17" s="702"/>
      <c r="PAV17" s="702"/>
      <c r="PAW17" s="702"/>
      <c r="PAX17" s="702"/>
      <c r="PAY17" s="702"/>
      <c r="PAZ17" s="702"/>
      <c r="PBA17" s="702"/>
      <c r="PBB17" s="702"/>
      <c r="PBC17" s="702"/>
      <c r="PBD17" s="702"/>
      <c r="PBE17" s="702"/>
      <c r="PBF17" s="702"/>
      <c r="PBG17" s="702"/>
      <c r="PBH17" s="702"/>
      <c r="PBI17" s="702"/>
      <c r="PBJ17" s="702"/>
      <c r="PBK17" s="702"/>
      <c r="PBL17" s="702"/>
      <c r="PBM17" s="702"/>
      <c r="PBN17" s="702"/>
      <c r="PBO17" s="702"/>
      <c r="PBP17" s="702"/>
      <c r="PBQ17" s="702"/>
      <c r="PBR17" s="702"/>
      <c r="PBS17" s="702"/>
      <c r="PBT17" s="702"/>
      <c r="PBU17" s="702"/>
      <c r="PBV17" s="702"/>
      <c r="PBW17" s="702"/>
      <c r="PBX17" s="702"/>
      <c r="PBY17" s="702"/>
      <c r="PBZ17" s="702"/>
      <c r="PCA17" s="702"/>
      <c r="PCB17" s="702"/>
      <c r="PCC17" s="702"/>
      <c r="PCD17" s="702"/>
      <c r="PCE17" s="702"/>
      <c r="PCF17" s="702"/>
      <c r="PCG17" s="702"/>
      <c r="PCH17" s="702"/>
      <c r="PCI17" s="702"/>
      <c r="PCJ17" s="702"/>
      <c r="PCK17" s="702"/>
      <c r="PCL17" s="702"/>
      <c r="PCM17" s="702"/>
      <c r="PCN17" s="702"/>
      <c r="PCO17" s="702"/>
      <c r="PCP17" s="702"/>
      <c r="PCQ17" s="702"/>
      <c r="PCR17" s="702"/>
      <c r="PCS17" s="702"/>
      <c r="PCT17" s="702"/>
      <c r="PCU17" s="702"/>
      <c r="PCV17" s="702"/>
      <c r="PCW17" s="702"/>
      <c r="PCX17" s="702"/>
      <c r="PCY17" s="702"/>
      <c r="PCZ17" s="702"/>
      <c r="PDA17" s="702"/>
      <c r="PDB17" s="702"/>
      <c r="PDC17" s="702"/>
      <c r="PDD17" s="702"/>
      <c r="PDE17" s="702"/>
      <c r="PDF17" s="702"/>
      <c r="PDG17" s="702"/>
      <c r="PDH17" s="702"/>
      <c r="PDI17" s="702"/>
      <c r="PDJ17" s="702"/>
      <c r="PDK17" s="702"/>
      <c r="PDL17" s="702"/>
      <c r="PDM17" s="702"/>
      <c r="PDN17" s="702"/>
      <c r="PDO17" s="702"/>
      <c r="PDP17" s="702"/>
      <c r="PDQ17" s="702"/>
      <c r="PDR17" s="702"/>
      <c r="PDS17" s="702"/>
      <c r="PDT17" s="702"/>
      <c r="PDU17" s="702"/>
      <c r="PDV17" s="702"/>
      <c r="PDW17" s="702"/>
      <c r="PDX17" s="702"/>
      <c r="PDY17" s="702"/>
      <c r="PDZ17" s="702"/>
      <c r="PEA17" s="702"/>
      <c r="PEB17" s="702"/>
      <c r="PEC17" s="702"/>
      <c r="PED17" s="702"/>
      <c r="PEE17" s="702"/>
      <c r="PEF17" s="702"/>
      <c r="PEG17" s="702"/>
      <c r="PEH17" s="702"/>
      <c r="PEI17" s="702"/>
      <c r="PEJ17" s="702"/>
      <c r="PEK17" s="702"/>
      <c r="PEL17" s="702"/>
      <c r="PEM17" s="702"/>
      <c r="PEN17" s="702"/>
      <c r="PEO17" s="702"/>
      <c r="PEP17" s="702"/>
      <c r="PEQ17" s="702"/>
      <c r="PER17" s="702"/>
      <c r="PES17" s="702"/>
      <c r="PET17" s="702"/>
      <c r="PEU17" s="702"/>
      <c r="PEV17" s="702"/>
      <c r="PEW17" s="702"/>
      <c r="PEX17" s="702"/>
      <c r="PEY17" s="702"/>
      <c r="PEZ17" s="702"/>
      <c r="PFA17" s="702"/>
      <c r="PFB17" s="702"/>
      <c r="PFC17" s="702"/>
      <c r="PFD17" s="702"/>
      <c r="PFE17" s="702"/>
      <c r="PFF17" s="702"/>
      <c r="PFG17" s="702"/>
      <c r="PFH17" s="702"/>
      <c r="PFI17" s="702"/>
      <c r="PFJ17" s="702"/>
      <c r="PFK17" s="702"/>
      <c r="PFL17" s="702"/>
      <c r="PFM17" s="702"/>
      <c r="PFN17" s="702"/>
      <c r="PFO17" s="702"/>
      <c r="PFP17" s="702"/>
      <c r="PFQ17" s="702"/>
      <c r="PFR17" s="702"/>
      <c r="PFS17" s="702"/>
      <c r="PFT17" s="702"/>
      <c r="PFU17" s="702"/>
      <c r="PFV17" s="702"/>
      <c r="PFW17" s="702"/>
      <c r="PFX17" s="702"/>
      <c r="PFY17" s="702"/>
      <c r="PFZ17" s="702"/>
      <c r="PGA17" s="702"/>
      <c r="PGB17" s="702"/>
      <c r="PGC17" s="702"/>
      <c r="PGD17" s="702"/>
      <c r="PGE17" s="702"/>
      <c r="PGF17" s="702"/>
      <c r="PGG17" s="702"/>
      <c r="PGH17" s="702"/>
      <c r="PGI17" s="702"/>
      <c r="PGJ17" s="702"/>
      <c r="PGK17" s="702"/>
      <c r="PGL17" s="702"/>
      <c r="PGM17" s="702"/>
      <c r="PGN17" s="702"/>
      <c r="PGO17" s="702"/>
      <c r="PGP17" s="702"/>
      <c r="PGQ17" s="702"/>
      <c r="PGR17" s="702"/>
      <c r="PGS17" s="702"/>
      <c r="PGT17" s="702"/>
      <c r="PGU17" s="702"/>
      <c r="PGV17" s="702"/>
      <c r="PGW17" s="702"/>
      <c r="PGX17" s="702"/>
      <c r="PGY17" s="702"/>
      <c r="PGZ17" s="702"/>
      <c r="PHA17" s="702"/>
      <c r="PHB17" s="702"/>
      <c r="PHC17" s="702"/>
      <c r="PHD17" s="702"/>
      <c r="PHE17" s="702"/>
      <c r="PHF17" s="702"/>
      <c r="PHG17" s="702"/>
      <c r="PHH17" s="702"/>
      <c r="PHI17" s="702"/>
      <c r="PHJ17" s="702"/>
      <c r="PHK17" s="702"/>
      <c r="PHL17" s="702"/>
      <c r="PHM17" s="702"/>
      <c r="PHN17" s="702"/>
      <c r="PHO17" s="702"/>
      <c r="PHP17" s="702"/>
      <c r="PHQ17" s="702"/>
      <c r="PHR17" s="702"/>
      <c r="PHS17" s="702"/>
      <c r="PHT17" s="702"/>
      <c r="PHU17" s="702"/>
      <c r="PHV17" s="702"/>
      <c r="PHW17" s="702"/>
      <c r="PHX17" s="702"/>
      <c r="PHY17" s="702"/>
      <c r="PHZ17" s="702"/>
      <c r="PIA17" s="702"/>
      <c r="PIB17" s="702"/>
      <c r="PIC17" s="702"/>
      <c r="PID17" s="702"/>
      <c r="PIE17" s="702"/>
      <c r="PIF17" s="702"/>
      <c r="PIG17" s="702"/>
      <c r="PIH17" s="702"/>
      <c r="PII17" s="702"/>
      <c r="PIJ17" s="702"/>
      <c r="PIK17" s="702"/>
      <c r="PIL17" s="702"/>
      <c r="PIM17" s="702"/>
      <c r="PIN17" s="702"/>
      <c r="PIO17" s="702"/>
      <c r="PIP17" s="702"/>
      <c r="PIQ17" s="702"/>
      <c r="PIR17" s="702"/>
      <c r="PIS17" s="702"/>
      <c r="PIT17" s="702"/>
      <c r="PIU17" s="702"/>
      <c r="PIV17" s="702"/>
      <c r="PIW17" s="702"/>
      <c r="PIX17" s="702"/>
      <c r="PIY17" s="702"/>
      <c r="PIZ17" s="702"/>
      <c r="PJA17" s="702"/>
      <c r="PJB17" s="702"/>
      <c r="PJC17" s="702"/>
      <c r="PJD17" s="702"/>
      <c r="PJE17" s="702"/>
      <c r="PJF17" s="702"/>
      <c r="PJG17" s="702"/>
      <c r="PJH17" s="702"/>
      <c r="PJI17" s="702"/>
      <c r="PJJ17" s="702"/>
      <c r="PJK17" s="702"/>
      <c r="PJL17" s="702"/>
      <c r="PJM17" s="702"/>
      <c r="PJN17" s="702"/>
      <c r="PJO17" s="702"/>
      <c r="PJP17" s="702"/>
      <c r="PJQ17" s="702"/>
      <c r="PJR17" s="702"/>
      <c r="PJS17" s="702"/>
      <c r="PJT17" s="702"/>
      <c r="PJU17" s="702"/>
      <c r="PJV17" s="702"/>
      <c r="PJW17" s="702"/>
      <c r="PJX17" s="702"/>
      <c r="PJY17" s="702"/>
      <c r="PJZ17" s="702"/>
      <c r="PKA17" s="702"/>
      <c r="PKB17" s="702"/>
      <c r="PKC17" s="702"/>
      <c r="PKD17" s="702"/>
      <c r="PKE17" s="702"/>
      <c r="PKF17" s="702"/>
      <c r="PKG17" s="702"/>
      <c r="PKH17" s="702"/>
      <c r="PKI17" s="702"/>
      <c r="PKJ17" s="702"/>
      <c r="PKK17" s="702"/>
      <c r="PKL17" s="702"/>
      <c r="PKM17" s="702"/>
      <c r="PKN17" s="702"/>
      <c r="PKO17" s="702"/>
      <c r="PKP17" s="702"/>
      <c r="PKQ17" s="702"/>
      <c r="PKR17" s="702"/>
      <c r="PKS17" s="702"/>
      <c r="PKT17" s="702"/>
      <c r="PKU17" s="702"/>
      <c r="PKV17" s="702"/>
      <c r="PKW17" s="702"/>
      <c r="PKX17" s="702"/>
      <c r="PKY17" s="702"/>
      <c r="PKZ17" s="702"/>
      <c r="PLA17" s="702"/>
      <c r="PLB17" s="702"/>
      <c r="PLC17" s="702"/>
      <c r="PLD17" s="702"/>
      <c r="PLE17" s="702"/>
      <c r="PLF17" s="702"/>
      <c r="PLG17" s="702"/>
      <c r="PLH17" s="702"/>
      <c r="PLI17" s="702"/>
      <c r="PLJ17" s="702"/>
      <c r="PLK17" s="702"/>
      <c r="PLL17" s="702"/>
      <c r="PLM17" s="702"/>
      <c r="PLN17" s="702"/>
      <c r="PLO17" s="702"/>
      <c r="PLP17" s="702"/>
      <c r="PLQ17" s="702"/>
      <c r="PLR17" s="702"/>
      <c r="PLS17" s="702"/>
      <c r="PLT17" s="702"/>
      <c r="PLU17" s="702"/>
      <c r="PLV17" s="702"/>
      <c r="PLW17" s="702"/>
      <c r="PLX17" s="702"/>
      <c r="PLY17" s="702"/>
      <c r="PLZ17" s="702"/>
      <c r="PMA17" s="702"/>
      <c r="PMB17" s="702"/>
      <c r="PMC17" s="702"/>
      <c r="PMD17" s="702"/>
      <c r="PME17" s="702"/>
      <c r="PMF17" s="702"/>
      <c r="PMG17" s="702"/>
      <c r="PMH17" s="702"/>
      <c r="PMI17" s="702"/>
      <c r="PMJ17" s="702"/>
      <c r="PMK17" s="702"/>
      <c r="PML17" s="702"/>
      <c r="PMM17" s="702"/>
      <c r="PMN17" s="702"/>
      <c r="PMO17" s="702"/>
      <c r="PMP17" s="702"/>
      <c r="PMQ17" s="702"/>
      <c r="PMR17" s="702"/>
      <c r="PMS17" s="702"/>
      <c r="PMT17" s="702"/>
      <c r="PMU17" s="702"/>
      <c r="PMV17" s="702"/>
      <c r="PMW17" s="702"/>
      <c r="PMX17" s="702"/>
      <c r="PMY17" s="702"/>
      <c r="PMZ17" s="702"/>
      <c r="PNA17" s="702"/>
      <c r="PNB17" s="702"/>
      <c r="PNC17" s="702"/>
      <c r="PND17" s="702"/>
      <c r="PNE17" s="702"/>
      <c r="PNF17" s="702"/>
      <c r="PNG17" s="702"/>
      <c r="PNH17" s="702"/>
      <c r="PNI17" s="702"/>
      <c r="PNJ17" s="702"/>
      <c r="PNK17" s="702"/>
      <c r="PNL17" s="702"/>
      <c r="PNM17" s="702"/>
      <c r="PNN17" s="702"/>
      <c r="PNO17" s="702"/>
      <c r="PNP17" s="702"/>
      <c r="PNQ17" s="702"/>
      <c r="PNR17" s="702"/>
      <c r="PNS17" s="702"/>
      <c r="PNT17" s="702"/>
      <c r="PNU17" s="702"/>
      <c r="PNV17" s="702"/>
      <c r="PNW17" s="702"/>
      <c r="PNX17" s="702"/>
      <c r="PNY17" s="702"/>
      <c r="PNZ17" s="702"/>
      <c r="POA17" s="702"/>
      <c r="POB17" s="702"/>
      <c r="POC17" s="702"/>
      <c r="POD17" s="702"/>
      <c r="POE17" s="702"/>
      <c r="POF17" s="702"/>
      <c r="POG17" s="702"/>
      <c r="POH17" s="702"/>
      <c r="POI17" s="702"/>
      <c r="POJ17" s="702"/>
      <c r="POK17" s="702"/>
      <c r="POL17" s="702"/>
      <c r="POM17" s="702"/>
      <c r="PON17" s="702"/>
      <c r="POO17" s="702"/>
      <c r="POP17" s="702"/>
      <c r="POQ17" s="702"/>
      <c r="POR17" s="702"/>
      <c r="POS17" s="702"/>
      <c r="POT17" s="702"/>
      <c r="POU17" s="702"/>
      <c r="POV17" s="702"/>
      <c r="POW17" s="702"/>
      <c r="POX17" s="702"/>
      <c r="POY17" s="702"/>
      <c r="POZ17" s="702"/>
      <c r="PPA17" s="702"/>
      <c r="PPB17" s="702"/>
      <c r="PPC17" s="702"/>
      <c r="PPD17" s="702"/>
      <c r="PPE17" s="702"/>
      <c r="PPF17" s="702"/>
      <c r="PPG17" s="702"/>
      <c r="PPH17" s="702"/>
      <c r="PPI17" s="702"/>
      <c r="PPJ17" s="702"/>
      <c r="PPK17" s="702"/>
      <c r="PPL17" s="702"/>
      <c r="PPM17" s="702"/>
      <c r="PPN17" s="702"/>
      <c r="PPO17" s="702"/>
      <c r="PPP17" s="702"/>
      <c r="PPQ17" s="702"/>
      <c r="PPR17" s="702"/>
      <c r="PPS17" s="702"/>
      <c r="PPT17" s="702"/>
      <c r="PPU17" s="702"/>
      <c r="PPV17" s="702"/>
      <c r="PPW17" s="702"/>
      <c r="PPX17" s="702"/>
      <c r="PPY17" s="702"/>
      <c r="PPZ17" s="702"/>
      <c r="PQA17" s="702"/>
      <c r="PQB17" s="702"/>
      <c r="PQC17" s="702"/>
      <c r="PQD17" s="702"/>
      <c r="PQE17" s="702"/>
      <c r="PQF17" s="702"/>
      <c r="PQG17" s="702"/>
      <c r="PQH17" s="702"/>
      <c r="PQI17" s="702"/>
      <c r="PQJ17" s="702"/>
      <c r="PQK17" s="702"/>
      <c r="PQL17" s="702"/>
      <c r="PQM17" s="702"/>
      <c r="PQN17" s="702"/>
      <c r="PQO17" s="702"/>
      <c r="PQP17" s="702"/>
      <c r="PQQ17" s="702"/>
      <c r="PQR17" s="702"/>
      <c r="PQS17" s="702"/>
      <c r="PQT17" s="702"/>
      <c r="PQU17" s="702"/>
      <c r="PQV17" s="702"/>
      <c r="PQW17" s="702"/>
      <c r="PQX17" s="702"/>
      <c r="PQY17" s="702"/>
      <c r="PQZ17" s="702"/>
      <c r="PRA17" s="702"/>
      <c r="PRB17" s="702"/>
      <c r="PRC17" s="702"/>
      <c r="PRD17" s="702"/>
      <c r="PRE17" s="702"/>
      <c r="PRF17" s="702"/>
      <c r="PRG17" s="702"/>
      <c r="PRH17" s="702"/>
      <c r="PRI17" s="702"/>
      <c r="PRJ17" s="702"/>
      <c r="PRK17" s="702"/>
      <c r="PRL17" s="702"/>
      <c r="PRM17" s="702"/>
      <c r="PRN17" s="702"/>
      <c r="PRO17" s="702"/>
      <c r="PRP17" s="702"/>
      <c r="PRQ17" s="702"/>
      <c r="PRR17" s="702"/>
      <c r="PRS17" s="702"/>
      <c r="PRT17" s="702"/>
      <c r="PRU17" s="702"/>
      <c r="PRV17" s="702"/>
      <c r="PRW17" s="702"/>
      <c r="PRX17" s="702"/>
      <c r="PRY17" s="702"/>
      <c r="PRZ17" s="702"/>
      <c r="PSA17" s="702"/>
      <c r="PSB17" s="702"/>
      <c r="PSC17" s="702"/>
      <c r="PSD17" s="702"/>
      <c r="PSE17" s="702"/>
      <c r="PSF17" s="702"/>
      <c r="PSG17" s="702"/>
      <c r="PSH17" s="702"/>
      <c r="PSI17" s="702"/>
      <c r="PSJ17" s="702"/>
      <c r="PSK17" s="702"/>
      <c r="PSL17" s="702"/>
      <c r="PSM17" s="702"/>
      <c r="PSN17" s="702"/>
      <c r="PSO17" s="702"/>
      <c r="PSP17" s="702"/>
      <c r="PSQ17" s="702"/>
      <c r="PSR17" s="702"/>
      <c r="PSS17" s="702"/>
      <c r="PST17" s="702"/>
      <c r="PSU17" s="702"/>
      <c r="PSV17" s="702"/>
      <c r="PSW17" s="702"/>
      <c r="PSX17" s="702"/>
      <c r="PSY17" s="702"/>
      <c r="PSZ17" s="702"/>
      <c r="PTA17" s="702"/>
      <c r="PTB17" s="702"/>
      <c r="PTC17" s="702"/>
      <c r="PTD17" s="702"/>
      <c r="PTE17" s="702"/>
      <c r="PTF17" s="702"/>
      <c r="PTG17" s="702"/>
      <c r="PTH17" s="702"/>
      <c r="PTI17" s="702"/>
      <c r="PTJ17" s="702"/>
      <c r="PTK17" s="702"/>
      <c r="PTL17" s="702"/>
      <c r="PTM17" s="702"/>
      <c r="PTN17" s="702"/>
      <c r="PTO17" s="702"/>
      <c r="PTP17" s="702"/>
      <c r="PTQ17" s="702"/>
      <c r="PTR17" s="702"/>
      <c r="PTS17" s="702"/>
      <c r="PTT17" s="702"/>
      <c r="PTU17" s="702"/>
      <c r="PTV17" s="702"/>
      <c r="PTW17" s="702"/>
      <c r="PTX17" s="702"/>
      <c r="PTY17" s="702"/>
      <c r="PTZ17" s="702"/>
      <c r="PUA17" s="702"/>
      <c r="PUB17" s="702"/>
      <c r="PUC17" s="702"/>
      <c r="PUD17" s="702"/>
      <c r="PUE17" s="702"/>
      <c r="PUF17" s="702"/>
      <c r="PUG17" s="702"/>
      <c r="PUH17" s="702"/>
      <c r="PUI17" s="702"/>
      <c r="PUJ17" s="702"/>
      <c r="PUK17" s="702"/>
      <c r="PUL17" s="702"/>
      <c r="PUM17" s="702"/>
      <c r="PUN17" s="702"/>
      <c r="PUO17" s="702"/>
      <c r="PUP17" s="702"/>
      <c r="PUQ17" s="702"/>
      <c r="PUR17" s="702"/>
      <c r="PUS17" s="702"/>
      <c r="PUT17" s="702"/>
      <c r="PUU17" s="702"/>
      <c r="PUV17" s="702"/>
      <c r="PUW17" s="702"/>
      <c r="PUX17" s="702"/>
      <c r="PUY17" s="702"/>
      <c r="PUZ17" s="702"/>
      <c r="PVA17" s="702"/>
      <c r="PVB17" s="702"/>
      <c r="PVC17" s="702"/>
      <c r="PVD17" s="702"/>
      <c r="PVE17" s="702"/>
      <c r="PVF17" s="702"/>
      <c r="PVG17" s="702"/>
      <c r="PVH17" s="702"/>
      <c r="PVI17" s="702"/>
      <c r="PVJ17" s="702"/>
      <c r="PVK17" s="702"/>
      <c r="PVL17" s="702"/>
      <c r="PVM17" s="702"/>
      <c r="PVN17" s="702"/>
      <c r="PVO17" s="702"/>
      <c r="PVP17" s="702"/>
      <c r="PVQ17" s="702"/>
      <c r="PVR17" s="702"/>
      <c r="PVS17" s="702"/>
      <c r="PVT17" s="702"/>
      <c r="PVU17" s="702"/>
      <c r="PVV17" s="702"/>
      <c r="PVW17" s="702"/>
      <c r="PVX17" s="702"/>
      <c r="PVY17" s="702"/>
      <c r="PVZ17" s="702"/>
      <c r="PWA17" s="702"/>
      <c r="PWB17" s="702"/>
      <c r="PWC17" s="702"/>
      <c r="PWD17" s="702"/>
      <c r="PWE17" s="702"/>
      <c r="PWF17" s="702"/>
      <c r="PWG17" s="702"/>
      <c r="PWH17" s="702"/>
      <c r="PWI17" s="702"/>
      <c r="PWJ17" s="702"/>
      <c r="PWK17" s="702"/>
      <c r="PWL17" s="702"/>
      <c r="PWM17" s="702"/>
      <c r="PWN17" s="702"/>
      <c r="PWO17" s="702"/>
      <c r="PWP17" s="702"/>
      <c r="PWQ17" s="702"/>
      <c r="PWR17" s="702"/>
      <c r="PWS17" s="702"/>
      <c r="PWT17" s="702"/>
      <c r="PWU17" s="702"/>
      <c r="PWV17" s="702"/>
      <c r="PWW17" s="702"/>
      <c r="PWX17" s="702"/>
      <c r="PWY17" s="702"/>
      <c r="PWZ17" s="702"/>
      <c r="PXA17" s="702"/>
      <c r="PXB17" s="702"/>
      <c r="PXC17" s="702"/>
      <c r="PXD17" s="702"/>
      <c r="PXE17" s="702"/>
      <c r="PXF17" s="702"/>
      <c r="PXG17" s="702"/>
      <c r="PXH17" s="702"/>
      <c r="PXI17" s="702"/>
      <c r="PXJ17" s="702"/>
      <c r="PXK17" s="702"/>
      <c r="PXL17" s="702"/>
      <c r="PXM17" s="702"/>
      <c r="PXN17" s="702"/>
      <c r="PXO17" s="702"/>
      <c r="PXP17" s="702"/>
      <c r="PXQ17" s="702"/>
      <c r="PXR17" s="702"/>
      <c r="PXS17" s="702"/>
      <c r="PXT17" s="702"/>
      <c r="PXU17" s="702"/>
      <c r="PXV17" s="702"/>
      <c r="PXW17" s="702"/>
      <c r="PXX17" s="702"/>
      <c r="PXY17" s="702"/>
      <c r="PXZ17" s="702"/>
      <c r="PYA17" s="702"/>
      <c r="PYB17" s="702"/>
      <c r="PYC17" s="702"/>
      <c r="PYD17" s="702"/>
      <c r="PYE17" s="702"/>
      <c r="PYF17" s="702"/>
      <c r="PYG17" s="702"/>
      <c r="PYH17" s="702"/>
      <c r="PYI17" s="702"/>
      <c r="PYJ17" s="702"/>
      <c r="PYK17" s="702"/>
      <c r="PYL17" s="702"/>
      <c r="PYM17" s="702"/>
      <c r="PYN17" s="702"/>
      <c r="PYO17" s="702"/>
      <c r="PYP17" s="702"/>
      <c r="PYQ17" s="702"/>
      <c r="PYR17" s="702"/>
      <c r="PYS17" s="702"/>
      <c r="PYT17" s="702"/>
      <c r="PYU17" s="702"/>
      <c r="PYV17" s="702"/>
      <c r="PYW17" s="702"/>
      <c r="PYX17" s="702"/>
      <c r="PYY17" s="702"/>
      <c r="PYZ17" s="702"/>
      <c r="PZA17" s="702"/>
      <c r="PZB17" s="702"/>
      <c r="PZC17" s="702"/>
      <c r="PZD17" s="702"/>
      <c r="PZE17" s="702"/>
      <c r="PZF17" s="702"/>
      <c r="PZG17" s="702"/>
      <c r="PZH17" s="702"/>
      <c r="PZI17" s="702"/>
      <c r="PZJ17" s="702"/>
      <c r="PZK17" s="702"/>
      <c r="PZL17" s="702"/>
      <c r="PZM17" s="702"/>
      <c r="PZN17" s="702"/>
      <c r="PZO17" s="702"/>
      <c r="PZP17" s="702"/>
      <c r="PZQ17" s="702"/>
      <c r="PZR17" s="702"/>
      <c r="PZS17" s="702"/>
      <c r="PZT17" s="702"/>
      <c r="PZU17" s="702"/>
      <c r="PZV17" s="702"/>
      <c r="PZW17" s="702"/>
      <c r="PZX17" s="702"/>
      <c r="PZY17" s="702"/>
      <c r="PZZ17" s="702"/>
      <c r="QAA17" s="702"/>
      <c r="QAB17" s="702"/>
      <c r="QAC17" s="702"/>
      <c r="QAD17" s="702"/>
      <c r="QAE17" s="702"/>
      <c r="QAF17" s="702"/>
      <c r="QAG17" s="702"/>
      <c r="QAH17" s="702"/>
      <c r="QAI17" s="702"/>
      <c r="QAJ17" s="702"/>
      <c r="QAK17" s="702"/>
      <c r="QAL17" s="702"/>
      <c r="QAM17" s="702"/>
      <c r="QAN17" s="702"/>
      <c r="QAO17" s="702"/>
      <c r="QAP17" s="702"/>
      <c r="QAQ17" s="702"/>
      <c r="QAR17" s="702"/>
      <c r="QAS17" s="702"/>
      <c r="QAT17" s="702"/>
      <c r="QAU17" s="702"/>
      <c r="QAV17" s="702"/>
      <c r="QAW17" s="702"/>
      <c r="QAX17" s="702"/>
      <c r="QAY17" s="702"/>
      <c r="QAZ17" s="702"/>
      <c r="QBA17" s="702"/>
      <c r="QBB17" s="702"/>
      <c r="QBC17" s="702"/>
      <c r="QBD17" s="702"/>
      <c r="QBE17" s="702"/>
      <c r="QBF17" s="702"/>
      <c r="QBG17" s="702"/>
      <c r="QBH17" s="702"/>
      <c r="QBI17" s="702"/>
      <c r="QBJ17" s="702"/>
      <c r="QBK17" s="702"/>
      <c r="QBL17" s="702"/>
      <c r="QBM17" s="702"/>
      <c r="QBN17" s="702"/>
      <c r="QBO17" s="702"/>
      <c r="QBP17" s="702"/>
      <c r="QBQ17" s="702"/>
      <c r="QBR17" s="702"/>
      <c r="QBS17" s="702"/>
      <c r="QBT17" s="702"/>
      <c r="QBU17" s="702"/>
      <c r="QBV17" s="702"/>
      <c r="QBW17" s="702"/>
      <c r="QBX17" s="702"/>
      <c r="QBY17" s="702"/>
      <c r="QBZ17" s="702"/>
      <c r="QCA17" s="702"/>
      <c r="QCB17" s="702"/>
      <c r="QCC17" s="702"/>
      <c r="QCD17" s="702"/>
      <c r="QCE17" s="702"/>
      <c r="QCF17" s="702"/>
      <c r="QCG17" s="702"/>
      <c r="QCH17" s="702"/>
      <c r="QCI17" s="702"/>
      <c r="QCJ17" s="702"/>
      <c r="QCK17" s="702"/>
      <c r="QCL17" s="702"/>
      <c r="QCM17" s="702"/>
      <c r="QCN17" s="702"/>
      <c r="QCO17" s="702"/>
      <c r="QCP17" s="702"/>
      <c r="QCQ17" s="702"/>
      <c r="QCR17" s="702"/>
      <c r="QCS17" s="702"/>
      <c r="QCT17" s="702"/>
      <c r="QCU17" s="702"/>
      <c r="QCV17" s="702"/>
      <c r="QCW17" s="702"/>
      <c r="QCX17" s="702"/>
      <c r="QCY17" s="702"/>
      <c r="QCZ17" s="702"/>
      <c r="QDA17" s="702"/>
      <c r="QDB17" s="702"/>
      <c r="QDC17" s="702"/>
      <c r="QDD17" s="702"/>
      <c r="QDE17" s="702"/>
      <c r="QDF17" s="702"/>
      <c r="QDG17" s="702"/>
      <c r="QDH17" s="702"/>
      <c r="QDI17" s="702"/>
      <c r="QDJ17" s="702"/>
      <c r="QDK17" s="702"/>
      <c r="QDL17" s="702"/>
      <c r="QDM17" s="702"/>
      <c r="QDN17" s="702"/>
      <c r="QDO17" s="702"/>
      <c r="QDP17" s="702"/>
      <c r="QDQ17" s="702"/>
      <c r="QDR17" s="702"/>
      <c r="QDS17" s="702"/>
      <c r="QDT17" s="702"/>
      <c r="QDU17" s="702"/>
      <c r="QDV17" s="702"/>
      <c r="QDW17" s="702"/>
      <c r="QDX17" s="702"/>
      <c r="QDY17" s="702"/>
      <c r="QDZ17" s="702"/>
      <c r="QEA17" s="702"/>
      <c r="QEB17" s="702"/>
      <c r="QEC17" s="702"/>
      <c r="QED17" s="702"/>
      <c r="QEE17" s="702"/>
      <c r="QEF17" s="702"/>
      <c r="QEG17" s="702"/>
      <c r="QEH17" s="702"/>
      <c r="QEI17" s="702"/>
      <c r="QEJ17" s="702"/>
      <c r="QEK17" s="702"/>
      <c r="QEL17" s="702"/>
      <c r="QEM17" s="702"/>
      <c r="QEN17" s="702"/>
      <c r="QEO17" s="702"/>
      <c r="QEP17" s="702"/>
      <c r="QEQ17" s="702"/>
      <c r="QER17" s="702"/>
      <c r="QES17" s="702"/>
      <c r="QET17" s="702"/>
      <c r="QEU17" s="702"/>
      <c r="QEV17" s="702"/>
      <c r="QEW17" s="702"/>
      <c r="QEX17" s="702"/>
      <c r="QEY17" s="702"/>
      <c r="QEZ17" s="702"/>
      <c r="QFA17" s="702"/>
      <c r="QFB17" s="702"/>
      <c r="QFC17" s="702"/>
      <c r="QFD17" s="702"/>
      <c r="QFE17" s="702"/>
      <c r="QFF17" s="702"/>
      <c r="QFG17" s="702"/>
      <c r="QFH17" s="702"/>
      <c r="QFI17" s="702"/>
      <c r="QFJ17" s="702"/>
      <c r="QFK17" s="702"/>
      <c r="QFL17" s="702"/>
      <c r="QFM17" s="702"/>
      <c r="QFN17" s="702"/>
      <c r="QFO17" s="702"/>
      <c r="QFP17" s="702"/>
      <c r="QFQ17" s="702"/>
      <c r="QFR17" s="702"/>
      <c r="QFS17" s="702"/>
      <c r="QFT17" s="702"/>
      <c r="QFU17" s="702"/>
      <c r="QFV17" s="702"/>
      <c r="QFW17" s="702"/>
      <c r="QFX17" s="702"/>
      <c r="QFY17" s="702"/>
      <c r="QFZ17" s="702"/>
      <c r="QGA17" s="702"/>
      <c r="QGB17" s="702"/>
      <c r="QGC17" s="702"/>
      <c r="QGD17" s="702"/>
      <c r="QGE17" s="702"/>
      <c r="QGF17" s="702"/>
      <c r="QGG17" s="702"/>
      <c r="QGH17" s="702"/>
      <c r="QGI17" s="702"/>
      <c r="QGJ17" s="702"/>
      <c r="QGK17" s="702"/>
      <c r="QGL17" s="702"/>
      <c r="QGM17" s="702"/>
      <c r="QGN17" s="702"/>
      <c r="QGO17" s="702"/>
      <c r="QGP17" s="702"/>
      <c r="QGQ17" s="702"/>
      <c r="QGR17" s="702"/>
      <c r="QGS17" s="702"/>
      <c r="QGT17" s="702"/>
      <c r="QGU17" s="702"/>
      <c r="QGV17" s="702"/>
      <c r="QGW17" s="702"/>
      <c r="QGX17" s="702"/>
      <c r="QGY17" s="702"/>
      <c r="QGZ17" s="702"/>
      <c r="QHA17" s="702"/>
      <c r="QHB17" s="702"/>
      <c r="QHC17" s="702"/>
      <c r="QHD17" s="702"/>
      <c r="QHE17" s="702"/>
      <c r="QHF17" s="702"/>
      <c r="QHG17" s="702"/>
      <c r="QHH17" s="702"/>
      <c r="QHI17" s="702"/>
      <c r="QHJ17" s="702"/>
      <c r="QHK17" s="702"/>
      <c r="QHL17" s="702"/>
      <c r="QHM17" s="702"/>
      <c r="QHN17" s="702"/>
      <c r="QHO17" s="702"/>
      <c r="QHP17" s="702"/>
      <c r="QHQ17" s="702"/>
      <c r="QHR17" s="702"/>
      <c r="QHS17" s="702"/>
      <c r="QHT17" s="702"/>
      <c r="QHU17" s="702"/>
      <c r="QHV17" s="702"/>
      <c r="QHW17" s="702"/>
      <c r="QHX17" s="702"/>
      <c r="QHY17" s="702"/>
      <c r="QHZ17" s="702"/>
      <c r="QIA17" s="702"/>
      <c r="QIB17" s="702"/>
      <c r="QIC17" s="702"/>
      <c r="QID17" s="702"/>
      <c r="QIE17" s="702"/>
      <c r="QIF17" s="702"/>
      <c r="QIG17" s="702"/>
      <c r="QIH17" s="702"/>
      <c r="QII17" s="702"/>
      <c r="QIJ17" s="702"/>
      <c r="QIK17" s="702"/>
      <c r="QIL17" s="702"/>
      <c r="QIM17" s="702"/>
      <c r="QIN17" s="702"/>
      <c r="QIO17" s="702"/>
      <c r="QIP17" s="702"/>
      <c r="QIQ17" s="702"/>
      <c r="QIR17" s="702"/>
      <c r="QIS17" s="702"/>
      <c r="QIT17" s="702"/>
      <c r="QIU17" s="702"/>
      <c r="QIV17" s="702"/>
      <c r="QIW17" s="702"/>
      <c r="QIX17" s="702"/>
      <c r="QIY17" s="702"/>
      <c r="QIZ17" s="702"/>
      <c r="QJA17" s="702"/>
      <c r="QJB17" s="702"/>
      <c r="QJC17" s="702"/>
      <c r="QJD17" s="702"/>
      <c r="QJE17" s="702"/>
      <c r="QJF17" s="702"/>
      <c r="QJG17" s="702"/>
      <c r="QJH17" s="702"/>
      <c r="QJI17" s="702"/>
      <c r="QJJ17" s="702"/>
      <c r="QJK17" s="702"/>
      <c r="QJL17" s="702"/>
      <c r="QJM17" s="702"/>
      <c r="QJN17" s="702"/>
      <c r="QJO17" s="702"/>
      <c r="QJP17" s="702"/>
      <c r="QJQ17" s="702"/>
      <c r="QJR17" s="702"/>
      <c r="QJS17" s="702"/>
      <c r="QJT17" s="702"/>
      <c r="QJU17" s="702"/>
      <c r="QJV17" s="702"/>
      <c r="QJW17" s="702"/>
      <c r="QJX17" s="702"/>
      <c r="QJY17" s="702"/>
      <c r="QJZ17" s="702"/>
      <c r="QKA17" s="702"/>
      <c r="QKB17" s="702"/>
      <c r="QKC17" s="702"/>
      <c r="QKD17" s="702"/>
      <c r="QKE17" s="702"/>
      <c r="QKF17" s="702"/>
      <c r="QKG17" s="702"/>
      <c r="QKH17" s="702"/>
      <c r="QKI17" s="702"/>
      <c r="QKJ17" s="702"/>
      <c r="QKK17" s="702"/>
      <c r="QKL17" s="702"/>
      <c r="QKM17" s="702"/>
      <c r="QKN17" s="702"/>
      <c r="QKO17" s="702"/>
      <c r="QKP17" s="702"/>
      <c r="QKQ17" s="702"/>
      <c r="QKR17" s="702"/>
      <c r="QKS17" s="702"/>
      <c r="QKT17" s="702"/>
      <c r="QKU17" s="702"/>
      <c r="QKV17" s="702"/>
      <c r="QKW17" s="702"/>
      <c r="QKX17" s="702"/>
      <c r="QKY17" s="702"/>
      <c r="QKZ17" s="702"/>
      <c r="QLA17" s="702"/>
      <c r="QLB17" s="702"/>
      <c r="QLC17" s="702"/>
      <c r="QLD17" s="702"/>
      <c r="QLE17" s="702"/>
      <c r="QLF17" s="702"/>
      <c r="QLG17" s="702"/>
      <c r="QLH17" s="702"/>
      <c r="QLI17" s="702"/>
      <c r="QLJ17" s="702"/>
      <c r="QLK17" s="702"/>
      <c r="QLL17" s="702"/>
      <c r="QLM17" s="702"/>
      <c r="QLN17" s="702"/>
      <c r="QLO17" s="702"/>
      <c r="QLP17" s="702"/>
      <c r="QLQ17" s="702"/>
      <c r="QLR17" s="702"/>
      <c r="QLS17" s="702"/>
      <c r="QLT17" s="702"/>
      <c r="QLU17" s="702"/>
      <c r="QLV17" s="702"/>
      <c r="QLW17" s="702"/>
      <c r="QLX17" s="702"/>
      <c r="QLY17" s="702"/>
      <c r="QLZ17" s="702"/>
      <c r="QMA17" s="702"/>
      <c r="QMB17" s="702"/>
      <c r="QMC17" s="702"/>
      <c r="QMD17" s="702"/>
      <c r="QME17" s="702"/>
      <c r="QMF17" s="702"/>
      <c r="QMG17" s="702"/>
      <c r="QMH17" s="702"/>
      <c r="QMI17" s="702"/>
      <c r="QMJ17" s="702"/>
      <c r="QMK17" s="702"/>
      <c r="QML17" s="702"/>
      <c r="QMM17" s="702"/>
      <c r="QMN17" s="702"/>
      <c r="QMO17" s="702"/>
      <c r="QMP17" s="702"/>
      <c r="QMQ17" s="702"/>
      <c r="QMR17" s="702"/>
      <c r="QMS17" s="702"/>
      <c r="QMT17" s="702"/>
      <c r="QMU17" s="702"/>
      <c r="QMV17" s="702"/>
      <c r="QMW17" s="702"/>
      <c r="QMX17" s="702"/>
      <c r="QMY17" s="702"/>
      <c r="QMZ17" s="702"/>
      <c r="QNA17" s="702"/>
      <c r="QNB17" s="702"/>
      <c r="QNC17" s="702"/>
      <c r="QND17" s="702"/>
      <c r="QNE17" s="702"/>
      <c r="QNF17" s="702"/>
      <c r="QNG17" s="702"/>
      <c r="QNH17" s="702"/>
      <c r="QNI17" s="702"/>
      <c r="QNJ17" s="702"/>
      <c r="QNK17" s="702"/>
      <c r="QNL17" s="702"/>
      <c r="QNM17" s="702"/>
      <c r="QNN17" s="702"/>
      <c r="QNO17" s="702"/>
      <c r="QNP17" s="702"/>
      <c r="QNQ17" s="702"/>
      <c r="QNR17" s="702"/>
      <c r="QNS17" s="702"/>
      <c r="QNT17" s="702"/>
      <c r="QNU17" s="702"/>
      <c r="QNV17" s="702"/>
      <c r="QNW17" s="702"/>
      <c r="QNX17" s="702"/>
      <c r="QNY17" s="702"/>
      <c r="QNZ17" s="702"/>
      <c r="QOA17" s="702"/>
      <c r="QOB17" s="702"/>
      <c r="QOC17" s="702"/>
      <c r="QOD17" s="702"/>
      <c r="QOE17" s="702"/>
      <c r="QOF17" s="702"/>
      <c r="QOG17" s="702"/>
      <c r="QOH17" s="702"/>
      <c r="QOI17" s="702"/>
      <c r="QOJ17" s="702"/>
      <c r="QOK17" s="702"/>
      <c r="QOL17" s="702"/>
      <c r="QOM17" s="702"/>
      <c r="QON17" s="702"/>
      <c r="QOO17" s="702"/>
      <c r="QOP17" s="702"/>
      <c r="QOQ17" s="702"/>
      <c r="QOR17" s="702"/>
      <c r="QOS17" s="702"/>
      <c r="QOT17" s="702"/>
      <c r="QOU17" s="702"/>
      <c r="QOV17" s="702"/>
      <c r="QOW17" s="702"/>
      <c r="QOX17" s="702"/>
      <c r="QOY17" s="702"/>
      <c r="QOZ17" s="702"/>
      <c r="QPA17" s="702"/>
      <c r="QPB17" s="702"/>
      <c r="QPC17" s="702"/>
      <c r="QPD17" s="702"/>
      <c r="QPE17" s="702"/>
      <c r="QPF17" s="702"/>
      <c r="QPG17" s="702"/>
      <c r="QPH17" s="702"/>
      <c r="QPI17" s="702"/>
      <c r="QPJ17" s="702"/>
      <c r="QPK17" s="702"/>
      <c r="QPL17" s="702"/>
      <c r="QPM17" s="702"/>
      <c r="QPN17" s="702"/>
      <c r="QPO17" s="702"/>
      <c r="QPP17" s="702"/>
      <c r="QPQ17" s="702"/>
      <c r="QPR17" s="702"/>
      <c r="QPS17" s="702"/>
      <c r="QPT17" s="702"/>
      <c r="QPU17" s="702"/>
      <c r="QPV17" s="702"/>
      <c r="QPW17" s="702"/>
      <c r="QPX17" s="702"/>
      <c r="QPY17" s="702"/>
      <c r="QPZ17" s="702"/>
      <c r="QQA17" s="702"/>
      <c r="QQB17" s="702"/>
      <c r="QQC17" s="702"/>
      <c r="QQD17" s="702"/>
      <c r="QQE17" s="702"/>
      <c r="QQF17" s="702"/>
      <c r="QQG17" s="702"/>
      <c r="QQH17" s="702"/>
      <c r="QQI17" s="702"/>
      <c r="QQJ17" s="702"/>
      <c r="QQK17" s="702"/>
      <c r="QQL17" s="702"/>
      <c r="QQM17" s="702"/>
      <c r="QQN17" s="702"/>
      <c r="QQO17" s="702"/>
      <c r="QQP17" s="702"/>
      <c r="QQQ17" s="702"/>
      <c r="QQR17" s="702"/>
      <c r="QQS17" s="702"/>
      <c r="QQT17" s="702"/>
      <c r="QQU17" s="702"/>
      <c r="QQV17" s="702"/>
      <c r="QQW17" s="702"/>
      <c r="QQX17" s="702"/>
      <c r="QQY17" s="702"/>
      <c r="QQZ17" s="702"/>
      <c r="QRA17" s="702"/>
      <c r="QRB17" s="702"/>
      <c r="QRC17" s="702"/>
      <c r="QRD17" s="702"/>
      <c r="QRE17" s="702"/>
      <c r="QRF17" s="702"/>
      <c r="QRG17" s="702"/>
      <c r="QRH17" s="702"/>
      <c r="QRI17" s="702"/>
      <c r="QRJ17" s="702"/>
      <c r="QRK17" s="702"/>
      <c r="QRL17" s="702"/>
      <c r="QRM17" s="702"/>
      <c r="QRN17" s="702"/>
      <c r="QRO17" s="702"/>
      <c r="QRP17" s="702"/>
      <c r="QRQ17" s="702"/>
      <c r="QRR17" s="702"/>
      <c r="QRS17" s="702"/>
      <c r="QRT17" s="702"/>
      <c r="QRU17" s="702"/>
      <c r="QRV17" s="702"/>
      <c r="QRW17" s="702"/>
      <c r="QRX17" s="702"/>
      <c r="QRY17" s="702"/>
      <c r="QRZ17" s="702"/>
      <c r="QSA17" s="702"/>
      <c r="QSB17" s="702"/>
      <c r="QSC17" s="702"/>
      <c r="QSD17" s="702"/>
      <c r="QSE17" s="702"/>
      <c r="QSF17" s="702"/>
      <c r="QSG17" s="702"/>
      <c r="QSH17" s="702"/>
      <c r="QSI17" s="702"/>
      <c r="QSJ17" s="702"/>
      <c r="QSK17" s="702"/>
      <c r="QSL17" s="702"/>
      <c r="QSM17" s="702"/>
      <c r="QSN17" s="702"/>
      <c r="QSO17" s="702"/>
      <c r="QSP17" s="702"/>
      <c r="QSQ17" s="702"/>
      <c r="QSR17" s="702"/>
      <c r="QSS17" s="702"/>
      <c r="QST17" s="702"/>
      <c r="QSU17" s="702"/>
      <c r="QSV17" s="702"/>
      <c r="QSW17" s="702"/>
      <c r="QSX17" s="702"/>
      <c r="QSY17" s="702"/>
      <c r="QSZ17" s="702"/>
      <c r="QTA17" s="702"/>
      <c r="QTB17" s="702"/>
      <c r="QTC17" s="702"/>
      <c r="QTD17" s="702"/>
      <c r="QTE17" s="702"/>
      <c r="QTF17" s="702"/>
      <c r="QTG17" s="702"/>
      <c r="QTH17" s="702"/>
      <c r="QTI17" s="702"/>
      <c r="QTJ17" s="702"/>
      <c r="QTK17" s="702"/>
      <c r="QTL17" s="702"/>
      <c r="QTM17" s="702"/>
      <c r="QTN17" s="702"/>
      <c r="QTO17" s="702"/>
      <c r="QTP17" s="702"/>
      <c r="QTQ17" s="702"/>
      <c r="QTR17" s="702"/>
      <c r="QTS17" s="702"/>
      <c r="QTT17" s="702"/>
      <c r="QTU17" s="702"/>
      <c r="QTV17" s="702"/>
      <c r="QTW17" s="702"/>
      <c r="QTX17" s="702"/>
      <c r="QTY17" s="702"/>
      <c r="QTZ17" s="702"/>
      <c r="QUA17" s="702"/>
      <c r="QUB17" s="702"/>
      <c r="QUC17" s="702"/>
      <c r="QUD17" s="702"/>
      <c r="QUE17" s="702"/>
      <c r="QUF17" s="702"/>
      <c r="QUG17" s="702"/>
      <c r="QUH17" s="702"/>
      <c r="QUI17" s="702"/>
      <c r="QUJ17" s="702"/>
      <c r="QUK17" s="702"/>
      <c r="QUL17" s="702"/>
      <c r="QUM17" s="702"/>
      <c r="QUN17" s="702"/>
      <c r="QUO17" s="702"/>
      <c r="QUP17" s="702"/>
      <c r="QUQ17" s="702"/>
      <c r="QUR17" s="702"/>
      <c r="QUS17" s="702"/>
      <c r="QUT17" s="702"/>
      <c r="QUU17" s="702"/>
      <c r="QUV17" s="702"/>
      <c r="QUW17" s="702"/>
      <c r="QUX17" s="702"/>
      <c r="QUY17" s="702"/>
      <c r="QUZ17" s="702"/>
      <c r="QVA17" s="702"/>
      <c r="QVB17" s="702"/>
      <c r="QVC17" s="702"/>
      <c r="QVD17" s="702"/>
      <c r="QVE17" s="702"/>
      <c r="QVF17" s="702"/>
      <c r="QVG17" s="702"/>
      <c r="QVH17" s="702"/>
      <c r="QVI17" s="702"/>
      <c r="QVJ17" s="702"/>
      <c r="QVK17" s="702"/>
      <c r="QVL17" s="702"/>
      <c r="QVM17" s="702"/>
      <c r="QVN17" s="702"/>
      <c r="QVO17" s="702"/>
      <c r="QVP17" s="702"/>
      <c r="QVQ17" s="702"/>
      <c r="QVR17" s="702"/>
      <c r="QVS17" s="702"/>
      <c r="QVT17" s="702"/>
      <c r="QVU17" s="702"/>
      <c r="QVV17" s="702"/>
      <c r="QVW17" s="702"/>
      <c r="QVX17" s="702"/>
      <c r="QVY17" s="702"/>
      <c r="QVZ17" s="702"/>
      <c r="QWA17" s="702"/>
      <c r="QWB17" s="702"/>
      <c r="QWC17" s="702"/>
      <c r="QWD17" s="702"/>
      <c r="QWE17" s="702"/>
      <c r="QWF17" s="702"/>
      <c r="QWG17" s="702"/>
      <c r="QWH17" s="702"/>
      <c r="QWI17" s="702"/>
      <c r="QWJ17" s="702"/>
      <c r="QWK17" s="702"/>
      <c r="QWL17" s="702"/>
      <c r="QWM17" s="702"/>
      <c r="QWN17" s="702"/>
      <c r="QWO17" s="702"/>
      <c r="QWP17" s="702"/>
      <c r="QWQ17" s="702"/>
      <c r="QWR17" s="702"/>
      <c r="QWS17" s="702"/>
      <c r="QWT17" s="702"/>
      <c r="QWU17" s="702"/>
      <c r="QWV17" s="702"/>
      <c r="QWW17" s="702"/>
      <c r="QWX17" s="702"/>
      <c r="QWY17" s="702"/>
      <c r="QWZ17" s="702"/>
      <c r="QXA17" s="702"/>
      <c r="QXB17" s="702"/>
      <c r="QXC17" s="702"/>
      <c r="QXD17" s="702"/>
      <c r="QXE17" s="702"/>
      <c r="QXF17" s="702"/>
      <c r="QXG17" s="702"/>
      <c r="QXH17" s="702"/>
      <c r="QXI17" s="702"/>
      <c r="QXJ17" s="702"/>
      <c r="QXK17" s="702"/>
      <c r="QXL17" s="702"/>
      <c r="QXM17" s="702"/>
      <c r="QXN17" s="702"/>
      <c r="QXO17" s="702"/>
      <c r="QXP17" s="702"/>
      <c r="QXQ17" s="702"/>
      <c r="QXR17" s="702"/>
      <c r="QXS17" s="702"/>
      <c r="QXT17" s="702"/>
      <c r="QXU17" s="702"/>
      <c r="QXV17" s="702"/>
      <c r="QXW17" s="702"/>
      <c r="QXX17" s="702"/>
      <c r="QXY17" s="702"/>
      <c r="QXZ17" s="702"/>
      <c r="QYA17" s="702"/>
      <c r="QYB17" s="702"/>
      <c r="QYC17" s="702"/>
      <c r="QYD17" s="702"/>
      <c r="QYE17" s="702"/>
      <c r="QYF17" s="702"/>
      <c r="QYG17" s="702"/>
      <c r="QYH17" s="702"/>
      <c r="QYI17" s="702"/>
      <c r="QYJ17" s="702"/>
      <c r="QYK17" s="702"/>
      <c r="QYL17" s="702"/>
      <c r="QYM17" s="702"/>
      <c r="QYN17" s="702"/>
      <c r="QYO17" s="702"/>
      <c r="QYP17" s="702"/>
      <c r="QYQ17" s="702"/>
      <c r="QYR17" s="702"/>
      <c r="QYS17" s="702"/>
      <c r="QYT17" s="702"/>
      <c r="QYU17" s="702"/>
      <c r="QYV17" s="702"/>
      <c r="QYW17" s="702"/>
      <c r="QYX17" s="702"/>
      <c r="QYY17" s="702"/>
      <c r="QYZ17" s="702"/>
      <c r="QZA17" s="702"/>
      <c r="QZB17" s="702"/>
      <c r="QZC17" s="702"/>
      <c r="QZD17" s="702"/>
      <c r="QZE17" s="702"/>
      <c r="QZF17" s="702"/>
      <c r="QZG17" s="702"/>
      <c r="QZH17" s="702"/>
      <c r="QZI17" s="702"/>
      <c r="QZJ17" s="702"/>
      <c r="QZK17" s="702"/>
      <c r="QZL17" s="702"/>
      <c r="QZM17" s="702"/>
      <c r="QZN17" s="702"/>
      <c r="QZO17" s="702"/>
      <c r="QZP17" s="702"/>
      <c r="QZQ17" s="702"/>
      <c r="QZR17" s="702"/>
      <c r="QZS17" s="702"/>
      <c r="QZT17" s="702"/>
      <c r="QZU17" s="702"/>
      <c r="QZV17" s="702"/>
      <c r="QZW17" s="702"/>
      <c r="QZX17" s="702"/>
      <c r="QZY17" s="702"/>
      <c r="QZZ17" s="702"/>
      <c r="RAA17" s="702"/>
      <c r="RAB17" s="702"/>
      <c r="RAC17" s="702"/>
      <c r="RAD17" s="702"/>
      <c r="RAE17" s="702"/>
      <c r="RAF17" s="702"/>
      <c r="RAG17" s="702"/>
      <c r="RAH17" s="702"/>
      <c r="RAI17" s="702"/>
      <c r="RAJ17" s="702"/>
      <c r="RAK17" s="702"/>
      <c r="RAL17" s="702"/>
      <c r="RAM17" s="702"/>
      <c r="RAN17" s="702"/>
      <c r="RAO17" s="702"/>
      <c r="RAP17" s="702"/>
      <c r="RAQ17" s="702"/>
      <c r="RAR17" s="702"/>
      <c r="RAS17" s="702"/>
      <c r="RAT17" s="702"/>
      <c r="RAU17" s="702"/>
      <c r="RAV17" s="702"/>
      <c r="RAW17" s="702"/>
      <c r="RAX17" s="702"/>
      <c r="RAY17" s="702"/>
      <c r="RAZ17" s="702"/>
      <c r="RBA17" s="702"/>
      <c r="RBB17" s="702"/>
      <c r="RBC17" s="702"/>
      <c r="RBD17" s="702"/>
      <c r="RBE17" s="702"/>
      <c r="RBF17" s="702"/>
      <c r="RBG17" s="702"/>
      <c r="RBH17" s="702"/>
      <c r="RBI17" s="702"/>
      <c r="RBJ17" s="702"/>
      <c r="RBK17" s="702"/>
      <c r="RBL17" s="702"/>
      <c r="RBM17" s="702"/>
      <c r="RBN17" s="702"/>
      <c r="RBO17" s="702"/>
      <c r="RBP17" s="702"/>
      <c r="RBQ17" s="702"/>
      <c r="RBR17" s="702"/>
      <c r="RBS17" s="702"/>
      <c r="RBT17" s="702"/>
      <c r="RBU17" s="702"/>
      <c r="RBV17" s="702"/>
      <c r="RBW17" s="702"/>
      <c r="RBX17" s="702"/>
      <c r="RBY17" s="702"/>
      <c r="RBZ17" s="702"/>
      <c r="RCA17" s="702"/>
      <c r="RCB17" s="702"/>
      <c r="RCC17" s="702"/>
      <c r="RCD17" s="702"/>
      <c r="RCE17" s="702"/>
      <c r="RCF17" s="702"/>
      <c r="RCG17" s="702"/>
      <c r="RCH17" s="702"/>
      <c r="RCI17" s="702"/>
      <c r="RCJ17" s="702"/>
      <c r="RCK17" s="702"/>
      <c r="RCL17" s="702"/>
      <c r="RCM17" s="702"/>
      <c r="RCN17" s="702"/>
      <c r="RCO17" s="702"/>
      <c r="RCP17" s="702"/>
      <c r="RCQ17" s="702"/>
      <c r="RCR17" s="702"/>
      <c r="RCS17" s="702"/>
      <c r="RCT17" s="702"/>
      <c r="RCU17" s="702"/>
      <c r="RCV17" s="702"/>
      <c r="RCW17" s="702"/>
      <c r="RCX17" s="702"/>
      <c r="RCY17" s="702"/>
      <c r="RCZ17" s="702"/>
      <c r="RDA17" s="702"/>
      <c r="RDB17" s="702"/>
      <c r="RDC17" s="702"/>
      <c r="RDD17" s="702"/>
      <c r="RDE17" s="702"/>
      <c r="RDF17" s="702"/>
      <c r="RDG17" s="702"/>
      <c r="RDH17" s="702"/>
      <c r="RDI17" s="702"/>
      <c r="RDJ17" s="702"/>
      <c r="RDK17" s="702"/>
      <c r="RDL17" s="702"/>
      <c r="RDM17" s="702"/>
      <c r="RDN17" s="702"/>
      <c r="RDO17" s="702"/>
      <c r="RDP17" s="702"/>
      <c r="RDQ17" s="702"/>
      <c r="RDR17" s="702"/>
      <c r="RDS17" s="702"/>
      <c r="RDT17" s="702"/>
      <c r="RDU17" s="702"/>
      <c r="RDV17" s="702"/>
      <c r="RDW17" s="702"/>
      <c r="RDX17" s="702"/>
      <c r="RDY17" s="702"/>
      <c r="RDZ17" s="702"/>
      <c r="REA17" s="702"/>
      <c r="REB17" s="702"/>
      <c r="REC17" s="702"/>
      <c r="RED17" s="702"/>
      <c r="REE17" s="702"/>
      <c r="REF17" s="702"/>
      <c r="REG17" s="702"/>
      <c r="REH17" s="702"/>
      <c r="REI17" s="702"/>
      <c r="REJ17" s="702"/>
      <c r="REK17" s="702"/>
      <c r="REL17" s="702"/>
      <c r="REM17" s="702"/>
      <c r="REN17" s="702"/>
      <c r="REO17" s="702"/>
      <c r="REP17" s="702"/>
      <c r="REQ17" s="702"/>
      <c r="RER17" s="702"/>
      <c r="RES17" s="702"/>
      <c r="RET17" s="702"/>
      <c r="REU17" s="702"/>
      <c r="REV17" s="702"/>
      <c r="REW17" s="702"/>
      <c r="REX17" s="702"/>
      <c r="REY17" s="702"/>
      <c r="REZ17" s="702"/>
      <c r="RFA17" s="702"/>
      <c r="RFB17" s="702"/>
      <c r="RFC17" s="702"/>
      <c r="RFD17" s="702"/>
      <c r="RFE17" s="702"/>
      <c r="RFF17" s="702"/>
      <c r="RFG17" s="702"/>
      <c r="RFH17" s="702"/>
      <c r="RFI17" s="702"/>
      <c r="RFJ17" s="702"/>
      <c r="RFK17" s="702"/>
      <c r="RFL17" s="702"/>
      <c r="RFM17" s="702"/>
      <c r="RFN17" s="702"/>
      <c r="RFO17" s="702"/>
      <c r="RFP17" s="702"/>
      <c r="RFQ17" s="702"/>
      <c r="RFR17" s="702"/>
      <c r="RFS17" s="702"/>
      <c r="RFT17" s="702"/>
      <c r="RFU17" s="702"/>
      <c r="RFV17" s="702"/>
      <c r="RFW17" s="702"/>
      <c r="RFX17" s="702"/>
      <c r="RFY17" s="702"/>
      <c r="RFZ17" s="702"/>
      <c r="RGA17" s="702"/>
      <c r="RGB17" s="702"/>
      <c r="RGC17" s="702"/>
      <c r="RGD17" s="702"/>
      <c r="RGE17" s="702"/>
      <c r="RGF17" s="702"/>
      <c r="RGG17" s="702"/>
      <c r="RGH17" s="702"/>
      <c r="RGI17" s="702"/>
      <c r="RGJ17" s="702"/>
      <c r="RGK17" s="702"/>
      <c r="RGL17" s="702"/>
      <c r="RGM17" s="702"/>
      <c r="RGN17" s="702"/>
      <c r="RGO17" s="702"/>
      <c r="RGP17" s="702"/>
      <c r="RGQ17" s="702"/>
      <c r="RGR17" s="702"/>
      <c r="RGS17" s="702"/>
      <c r="RGT17" s="702"/>
      <c r="RGU17" s="702"/>
      <c r="RGV17" s="702"/>
      <c r="RGW17" s="702"/>
      <c r="RGX17" s="702"/>
      <c r="RGY17" s="702"/>
      <c r="RGZ17" s="702"/>
      <c r="RHA17" s="702"/>
      <c r="RHB17" s="702"/>
      <c r="RHC17" s="702"/>
      <c r="RHD17" s="702"/>
      <c r="RHE17" s="702"/>
      <c r="RHF17" s="702"/>
      <c r="RHG17" s="702"/>
      <c r="RHH17" s="702"/>
      <c r="RHI17" s="702"/>
      <c r="RHJ17" s="702"/>
      <c r="RHK17" s="702"/>
      <c r="RHL17" s="702"/>
      <c r="RHM17" s="702"/>
      <c r="RHN17" s="702"/>
      <c r="RHO17" s="702"/>
      <c r="RHP17" s="702"/>
      <c r="RHQ17" s="702"/>
      <c r="RHR17" s="702"/>
      <c r="RHS17" s="702"/>
      <c r="RHT17" s="702"/>
      <c r="RHU17" s="702"/>
      <c r="RHV17" s="702"/>
      <c r="RHW17" s="702"/>
      <c r="RHX17" s="702"/>
      <c r="RHY17" s="702"/>
      <c r="RHZ17" s="702"/>
      <c r="RIA17" s="702"/>
      <c r="RIB17" s="702"/>
      <c r="RIC17" s="702"/>
      <c r="RID17" s="702"/>
      <c r="RIE17" s="702"/>
      <c r="RIF17" s="702"/>
      <c r="RIG17" s="702"/>
      <c r="RIH17" s="702"/>
      <c r="RII17" s="702"/>
      <c r="RIJ17" s="702"/>
      <c r="RIK17" s="702"/>
      <c r="RIL17" s="702"/>
      <c r="RIM17" s="702"/>
      <c r="RIN17" s="702"/>
      <c r="RIO17" s="702"/>
      <c r="RIP17" s="702"/>
      <c r="RIQ17" s="702"/>
      <c r="RIR17" s="702"/>
      <c r="RIS17" s="702"/>
      <c r="RIT17" s="702"/>
      <c r="RIU17" s="702"/>
      <c r="RIV17" s="702"/>
      <c r="RIW17" s="702"/>
      <c r="RIX17" s="702"/>
      <c r="RIY17" s="702"/>
      <c r="RIZ17" s="702"/>
      <c r="RJA17" s="702"/>
      <c r="RJB17" s="702"/>
      <c r="RJC17" s="702"/>
      <c r="RJD17" s="702"/>
      <c r="RJE17" s="702"/>
      <c r="RJF17" s="702"/>
      <c r="RJG17" s="702"/>
      <c r="RJH17" s="702"/>
      <c r="RJI17" s="702"/>
      <c r="RJJ17" s="702"/>
      <c r="RJK17" s="702"/>
      <c r="RJL17" s="702"/>
      <c r="RJM17" s="702"/>
      <c r="RJN17" s="702"/>
      <c r="RJO17" s="702"/>
      <c r="RJP17" s="702"/>
      <c r="RJQ17" s="702"/>
      <c r="RJR17" s="702"/>
      <c r="RJS17" s="702"/>
      <c r="RJT17" s="702"/>
      <c r="RJU17" s="702"/>
      <c r="RJV17" s="702"/>
      <c r="RJW17" s="702"/>
      <c r="RJX17" s="702"/>
      <c r="RJY17" s="702"/>
      <c r="RJZ17" s="702"/>
      <c r="RKA17" s="702"/>
      <c r="RKB17" s="702"/>
      <c r="RKC17" s="702"/>
      <c r="RKD17" s="702"/>
      <c r="RKE17" s="702"/>
      <c r="RKF17" s="702"/>
      <c r="RKG17" s="702"/>
      <c r="RKH17" s="702"/>
      <c r="RKI17" s="702"/>
      <c r="RKJ17" s="702"/>
      <c r="RKK17" s="702"/>
      <c r="RKL17" s="702"/>
      <c r="RKM17" s="702"/>
      <c r="RKN17" s="702"/>
      <c r="RKO17" s="702"/>
      <c r="RKP17" s="702"/>
      <c r="RKQ17" s="702"/>
      <c r="RKR17" s="702"/>
      <c r="RKS17" s="702"/>
      <c r="RKT17" s="702"/>
      <c r="RKU17" s="702"/>
      <c r="RKV17" s="702"/>
      <c r="RKW17" s="702"/>
      <c r="RKX17" s="702"/>
      <c r="RKY17" s="702"/>
      <c r="RKZ17" s="702"/>
      <c r="RLA17" s="702"/>
      <c r="RLB17" s="702"/>
      <c r="RLC17" s="702"/>
      <c r="RLD17" s="702"/>
      <c r="RLE17" s="702"/>
      <c r="RLF17" s="702"/>
      <c r="RLG17" s="702"/>
      <c r="RLH17" s="702"/>
      <c r="RLI17" s="702"/>
      <c r="RLJ17" s="702"/>
      <c r="RLK17" s="702"/>
      <c r="RLL17" s="702"/>
      <c r="RLM17" s="702"/>
      <c r="RLN17" s="702"/>
      <c r="RLO17" s="702"/>
      <c r="RLP17" s="702"/>
      <c r="RLQ17" s="702"/>
      <c r="RLR17" s="702"/>
      <c r="RLS17" s="702"/>
      <c r="RLT17" s="702"/>
      <c r="RLU17" s="702"/>
      <c r="RLV17" s="702"/>
      <c r="RLW17" s="702"/>
      <c r="RLX17" s="702"/>
      <c r="RLY17" s="702"/>
      <c r="RLZ17" s="702"/>
      <c r="RMA17" s="702"/>
      <c r="RMB17" s="702"/>
      <c r="RMC17" s="702"/>
      <c r="RMD17" s="702"/>
      <c r="RME17" s="702"/>
      <c r="RMF17" s="702"/>
      <c r="RMG17" s="702"/>
      <c r="RMH17" s="702"/>
      <c r="RMI17" s="702"/>
      <c r="RMJ17" s="702"/>
      <c r="RMK17" s="702"/>
      <c r="RML17" s="702"/>
      <c r="RMM17" s="702"/>
      <c r="RMN17" s="702"/>
      <c r="RMO17" s="702"/>
      <c r="RMP17" s="702"/>
      <c r="RMQ17" s="702"/>
      <c r="RMR17" s="702"/>
      <c r="RMS17" s="702"/>
      <c r="RMT17" s="702"/>
      <c r="RMU17" s="702"/>
      <c r="RMV17" s="702"/>
      <c r="RMW17" s="702"/>
      <c r="RMX17" s="702"/>
      <c r="RMY17" s="702"/>
      <c r="RMZ17" s="702"/>
      <c r="RNA17" s="702"/>
      <c r="RNB17" s="702"/>
      <c r="RNC17" s="702"/>
      <c r="RND17" s="702"/>
      <c r="RNE17" s="702"/>
      <c r="RNF17" s="702"/>
      <c r="RNG17" s="702"/>
      <c r="RNH17" s="702"/>
      <c r="RNI17" s="702"/>
      <c r="RNJ17" s="702"/>
      <c r="RNK17" s="702"/>
      <c r="RNL17" s="702"/>
      <c r="RNM17" s="702"/>
      <c r="RNN17" s="702"/>
      <c r="RNO17" s="702"/>
      <c r="RNP17" s="702"/>
      <c r="RNQ17" s="702"/>
      <c r="RNR17" s="702"/>
      <c r="RNS17" s="702"/>
      <c r="RNT17" s="702"/>
      <c r="RNU17" s="702"/>
      <c r="RNV17" s="702"/>
      <c r="RNW17" s="702"/>
      <c r="RNX17" s="702"/>
      <c r="RNY17" s="702"/>
      <c r="RNZ17" s="702"/>
      <c r="ROA17" s="702"/>
      <c r="ROB17" s="702"/>
      <c r="ROC17" s="702"/>
      <c r="ROD17" s="702"/>
      <c r="ROE17" s="702"/>
      <c r="ROF17" s="702"/>
      <c r="ROG17" s="702"/>
      <c r="ROH17" s="702"/>
      <c r="ROI17" s="702"/>
      <c r="ROJ17" s="702"/>
      <c r="ROK17" s="702"/>
      <c r="ROL17" s="702"/>
      <c r="ROM17" s="702"/>
      <c r="RON17" s="702"/>
      <c r="ROO17" s="702"/>
      <c r="ROP17" s="702"/>
      <c r="ROQ17" s="702"/>
      <c r="ROR17" s="702"/>
      <c r="ROS17" s="702"/>
      <c r="ROT17" s="702"/>
      <c r="ROU17" s="702"/>
      <c r="ROV17" s="702"/>
      <c r="ROW17" s="702"/>
      <c r="ROX17" s="702"/>
      <c r="ROY17" s="702"/>
      <c r="ROZ17" s="702"/>
      <c r="RPA17" s="702"/>
      <c r="RPB17" s="702"/>
      <c r="RPC17" s="702"/>
      <c r="RPD17" s="702"/>
      <c r="RPE17" s="702"/>
      <c r="RPF17" s="702"/>
      <c r="RPG17" s="702"/>
      <c r="RPH17" s="702"/>
      <c r="RPI17" s="702"/>
      <c r="RPJ17" s="702"/>
      <c r="RPK17" s="702"/>
      <c r="RPL17" s="702"/>
      <c r="RPM17" s="702"/>
      <c r="RPN17" s="702"/>
      <c r="RPO17" s="702"/>
      <c r="RPP17" s="702"/>
      <c r="RPQ17" s="702"/>
      <c r="RPR17" s="702"/>
      <c r="RPS17" s="702"/>
      <c r="RPT17" s="702"/>
      <c r="RPU17" s="702"/>
      <c r="RPV17" s="702"/>
      <c r="RPW17" s="702"/>
      <c r="RPX17" s="702"/>
      <c r="RPY17" s="702"/>
      <c r="RPZ17" s="702"/>
      <c r="RQA17" s="702"/>
      <c r="RQB17" s="702"/>
      <c r="RQC17" s="702"/>
      <c r="RQD17" s="702"/>
      <c r="RQE17" s="702"/>
      <c r="RQF17" s="702"/>
      <c r="RQG17" s="702"/>
      <c r="RQH17" s="702"/>
      <c r="RQI17" s="702"/>
      <c r="RQJ17" s="702"/>
      <c r="RQK17" s="702"/>
      <c r="RQL17" s="702"/>
      <c r="RQM17" s="702"/>
      <c r="RQN17" s="702"/>
      <c r="RQO17" s="702"/>
      <c r="RQP17" s="702"/>
      <c r="RQQ17" s="702"/>
      <c r="RQR17" s="702"/>
      <c r="RQS17" s="702"/>
      <c r="RQT17" s="702"/>
      <c r="RQU17" s="702"/>
      <c r="RQV17" s="702"/>
      <c r="RQW17" s="702"/>
      <c r="RQX17" s="702"/>
      <c r="RQY17" s="702"/>
      <c r="RQZ17" s="702"/>
      <c r="RRA17" s="702"/>
      <c r="RRB17" s="702"/>
      <c r="RRC17" s="702"/>
      <c r="RRD17" s="702"/>
      <c r="RRE17" s="702"/>
      <c r="RRF17" s="702"/>
      <c r="RRG17" s="702"/>
      <c r="RRH17" s="702"/>
      <c r="RRI17" s="702"/>
      <c r="RRJ17" s="702"/>
      <c r="RRK17" s="702"/>
      <c r="RRL17" s="702"/>
      <c r="RRM17" s="702"/>
      <c r="RRN17" s="702"/>
      <c r="RRO17" s="702"/>
      <c r="RRP17" s="702"/>
      <c r="RRQ17" s="702"/>
      <c r="RRR17" s="702"/>
      <c r="RRS17" s="702"/>
      <c r="RRT17" s="702"/>
      <c r="RRU17" s="702"/>
      <c r="RRV17" s="702"/>
      <c r="RRW17" s="702"/>
      <c r="RRX17" s="702"/>
      <c r="RRY17" s="702"/>
      <c r="RRZ17" s="702"/>
      <c r="RSA17" s="702"/>
      <c r="RSB17" s="702"/>
      <c r="RSC17" s="702"/>
      <c r="RSD17" s="702"/>
      <c r="RSE17" s="702"/>
      <c r="RSF17" s="702"/>
      <c r="RSG17" s="702"/>
      <c r="RSH17" s="702"/>
      <c r="RSI17" s="702"/>
      <c r="RSJ17" s="702"/>
      <c r="RSK17" s="702"/>
      <c r="RSL17" s="702"/>
      <c r="RSM17" s="702"/>
      <c r="RSN17" s="702"/>
      <c r="RSO17" s="702"/>
      <c r="RSP17" s="702"/>
      <c r="RSQ17" s="702"/>
      <c r="RSR17" s="702"/>
      <c r="RSS17" s="702"/>
      <c r="RST17" s="702"/>
      <c r="RSU17" s="702"/>
      <c r="RSV17" s="702"/>
      <c r="RSW17" s="702"/>
      <c r="RSX17" s="702"/>
      <c r="RSY17" s="702"/>
      <c r="RSZ17" s="702"/>
      <c r="RTA17" s="702"/>
      <c r="RTB17" s="702"/>
      <c r="RTC17" s="702"/>
      <c r="RTD17" s="702"/>
      <c r="RTE17" s="702"/>
      <c r="RTF17" s="702"/>
      <c r="RTG17" s="702"/>
      <c r="RTH17" s="702"/>
      <c r="RTI17" s="702"/>
      <c r="RTJ17" s="702"/>
      <c r="RTK17" s="702"/>
      <c r="RTL17" s="702"/>
      <c r="RTM17" s="702"/>
      <c r="RTN17" s="702"/>
      <c r="RTO17" s="702"/>
      <c r="RTP17" s="702"/>
      <c r="RTQ17" s="702"/>
      <c r="RTR17" s="702"/>
      <c r="RTS17" s="702"/>
      <c r="RTT17" s="702"/>
      <c r="RTU17" s="702"/>
      <c r="RTV17" s="702"/>
      <c r="RTW17" s="702"/>
      <c r="RTX17" s="702"/>
      <c r="RTY17" s="702"/>
      <c r="RTZ17" s="702"/>
      <c r="RUA17" s="702"/>
      <c r="RUB17" s="702"/>
      <c r="RUC17" s="702"/>
      <c r="RUD17" s="702"/>
      <c r="RUE17" s="702"/>
      <c r="RUF17" s="702"/>
      <c r="RUG17" s="702"/>
      <c r="RUH17" s="702"/>
      <c r="RUI17" s="702"/>
      <c r="RUJ17" s="702"/>
      <c r="RUK17" s="702"/>
      <c r="RUL17" s="702"/>
      <c r="RUM17" s="702"/>
      <c r="RUN17" s="702"/>
      <c r="RUO17" s="702"/>
      <c r="RUP17" s="702"/>
      <c r="RUQ17" s="702"/>
      <c r="RUR17" s="702"/>
      <c r="RUS17" s="702"/>
      <c r="RUT17" s="702"/>
      <c r="RUU17" s="702"/>
      <c r="RUV17" s="702"/>
      <c r="RUW17" s="702"/>
      <c r="RUX17" s="702"/>
      <c r="RUY17" s="702"/>
      <c r="RUZ17" s="702"/>
      <c r="RVA17" s="702"/>
      <c r="RVB17" s="702"/>
      <c r="RVC17" s="702"/>
      <c r="RVD17" s="702"/>
      <c r="RVE17" s="702"/>
      <c r="RVF17" s="702"/>
      <c r="RVG17" s="702"/>
      <c r="RVH17" s="702"/>
      <c r="RVI17" s="702"/>
      <c r="RVJ17" s="702"/>
      <c r="RVK17" s="702"/>
      <c r="RVL17" s="702"/>
      <c r="RVM17" s="702"/>
      <c r="RVN17" s="702"/>
      <c r="RVO17" s="702"/>
      <c r="RVP17" s="702"/>
      <c r="RVQ17" s="702"/>
      <c r="RVR17" s="702"/>
      <c r="RVS17" s="702"/>
      <c r="RVT17" s="702"/>
      <c r="RVU17" s="702"/>
      <c r="RVV17" s="702"/>
      <c r="RVW17" s="702"/>
      <c r="RVX17" s="702"/>
      <c r="RVY17" s="702"/>
      <c r="RVZ17" s="702"/>
      <c r="RWA17" s="702"/>
      <c r="RWB17" s="702"/>
      <c r="RWC17" s="702"/>
      <c r="RWD17" s="702"/>
      <c r="RWE17" s="702"/>
      <c r="RWF17" s="702"/>
      <c r="RWG17" s="702"/>
      <c r="RWH17" s="702"/>
      <c r="RWI17" s="702"/>
      <c r="RWJ17" s="702"/>
      <c r="RWK17" s="702"/>
      <c r="RWL17" s="702"/>
      <c r="RWM17" s="702"/>
      <c r="RWN17" s="702"/>
      <c r="RWO17" s="702"/>
      <c r="RWP17" s="702"/>
      <c r="RWQ17" s="702"/>
      <c r="RWR17" s="702"/>
      <c r="RWS17" s="702"/>
      <c r="RWT17" s="702"/>
      <c r="RWU17" s="702"/>
      <c r="RWV17" s="702"/>
      <c r="RWW17" s="702"/>
      <c r="RWX17" s="702"/>
      <c r="RWY17" s="702"/>
      <c r="RWZ17" s="702"/>
      <c r="RXA17" s="702"/>
      <c r="RXB17" s="702"/>
      <c r="RXC17" s="702"/>
      <c r="RXD17" s="702"/>
      <c r="RXE17" s="702"/>
      <c r="RXF17" s="702"/>
      <c r="RXG17" s="702"/>
      <c r="RXH17" s="702"/>
      <c r="RXI17" s="702"/>
      <c r="RXJ17" s="702"/>
      <c r="RXK17" s="702"/>
      <c r="RXL17" s="702"/>
      <c r="RXM17" s="702"/>
      <c r="RXN17" s="702"/>
      <c r="RXO17" s="702"/>
      <c r="RXP17" s="702"/>
      <c r="RXQ17" s="702"/>
      <c r="RXR17" s="702"/>
      <c r="RXS17" s="702"/>
      <c r="RXT17" s="702"/>
      <c r="RXU17" s="702"/>
      <c r="RXV17" s="702"/>
      <c r="RXW17" s="702"/>
      <c r="RXX17" s="702"/>
      <c r="RXY17" s="702"/>
      <c r="RXZ17" s="702"/>
      <c r="RYA17" s="702"/>
      <c r="RYB17" s="702"/>
      <c r="RYC17" s="702"/>
      <c r="RYD17" s="702"/>
      <c r="RYE17" s="702"/>
      <c r="RYF17" s="702"/>
      <c r="RYG17" s="702"/>
      <c r="RYH17" s="702"/>
      <c r="RYI17" s="702"/>
      <c r="RYJ17" s="702"/>
      <c r="RYK17" s="702"/>
      <c r="RYL17" s="702"/>
      <c r="RYM17" s="702"/>
      <c r="RYN17" s="702"/>
      <c r="RYO17" s="702"/>
      <c r="RYP17" s="702"/>
      <c r="RYQ17" s="702"/>
      <c r="RYR17" s="702"/>
      <c r="RYS17" s="702"/>
      <c r="RYT17" s="702"/>
      <c r="RYU17" s="702"/>
      <c r="RYV17" s="702"/>
      <c r="RYW17" s="702"/>
      <c r="RYX17" s="702"/>
      <c r="RYY17" s="702"/>
      <c r="RYZ17" s="702"/>
      <c r="RZA17" s="702"/>
      <c r="RZB17" s="702"/>
      <c r="RZC17" s="702"/>
      <c r="RZD17" s="702"/>
      <c r="RZE17" s="702"/>
      <c r="RZF17" s="702"/>
      <c r="RZG17" s="702"/>
      <c r="RZH17" s="702"/>
      <c r="RZI17" s="702"/>
      <c r="RZJ17" s="702"/>
      <c r="RZK17" s="702"/>
      <c r="RZL17" s="702"/>
      <c r="RZM17" s="702"/>
      <c r="RZN17" s="702"/>
      <c r="RZO17" s="702"/>
      <c r="RZP17" s="702"/>
      <c r="RZQ17" s="702"/>
      <c r="RZR17" s="702"/>
      <c r="RZS17" s="702"/>
      <c r="RZT17" s="702"/>
      <c r="RZU17" s="702"/>
      <c r="RZV17" s="702"/>
      <c r="RZW17" s="702"/>
      <c r="RZX17" s="702"/>
      <c r="RZY17" s="702"/>
      <c r="RZZ17" s="702"/>
      <c r="SAA17" s="702"/>
      <c r="SAB17" s="702"/>
      <c r="SAC17" s="702"/>
      <c r="SAD17" s="702"/>
      <c r="SAE17" s="702"/>
      <c r="SAF17" s="702"/>
      <c r="SAG17" s="702"/>
      <c r="SAH17" s="702"/>
      <c r="SAI17" s="702"/>
      <c r="SAJ17" s="702"/>
      <c r="SAK17" s="702"/>
      <c r="SAL17" s="702"/>
      <c r="SAM17" s="702"/>
      <c r="SAN17" s="702"/>
      <c r="SAO17" s="702"/>
      <c r="SAP17" s="702"/>
      <c r="SAQ17" s="702"/>
      <c r="SAR17" s="702"/>
      <c r="SAS17" s="702"/>
      <c r="SAT17" s="702"/>
      <c r="SAU17" s="702"/>
      <c r="SAV17" s="702"/>
      <c r="SAW17" s="702"/>
      <c r="SAX17" s="702"/>
      <c r="SAY17" s="702"/>
      <c r="SAZ17" s="702"/>
      <c r="SBA17" s="702"/>
      <c r="SBB17" s="702"/>
      <c r="SBC17" s="702"/>
      <c r="SBD17" s="702"/>
      <c r="SBE17" s="702"/>
      <c r="SBF17" s="702"/>
      <c r="SBG17" s="702"/>
      <c r="SBH17" s="702"/>
      <c r="SBI17" s="702"/>
      <c r="SBJ17" s="702"/>
      <c r="SBK17" s="702"/>
      <c r="SBL17" s="702"/>
      <c r="SBM17" s="702"/>
      <c r="SBN17" s="702"/>
      <c r="SBO17" s="702"/>
      <c r="SBP17" s="702"/>
      <c r="SBQ17" s="702"/>
      <c r="SBR17" s="702"/>
      <c r="SBS17" s="702"/>
      <c r="SBT17" s="702"/>
      <c r="SBU17" s="702"/>
      <c r="SBV17" s="702"/>
      <c r="SBW17" s="702"/>
      <c r="SBX17" s="702"/>
      <c r="SBY17" s="702"/>
      <c r="SBZ17" s="702"/>
      <c r="SCA17" s="702"/>
      <c r="SCB17" s="702"/>
      <c r="SCC17" s="702"/>
      <c r="SCD17" s="702"/>
      <c r="SCE17" s="702"/>
      <c r="SCF17" s="702"/>
      <c r="SCG17" s="702"/>
      <c r="SCH17" s="702"/>
      <c r="SCI17" s="702"/>
      <c r="SCJ17" s="702"/>
      <c r="SCK17" s="702"/>
      <c r="SCL17" s="702"/>
      <c r="SCM17" s="702"/>
      <c r="SCN17" s="702"/>
      <c r="SCO17" s="702"/>
      <c r="SCP17" s="702"/>
      <c r="SCQ17" s="702"/>
      <c r="SCR17" s="702"/>
      <c r="SCS17" s="702"/>
      <c r="SCT17" s="702"/>
      <c r="SCU17" s="702"/>
      <c r="SCV17" s="702"/>
      <c r="SCW17" s="702"/>
      <c r="SCX17" s="702"/>
      <c r="SCY17" s="702"/>
      <c r="SCZ17" s="702"/>
      <c r="SDA17" s="702"/>
      <c r="SDB17" s="702"/>
      <c r="SDC17" s="702"/>
      <c r="SDD17" s="702"/>
      <c r="SDE17" s="702"/>
      <c r="SDF17" s="702"/>
      <c r="SDG17" s="702"/>
      <c r="SDH17" s="702"/>
      <c r="SDI17" s="702"/>
      <c r="SDJ17" s="702"/>
      <c r="SDK17" s="702"/>
      <c r="SDL17" s="702"/>
      <c r="SDM17" s="702"/>
      <c r="SDN17" s="702"/>
      <c r="SDO17" s="702"/>
      <c r="SDP17" s="702"/>
      <c r="SDQ17" s="702"/>
      <c r="SDR17" s="702"/>
      <c r="SDS17" s="702"/>
      <c r="SDT17" s="702"/>
      <c r="SDU17" s="702"/>
      <c r="SDV17" s="702"/>
      <c r="SDW17" s="702"/>
      <c r="SDX17" s="702"/>
      <c r="SDY17" s="702"/>
      <c r="SDZ17" s="702"/>
      <c r="SEA17" s="702"/>
      <c r="SEB17" s="702"/>
      <c r="SEC17" s="702"/>
      <c r="SED17" s="702"/>
      <c r="SEE17" s="702"/>
      <c r="SEF17" s="702"/>
      <c r="SEG17" s="702"/>
      <c r="SEH17" s="702"/>
      <c r="SEI17" s="702"/>
      <c r="SEJ17" s="702"/>
      <c r="SEK17" s="702"/>
      <c r="SEL17" s="702"/>
      <c r="SEM17" s="702"/>
      <c r="SEN17" s="702"/>
      <c r="SEO17" s="702"/>
      <c r="SEP17" s="702"/>
      <c r="SEQ17" s="702"/>
      <c r="SER17" s="702"/>
      <c r="SES17" s="702"/>
      <c r="SET17" s="702"/>
      <c r="SEU17" s="702"/>
      <c r="SEV17" s="702"/>
      <c r="SEW17" s="702"/>
      <c r="SEX17" s="702"/>
      <c r="SEY17" s="702"/>
      <c r="SEZ17" s="702"/>
      <c r="SFA17" s="702"/>
      <c r="SFB17" s="702"/>
      <c r="SFC17" s="702"/>
      <c r="SFD17" s="702"/>
      <c r="SFE17" s="702"/>
      <c r="SFF17" s="702"/>
      <c r="SFG17" s="702"/>
      <c r="SFH17" s="702"/>
      <c r="SFI17" s="702"/>
      <c r="SFJ17" s="702"/>
      <c r="SFK17" s="702"/>
      <c r="SFL17" s="702"/>
      <c r="SFM17" s="702"/>
      <c r="SFN17" s="702"/>
      <c r="SFO17" s="702"/>
      <c r="SFP17" s="702"/>
      <c r="SFQ17" s="702"/>
      <c r="SFR17" s="702"/>
      <c r="SFS17" s="702"/>
      <c r="SFT17" s="702"/>
      <c r="SFU17" s="702"/>
      <c r="SFV17" s="702"/>
      <c r="SFW17" s="702"/>
      <c r="SFX17" s="702"/>
      <c r="SFY17" s="702"/>
      <c r="SFZ17" s="702"/>
      <c r="SGA17" s="702"/>
      <c r="SGB17" s="702"/>
      <c r="SGC17" s="702"/>
      <c r="SGD17" s="702"/>
      <c r="SGE17" s="702"/>
      <c r="SGF17" s="702"/>
      <c r="SGG17" s="702"/>
      <c r="SGH17" s="702"/>
      <c r="SGI17" s="702"/>
      <c r="SGJ17" s="702"/>
      <c r="SGK17" s="702"/>
      <c r="SGL17" s="702"/>
      <c r="SGM17" s="702"/>
      <c r="SGN17" s="702"/>
      <c r="SGO17" s="702"/>
      <c r="SGP17" s="702"/>
      <c r="SGQ17" s="702"/>
      <c r="SGR17" s="702"/>
      <c r="SGS17" s="702"/>
      <c r="SGT17" s="702"/>
      <c r="SGU17" s="702"/>
      <c r="SGV17" s="702"/>
      <c r="SGW17" s="702"/>
      <c r="SGX17" s="702"/>
      <c r="SGY17" s="702"/>
      <c r="SGZ17" s="702"/>
      <c r="SHA17" s="702"/>
      <c r="SHB17" s="702"/>
      <c r="SHC17" s="702"/>
      <c r="SHD17" s="702"/>
      <c r="SHE17" s="702"/>
      <c r="SHF17" s="702"/>
      <c r="SHG17" s="702"/>
      <c r="SHH17" s="702"/>
      <c r="SHI17" s="702"/>
      <c r="SHJ17" s="702"/>
      <c r="SHK17" s="702"/>
      <c r="SHL17" s="702"/>
      <c r="SHM17" s="702"/>
      <c r="SHN17" s="702"/>
      <c r="SHO17" s="702"/>
      <c r="SHP17" s="702"/>
      <c r="SHQ17" s="702"/>
      <c r="SHR17" s="702"/>
      <c r="SHS17" s="702"/>
      <c r="SHT17" s="702"/>
      <c r="SHU17" s="702"/>
      <c r="SHV17" s="702"/>
      <c r="SHW17" s="702"/>
      <c r="SHX17" s="702"/>
      <c r="SHY17" s="702"/>
      <c r="SHZ17" s="702"/>
      <c r="SIA17" s="702"/>
      <c r="SIB17" s="702"/>
      <c r="SIC17" s="702"/>
      <c r="SID17" s="702"/>
      <c r="SIE17" s="702"/>
      <c r="SIF17" s="702"/>
      <c r="SIG17" s="702"/>
      <c r="SIH17" s="702"/>
      <c r="SII17" s="702"/>
      <c r="SIJ17" s="702"/>
      <c r="SIK17" s="702"/>
      <c r="SIL17" s="702"/>
      <c r="SIM17" s="702"/>
      <c r="SIN17" s="702"/>
      <c r="SIO17" s="702"/>
      <c r="SIP17" s="702"/>
      <c r="SIQ17" s="702"/>
      <c r="SIR17" s="702"/>
      <c r="SIS17" s="702"/>
      <c r="SIT17" s="702"/>
      <c r="SIU17" s="702"/>
      <c r="SIV17" s="702"/>
      <c r="SIW17" s="702"/>
      <c r="SIX17" s="702"/>
      <c r="SIY17" s="702"/>
      <c r="SIZ17" s="702"/>
      <c r="SJA17" s="702"/>
      <c r="SJB17" s="702"/>
      <c r="SJC17" s="702"/>
      <c r="SJD17" s="702"/>
      <c r="SJE17" s="702"/>
      <c r="SJF17" s="702"/>
      <c r="SJG17" s="702"/>
      <c r="SJH17" s="702"/>
      <c r="SJI17" s="702"/>
      <c r="SJJ17" s="702"/>
      <c r="SJK17" s="702"/>
      <c r="SJL17" s="702"/>
      <c r="SJM17" s="702"/>
      <c r="SJN17" s="702"/>
      <c r="SJO17" s="702"/>
      <c r="SJP17" s="702"/>
      <c r="SJQ17" s="702"/>
      <c r="SJR17" s="702"/>
      <c r="SJS17" s="702"/>
      <c r="SJT17" s="702"/>
      <c r="SJU17" s="702"/>
      <c r="SJV17" s="702"/>
      <c r="SJW17" s="702"/>
      <c r="SJX17" s="702"/>
      <c r="SJY17" s="702"/>
      <c r="SJZ17" s="702"/>
      <c r="SKA17" s="702"/>
      <c r="SKB17" s="702"/>
      <c r="SKC17" s="702"/>
      <c r="SKD17" s="702"/>
      <c r="SKE17" s="702"/>
      <c r="SKF17" s="702"/>
      <c r="SKG17" s="702"/>
      <c r="SKH17" s="702"/>
      <c r="SKI17" s="702"/>
      <c r="SKJ17" s="702"/>
      <c r="SKK17" s="702"/>
      <c r="SKL17" s="702"/>
      <c r="SKM17" s="702"/>
      <c r="SKN17" s="702"/>
      <c r="SKO17" s="702"/>
      <c r="SKP17" s="702"/>
      <c r="SKQ17" s="702"/>
      <c r="SKR17" s="702"/>
      <c r="SKS17" s="702"/>
      <c r="SKT17" s="702"/>
      <c r="SKU17" s="702"/>
      <c r="SKV17" s="702"/>
      <c r="SKW17" s="702"/>
      <c r="SKX17" s="702"/>
      <c r="SKY17" s="702"/>
      <c r="SKZ17" s="702"/>
      <c r="SLA17" s="702"/>
      <c r="SLB17" s="702"/>
      <c r="SLC17" s="702"/>
      <c r="SLD17" s="702"/>
      <c r="SLE17" s="702"/>
      <c r="SLF17" s="702"/>
      <c r="SLG17" s="702"/>
      <c r="SLH17" s="702"/>
      <c r="SLI17" s="702"/>
      <c r="SLJ17" s="702"/>
      <c r="SLK17" s="702"/>
      <c r="SLL17" s="702"/>
      <c r="SLM17" s="702"/>
      <c r="SLN17" s="702"/>
      <c r="SLO17" s="702"/>
      <c r="SLP17" s="702"/>
      <c r="SLQ17" s="702"/>
      <c r="SLR17" s="702"/>
      <c r="SLS17" s="702"/>
      <c r="SLT17" s="702"/>
      <c r="SLU17" s="702"/>
      <c r="SLV17" s="702"/>
      <c r="SLW17" s="702"/>
      <c r="SLX17" s="702"/>
      <c r="SLY17" s="702"/>
      <c r="SLZ17" s="702"/>
      <c r="SMA17" s="702"/>
      <c r="SMB17" s="702"/>
      <c r="SMC17" s="702"/>
      <c r="SMD17" s="702"/>
      <c r="SME17" s="702"/>
      <c r="SMF17" s="702"/>
      <c r="SMG17" s="702"/>
      <c r="SMH17" s="702"/>
      <c r="SMI17" s="702"/>
      <c r="SMJ17" s="702"/>
      <c r="SMK17" s="702"/>
      <c r="SML17" s="702"/>
      <c r="SMM17" s="702"/>
      <c r="SMN17" s="702"/>
      <c r="SMO17" s="702"/>
      <c r="SMP17" s="702"/>
      <c r="SMQ17" s="702"/>
      <c r="SMR17" s="702"/>
      <c r="SMS17" s="702"/>
      <c r="SMT17" s="702"/>
      <c r="SMU17" s="702"/>
      <c r="SMV17" s="702"/>
      <c r="SMW17" s="702"/>
      <c r="SMX17" s="702"/>
      <c r="SMY17" s="702"/>
      <c r="SMZ17" s="702"/>
      <c r="SNA17" s="702"/>
      <c r="SNB17" s="702"/>
      <c r="SNC17" s="702"/>
      <c r="SND17" s="702"/>
      <c r="SNE17" s="702"/>
      <c r="SNF17" s="702"/>
      <c r="SNG17" s="702"/>
      <c r="SNH17" s="702"/>
      <c r="SNI17" s="702"/>
      <c r="SNJ17" s="702"/>
      <c r="SNK17" s="702"/>
      <c r="SNL17" s="702"/>
      <c r="SNM17" s="702"/>
      <c r="SNN17" s="702"/>
      <c r="SNO17" s="702"/>
      <c r="SNP17" s="702"/>
      <c r="SNQ17" s="702"/>
      <c r="SNR17" s="702"/>
      <c r="SNS17" s="702"/>
      <c r="SNT17" s="702"/>
      <c r="SNU17" s="702"/>
      <c r="SNV17" s="702"/>
      <c r="SNW17" s="702"/>
      <c r="SNX17" s="702"/>
      <c r="SNY17" s="702"/>
      <c r="SNZ17" s="702"/>
      <c r="SOA17" s="702"/>
      <c r="SOB17" s="702"/>
      <c r="SOC17" s="702"/>
      <c r="SOD17" s="702"/>
      <c r="SOE17" s="702"/>
      <c r="SOF17" s="702"/>
      <c r="SOG17" s="702"/>
      <c r="SOH17" s="702"/>
      <c r="SOI17" s="702"/>
      <c r="SOJ17" s="702"/>
      <c r="SOK17" s="702"/>
      <c r="SOL17" s="702"/>
      <c r="SOM17" s="702"/>
      <c r="SON17" s="702"/>
      <c r="SOO17" s="702"/>
      <c r="SOP17" s="702"/>
      <c r="SOQ17" s="702"/>
      <c r="SOR17" s="702"/>
      <c r="SOS17" s="702"/>
      <c r="SOT17" s="702"/>
      <c r="SOU17" s="702"/>
      <c r="SOV17" s="702"/>
      <c r="SOW17" s="702"/>
      <c r="SOX17" s="702"/>
      <c r="SOY17" s="702"/>
      <c r="SOZ17" s="702"/>
      <c r="SPA17" s="702"/>
      <c r="SPB17" s="702"/>
      <c r="SPC17" s="702"/>
      <c r="SPD17" s="702"/>
      <c r="SPE17" s="702"/>
      <c r="SPF17" s="702"/>
      <c r="SPG17" s="702"/>
      <c r="SPH17" s="702"/>
      <c r="SPI17" s="702"/>
      <c r="SPJ17" s="702"/>
      <c r="SPK17" s="702"/>
      <c r="SPL17" s="702"/>
      <c r="SPM17" s="702"/>
      <c r="SPN17" s="702"/>
      <c r="SPO17" s="702"/>
      <c r="SPP17" s="702"/>
      <c r="SPQ17" s="702"/>
      <c r="SPR17" s="702"/>
      <c r="SPS17" s="702"/>
      <c r="SPT17" s="702"/>
      <c r="SPU17" s="702"/>
      <c r="SPV17" s="702"/>
      <c r="SPW17" s="702"/>
      <c r="SPX17" s="702"/>
      <c r="SPY17" s="702"/>
      <c r="SPZ17" s="702"/>
      <c r="SQA17" s="702"/>
      <c r="SQB17" s="702"/>
      <c r="SQC17" s="702"/>
      <c r="SQD17" s="702"/>
      <c r="SQE17" s="702"/>
      <c r="SQF17" s="702"/>
      <c r="SQG17" s="702"/>
      <c r="SQH17" s="702"/>
      <c r="SQI17" s="702"/>
      <c r="SQJ17" s="702"/>
      <c r="SQK17" s="702"/>
      <c r="SQL17" s="702"/>
      <c r="SQM17" s="702"/>
      <c r="SQN17" s="702"/>
      <c r="SQO17" s="702"/>
      <c r="SQP17" s="702"/>
      <c r="SQQ17" s="702"/>
      <c r="SQR17" s="702"/>
      <c r="SQS17" s="702"/>
      <c r="SQT17" s="702"/>
      <c r="SQU17" s="702"/>
      <c r="SQV17" s="702"/>
      <c r="SQW17" s="702"/>
      <c r="SQX17" s="702"/>
      <c r="SQY17" s="702"/>
      <c r="SQZ17" s="702"/>
      <c r="SRA17" s="702"/>
      <c r="SRB17" s="702"/>
      <c r="SRC17" s="702"/>
      <c r="SRD17" s="702"/>
      <c r="SRE17" s="702"/>
      <c r="SRF17" s="702"/>
      <c r="SRG17" s="702"/>
      <c r="SRH17" s="702"/>
      <c r="SRI17" s="702"/>
      <c r="SRJ17" s="702"/>
      <c r="SRK17" s="702"/>
      <c r="SRL17" s="702"/>
      <c r="SRM17" s="702"/>
      <c r="SRN17" s="702"/>
      <c r="SRO17" s="702"/>
      <c r="SRP17" s="702"/>
      <c r="SRQ17" s="702"/>
      <c r="SRR17" s="702"/>
      <c r="SRS17" s="702"/>
      <c r="SRT17" s="702"/>
      <c r="SRU17" s="702"/>
      <c r="SRV17" s="702"/>
      <c r="SRW17" s="702"/>
      <c r="SRX17" s="702"/>
      <c r="SRY17" s="702"/>
      <c r="SRZ17" s="702"/>
      <c r="SSA17" s="702"/>
      <c r="SSB17" s="702"/>
      <c r="SSC17" s="702"/>
      <c r="SSD17" s="702"/>
      <c r="SSE17" s="702"/>
      <c r="SSF17" s="702"/>
      <c r="SSG17" s="702"/>
      <c r="SSH17" s="702"/>
      <c r="SSI17" s="702"/>
      <c r="SSJ17" s="702"/>
      <c r="SSK17" s="702"/>
      <c r="SSL17" s="702"/>
      <c r="SSM17" s="702"/>
      <c r="SSN17" s="702"/>
      <c r="SSO17" s="702"/>
      <c r="SSP17" s="702"/>
      <c r="SSQ17" s="702"/>
      <c r="SSR17" s="702"/>
      <c r="SSS17" s="702"/>
      <c r="SST17" s="702"/>
      <c r="SSU17" s="702"/>
      <c r="SSV17" s="702"/>
      <c r="SSW17" s="702"/>
      <c r="SSX17" s="702"/>
      <c r="SSY17" s="702"/>
      <c r="SSZ17" s="702"/>
      <c r="STA17" s="702"/>
      <c r="STB17" s="702"/>
      <c r="STC17" s="702"/>
      <c r="STD17" s="702"/>
      <c r="STE17" s="702"/>
      <c r="STF17" s="702"/>
      <c r="STG17" s="702"/>
      <c r="STH17" s="702"/>
      <c r="STI17" s="702"/>
      <c r="STJ17" s="702"/>
      <c r="STK17" s="702"/>
      <c r="STL17" s="702"/>
      <c r="STM17" s="702"/>
      <c r="STN17" s="702"/>
      <c r="STO17" s="702"/>
      <c r="STP17" s="702"/>
      <c r="STQ17" s="702"/>
      <c r="STR17" s="702"/>
      <c r="STS17" s="702"/>
      <c r="STT17" s="702"/>
      <c r="STU17" s="702"/>
      <c r="STV17" s="702"/>
      <c r="STW17" s="702"/>
      <c r="STX17" s="702"/>
      <c r="STY17" s="702"/>
      <c r="STZ17" s="702"/>
      <c r="SUA17" s="702"/>
      <c r="SUB17" s="702"/>
      <c r="SUC17" s="702"/>
      <c r="SUD17" s="702"/>
      <c r="SUE17" s="702"/>
      <c r="SUF17" s="702"/>
      <c r="SUG17" s="702"/>
      <c r="SUH17" s="702"/>
      <c r="SUI17" s="702"/>
      <c r="SUJ17" s="702"/>
      <c r="SUK17" s="702"/>
      <c r="SUL17" s="702"/>
      <c r="SUM17" s="702"/>
      <c r="SUN17" s="702"/>
      <c r="SUO17" s="702"/>
      <c r="SUP17" s="702"/>
      <c r="SUQ17" s="702"/>
      <c r="SUR17" s="702"/>
      <c r="SUS17" s="702"/>
      <c r="SUT17" s="702"/>
      <c r="SUU17" s="702"/>
      <c r="SUV17" s="702"/>
      <c r="SUW17" s="702"/>
      <c r="SUX17" s="702"/>
      <c r="SUY17" s="702"/>
      <c r="SUZ17" s="702"/>
      <c r="SVA17" s="702"/>
      <c r="SVB17" s="702"/>
      <c r="SVC17" s="702"/>
      <c r="SVD17" s="702"/>
      <c r="SVE17" s="702"/>
      <c r="SVF17" s="702"/>
      <c r="SVG17" s="702"/>
      <c r="SVH17" s="702"/>
      <c r="SVI17" s="702"/>
      <c r="SVJ17" s="702"/>
      <c r="SVK17" s="702"/>
      <c r="SVL17" s="702"/>
      <c r="SVM17" s="702"/>
      <c r="SVN17" s="702"/>
      <c r="SVO17" s="702"/>
      <c r="SVP17" s="702"/>
      <c r="SVQ17" s="702"/>
      <c r="SVR17" s="702"/>
      <c r="SVS17" s="702"/>
      <c r="SVT17" s="702"/>
      <c r="SVU17" s="702"/>
      <c r="SVV17" s="702"/>
      <c r="SVW17" s="702"/>
      <c r="SVX17" s="702"/>
      <c r="SVY17" s="702"/>
      <c r="SVZ17" s="702"/>
      <c r="SWA17" s="702"/>
      <c r="SWB17" s="702"/>
      <c r="SWC17" s="702"/>
      <c r="SWD17" s="702"/>
      <c r="SWE17" s="702"/>
      <c r="SWF17" s="702"/>
      <c r="SWG17" s="702"/>
      <c r="SWH17" s="702"/>
      <c r="SWI17" s="702"/>
      <c r="SWJ17" s="702"/>
      <c r="SWK17" s="702"/>
      <c r="SWL17" s="702"/>
      <c r="SWM17" s="702"/>
      <c r="SWN17" s="702"/>
      <c r="SWO17" s="702"/>
      <c r="SWP17" s="702"/>
      <c r="SWQ17" s="702"/>
      <c r="SWR17" s="702"/>
      <c r="SWS17" s="702"/>
      <c r="SWT17" s="702"/>
      <c r="SWU17" s="702"/>
      <c r="SWV17" s="702"/>
      <c r="SWW17" s="702"/>
      <c r="SWX17" s="702"/>
      <c r="SWY17" s="702"/>
      <c r="SWZ17" s="702"/>
      <c r="SXA17" s="702"/>
      <c r="SXB17" s="702"/>
      <c r="SXC17" s="702"/>
      <c r="SXD17" s="702"/>
      <c r="SXE17" s="702"/>
      <c r="SXF17" s="702"/>
      <c r="SXG17" s="702"/>
      <c r="SXH17" s="702"/>
      <c r="SXI17" s="702"/>
      <c r="SXJ17" s="702"/>
      <c r="SXK17" s="702"/>
      <c r="SXL17" s="702"/>
      <c r="SXM17" s="702"/>
      <c r="SXN17" s="702"/>
      <c r="SXO17" s="702"/>
      <c r="SXP17" s="702"/>
      <c r="SXQ17" s="702"/>
      <c r="SXR17" s="702"/>
      <c r="SXS17" s="702"/>
      <c r="SXT17" s="702"/>
      <c r="SXU17" s="702"/>
      <c r="SXV17" s="702"/>
      <c r="SXW17" s="702"/>
      <c r="SXX17" s="702"/>
      <c r="SXY17" s="702"/>
      <c r="SXZ17" s="702"/>
      <c r="SYA17" s="702"/>
      <c r="SYB17" s="702"/>
      <c r="SYC17" s="702"/>
      <c r="SYD17" s="702"/>
      <c r="SYE17" s="702"/>
      <c r="SYF17" s="702"/>
      <c r="SYG17" s="702"/>
      <c r="SYH17" s="702"/>
      <c r="SYI17" s="702"/>
      <c r="SYJ17" s="702"/>
      <c r="SYK17" s="702"/>
      <c r="SYL17" s="702"/>
      <c r="SYM17" s="702"/>
      <c r="SYN17" s="702"/>
      <c r="SYO17" s="702"/>
      <c r="SYP17" s="702"/>
      <c r="SYQ17" s="702"/>
      <c r="SYR17" s="702"/>
      <c r="SYS17" s="702"/>
      <c r="SYT17" s="702"/>
      <c r="SYU17" s="702"/>
      <c r="SYV17" s="702"/>
      <c r="SYW17" s="702"/>
      <c r="SYX17" s="702"/>
      <c r="SYY17" s="702"/>
      <c r="SYZ17" s="702"/>
      <c r="SZA17" s="702"/>
      <c r="SZB17" s="702"/>
      <c r="SZC17" s="702"/>
      <c r="SZD17" s="702"/>
      <c r="SZE17" s="702"/>
      <c r="SZF17" s="702"/>
      <c r="SZG17" s="702"/>
      <c r="SZH17" s="702"/>
      <c r="SZI17" s="702"/>
      <c r="SZJ17" s="702"/>
      <c r="SZK17" s="702"/>
      <c r="SZL17" s="702"/>
      <c r="SZM17" s="702"/>
      <c r="SZN17" s="702"/>
      <c r="SZO17" s="702"/>
      <c r="SZP17" s="702"/>
      <c r="SZQ17" s="702"/>
      <c r="SZR17" s="702"/>
      <c r="SZS17" s="702"/>
      <c r="SZT17" s="702"/>
      <c r="SZU17" s="702"/>
      <c r="SZV17" s="702"/>
      <c r="SZW17" s="702"/>
      <c r="SZX17" s="702"/>
      <c r="SZY17" s="702"/>
      <c r="SZZ17" s="702"/>
      <c r="TAA17" s="702"/>
      <c r="TAB17" s="702"/>
      <c r="TAC17" s="702"/>
      <c r="TAD17" s="702"/>
      <c r="TAE17" s="702"/>
      <c r="TAF17" s="702"/>
      <c r="TAG17" s="702"/>
      <c r="TAH17" s="702"/>
      <c r="TAI17" s="702"/>
      <c r="TAJ17" s="702"/>
      <c r="TAK17" s="702"/>
      <c r="TAL17" s="702"/>
      <c r="TAM17" s="702"/>
      <c r="TAN17" s="702"/>
      <c r="TAO17" s="702"/>
      <c r="TAP17" s="702"/>
      <c r="TAQ17" s="702"/>
      <c r="TAR17" s="702"/>
      <c r="TAS17" s="702"/>
      <c r="TAT17" s="702"/>
      <c r="TAU17" s="702"/>
      <c r="TAV17" s="702"/>
      <c r="TAW17" s="702"/>
      <c r="TAX17" s="702"/>
      <c r="TAY17" s="702"/>
      <c r="TAZ17" s="702"/>
      <c r="TBA17" s="702"/>
      <c r="TBB17" s="702"/>
      <c r="TBC17" s="702"/>
      <c r="TBD17" s="702"/>
      <c r="TBE17" s="702"/>
      <c r="TBF17" s="702"/>
      <c r="TBG17" s="702"/>
      <c r="TBH17" s="702"/>
      <c r="TBI17" s="702"/>
      <c r="TBJ17" s="702"/>
      <c r="TBK17" s="702"/>
      <c r="TBL17" s="702"/>
      <c r="TBM17" s="702"/>
      <c r="TBN17" s="702"/>
      <c r="TBO17" s="702"/>
      <c r="TBP17" s="702"/>
      <c r="TBQ17" s="702"/>
      <c r="TBR17" s="702"/>
      <c r="TBS17" s="702"/>
      <c r="TBT17" s="702"/>
      <c r="TBU17" s="702"/>
      <c r="TBV17" s="702"/>
      <c r="TBW17" s="702"/>
      <c r="TBX17" s="702"/>
      <c r="TBY17" s="702"/>
      <c r="TBZ17" s="702"/>
      <c r="TCA17" s="702"/>
      <c r="TCB17" s="702"/>
      <c r="TCC17" s="702"/>
      <c r="TCD17" s="702"/>
      <c r="TCE17" s="702"/>
      <c r="TCF17" s="702"/>
      <c r="TCG17" s="702"/>
      <c r="TCH17" s="702"/>
      <c r="TCI17" s="702"/>
      <c r="TCJ17" s="702"/>
      <c r="TCK17" s="702"/>
      <c r="TCL17" s="702"/>
      <c r="TCM17" s="702"/>
      <c r="TCN17" s="702"/>
      <c r="TCO17" s="702"/>
      <c r="TCP17" s="702"/>
      <c r="TCQ17" s="702"/>
      <c r="TCR17" s="702"/>
      <c r="TCS17" s="702"/>
      <c r="TCT17" s="702"/>
      <c r="TCU17" s="702"/>
      <c r="TCV17" s="702"/>
      <c r="TCW17" s="702"/>
      <c r="TCX17" s="702"/>
      <c r="TCY17" s="702"/>
      <c r="TCZ17" s="702"/>
      <c r="TDA17" s="702"/>
      <c r="TDB17" s="702"/>
      <c r="TDC17" s="702"/>
      <c r="TDD17" s="702"/>
      <c r="TDE17" s="702"/>
      <c r="TDF17" s="702"/>
      <c r="TDG17" s="702"/>
      <c r="TDH17" s="702"/>
      <c r="TDI17" s="702"/>
      <c r="TDJ17" s="702"/>
      <c r="TDK17" s="702"/>
      <c r="TDL17" s="702"/>
      <c r="TDM17" s="702"/>
      <c r="TDN17" s="702"/>
      <c r="TDO17" s="702"/>
      <c r="TDP17" s="702"/>
      <c r="TDQ17" s="702"/>
      <c r="TDR17" s="702"/>
      <c r="TDS17" s="702"/>
      <c r="TDT17" s="702"/>
      <c r="TDU17" s="702"/>
      <c r="TDV17" s="702"/>
      <c r="TDW17" s="702"/>
      <c r="TDX17" s="702"/>
      <c r="TDY17" s="702"/>
      <c r="TDZ17" s="702"/>
      <c r="TEA17" s="702"/>
      <c r="TEB17" s="702"/>
      <c r="TEC17" s="702"/>
      <c r="TED17" s="702"/>
      <c r="TEE17" s="702"/>
      <c r="TEF17" s="702"/>
      <c r="TEG17" s="702"/>
      <c r="TEH17" s="702"/>
      <c r="TEI17" s="702"/>
      <c r="TEJ17" s="702"/>
      <c r="TEK17" s="702"/>
      <c r="TEL17" s="702"/>
      <c r="TEM17" s="702"/>
      <c r="TEN17" s="702"/>
      <c r="TEO17" s="702"/>
      <c r="TEP17" s="702"/>
      <c r="TEQ17" s="702"/>
      <c r="TER17" s="702"/>
      <c r="TES17" s="702"/>
      <c r="TET17" s="702"/>
      <c r="TEU17" s="702"/>
      <c r="TEV17" s="702"/>
      <c r="TEW17" s="702"/>
      <c r="TEX17" s="702"/>
      <c r="TEY17" s="702"/>
      <c r="TEZ17" s="702"/>
      <c r="TFA17" s="702"/>
      <c r="TFB17" s="702"/>
      <c r="TFC17" s="702"/>
      <c r="TFD17" s="702"/>
      <c r="TFE17" s="702"/>
      <c r="TFF17" s="702"/>
      <c r="TFG17" s="702"/>
      <c r="TFH17" s="702"/>
      <c r="TFI17" s="702"/>
      <c r="TFJ17" s="702"/>
      <c r="TFK17" s="702"/>
      <c r="TFL17" s="702"/>
      <c r="TFM17" s="702"/>
      <c r="TFN17" s="702"/>
      <c r="TFO17" s="702"/>
      <c r="TFP17" s="702"/>
      <c r="TFQ17" s="702"/>
      <c r="TFR17" s="702"/>
      <c r="TFS17" s="702"/>
      <c r="TFT17" s="702"/>
      <c r="TFU17" s="702"/>
      <c r="TFV17" s="702"/>
      <c r="TFW17" s="702"/>
      <c r="TFX17" s="702"/>
      <c r="TFY17" s="702"/>
      <c r="TFZ17" s="702"/>
      <c r="TGA17" s="702"/>
      <c r="TGB17" s="702"/>
      <c r="TGC17" s="702"/>
      <c r="TGD17" s="702"/>
      <c r="TGE17" s="702"/>
      <c r="TGF17" s="702"/>
      <c r="TGG17" s="702"/>
      <c r="TGH17" s="702"/>
      <c r="TGI17" s="702"/>
      <c r="TGJ17" s="702"/>
      <c r="TGK17" s="702"/>
      <c r="TGL17" s="702"/>
      <c r="TGM17" s="702"/>
      <c r="TGN17" s="702"/>
      <c r="TGO17" s="702"/>
      <c r="TGP17" s="702"/>
      <c r="TGQ17" s="702"/>
      <c r="TGR17" s="702"/>
      <c r="TGS17" s="702"/>
      <c r="TGT17" s="702"/>
      <c r="TGU17" s="702"/>
      <c r="TGV17" s="702"/>
      <c r="TGW17" s="702"/>
      <c r="TGX17" s="702"/>
      <c r="TGY17" s="702"/>
      <c r="TGZ17" s="702"/>
      <c r="THA17" s="702"/>
      <c r="THB17" s="702"/>
      <c r="THC17" s="702"/>
      <c r="THD17" s="702"/>
      <c r="THE17" s="702"/>
      <c r="THF17" s="702"/>
      <c r="THG17" s="702"/>
      <c r="THH17" s="702"/>
      <c r="THI17" s="702"/>
      <c r="THJ17" s="702"/>
      <c r="THK17" s="702"/>
      <c r="THL17" s="702"/>
      <c r="THM17" s="702"/>
      <c r="THN17" s="702"/>
      <c r="THO17" s="702"/>
      <c r="THP17" s="702"/>
      <c r="THQ17" s="702"/>
      <c r="THR17" s="702"/>
      <c r="THS17" s="702"/>
      <c r="THT17" s="702"/>
      <c r="THU17" s="702"/>
      <c r="THV17" s="702"/>
      <c r="THW17" s="702"/>
      <c r="THX17" s="702"/>
      <c r="THY17" s="702"/>
      <c r="THZ17" s="702"/>
      <c r="TIA17" s="702"/>
      <c r="TIB17" s="702"/>
      <c r="TIC17" s="702"/>
      <c r="TID17" s="702"/>
      <c r="TIE17" s="702"/>
      <c r="TIF17" s="702"/>
      <c r="TIG17" s="702"/>
      <c r="TIH17" s="702"/>
      <c r="TII17" s="702"/>
      <c r="TIJ17" s="702"/>
      <c r="TIK17" s="702"/>
      <c r="TIL17" s="702"/>
      <c r="TIM17" s="702"/>
      <c r="TIN17" s="702"/>
      <c r="TIO17" s="702"/>
      <c r="TIP17" s="702"/>
      <c r="TIQ17" s="702"/>
      <c r="TIR17" s="702"/>
      <c r="TIS17" s="702"/>
      <c r="TIT17" s="702"/>
      <c r="TIU17" s="702"/>
      <c r="TIV17" s="702"/>
      <c r="TIW17" s="702"/>
      <c r="TIX17" s="702"/>
      <c r="TIY17" s="702"/>
      <c r="TIZ17" s="702"/>
      <c r="TJA17" s="702"/>
      <c r="TJB17" s="702"/>
      <c r="TJC17" s="702"/>
      <c r="TJD17" s="702"/>
      <c r="TJE17" s="702"/>
      <c r="TJF17" s="702"/>
      <c r="TJG17" s="702"/>
      <c r="TJH17" s="702"/>
      <c r="TJI17" s="702"/>
      <c r="TJJ17" s="702"/>
      <c r="TJK17" s="702"/>
      <c r="TJL17" s="702"/>
      <c r="TJM17" s="702"/>
      <c r="TJN17" s="702"/>
      <c r="TJO17" s="702"/>
      <c r="TJP17" s="702"/>
      <c r="TJQ17" s="702"/>
      <c r="TJR17" s="702"/>
      <c r="TJS17" s="702"/>
      <c r="TJT17" s="702"/>
      <c r="TJU17" s="702"/>
      <c r="TJV17" s="702"/>
      <c r="TJW17" s="702"/>
      <c r="TJX17" s="702"/>
      <c r="TJY17" s="702"/>
      <c r="TJZ17" s="702"/>
      <c r="TKA17" s="702"/>
      <c r="TKB17" s="702"/>
      <c r="TKC17" s="702"/>
      <c r="TKD17" s="702"/>
      <c r="TKE17" s="702"/>
      <c r="TKF17" s="702"/>
      <c r="TKG17" s="702"/>
      <c r="TKH17" s="702"/>
      <c r="TKI17" s="702"/>
      <c r="TKJ17" s="702"/>
      <c r="TKK17" s="702"/>
      <c r="TKL17" s="702"/>
      <c r="TKM17" s="702"/>
      <c r="TKN17" s="702"/>
      <c r="TKO17" s="702"/>
      <c r="TKP17" s="702"/>
      <c r="TKQ17" s="702"/>
      <c r="TKR17" s="702"/>
      <c r="TKS17" s="702"/>
      <c r="TKT17" s="702"/>
      <c r="TKU17" s="702"/>
      <c r="TKV17" s="702"/>
      <c r="TKW17" s="702"/>
      <c r="TKX17" s="702"/>
      <c r="TKY17" s="702"/>
      <c r="TKZ17" s="702"/>
      <c r="TLA17" s="702"/>
      <c r="TLB17" s="702"/>
      <c r="TLC17" s="702"/>
      <c r="TLD17" s="702"/>
      <c r="TLE17" s="702"/>
      <c r="TLF17" s="702"/>
      <c r="TLG17" s="702"/>
      <c r="TLH17" s="702"/>
      <c r="TLI17" s="702"/>
      <c r="TLJ17" s="702"/>
      <c r="TLK17" s="702"/>
      <c r="TLL17" s="702"/>
      <c r="TLM17" s="702"/>
      <c r="TLN17" s="702"/>
      <c r="TLO17" s="702"/>
      <c r="TLP17" s="702"/>
      <c r="TLQ17" s="702"/>
      <c r="TLR17" s="702"/>
      <c r="TLS17" s="702"/>
      <c r="TLT17" s="702"/>
      <c r="TLU17" s="702"/>
      <c r="TLV17" s="702"/>
      <c r="TLW17" s="702"/>
      <c r="TLX17" s="702"/>
      <c r="TLY17" s="702"/>
      <c r="TLZ17" s="702"/>
      <c r="TMA17" s="702"/>
      <c r="TMB17" s="702"/>
      <c r="TMC17" s="702"/>
      <c r="TMD17" s="702"/>
      <c r="TME17" s="702"/>
      <c r="TMF17" s="702"/>
      <c r="TMG17" s="702"/>
      <c r="TMH17" s="702"/>
      <c r="TMI17" s="702"/>
      <c r="TMJ17" s="702"/>
      <c r="TMK17" s="702"/>
      <c r="TML17" s="702"/>
      <c r="TMM17" s="702"/>
      <c r="TMN17" s="702"/>
      <c r="TMO17" s="702"/>
      <c r="TMP17" s="702"/>
      <c r="TMQ17" s="702"/>
      <c r="TMR17" s="702"/>
      <c r="TMS17" s="702"/>
      <c r="TMT17" s="702"/>
      <c r="TMU17" s="702"/>
      <c r="TMV17" s="702"/>
      <c r="TMW17" s="702"/>
      <c r="TMX17" s="702"/>
      <c r="TMY17" s="702"/>
      <c r="TMZ17" s="702"/>
      <c r="TNA17" s="702"/>
      <c r="TNB17" s="702"/>
      <c r="TNC17" s="702"/>
      <c r="TND17" s="702"/>
      <c r="TNE17" s="702"/>
      <c r="TNF17" s="702"/>
      <c r="TNG17" s="702"/>
      <c r="TNH17" s="702"/>
      <c r="TNI17" s="702"/>
      <c r="TNJ17" s="702"/>
      <c r="TNK17" s="702"/>
      <c r="TNL17" s="702"/>
      <c r="TNM17" s="702"/>
      <c r="TNN17" s="702"/>
      <c r="TNO17" s="702"/>
      <c r="TNP17" s="702"/>
      <c r="TNQ17" s="702"/>
      <c r="TNR17" s="702"/>
      <c r="TNS17" s="702"/>
      <c r="TNT17" s="702"/>
      <c r="TNU17" s="702"/>
      <c r="TNV17" s="702"/>
      <c r="TNW17" s="702"/>
      <c r="TNX17" s="702"/>
      <c r="TNY17" s="702"/>
      <c r="TNZ17" s="702"/>
      <c r="TOA17" s="702"/>
      <c r="TOB17" s="702"/>
      <c r="TOC17" s="702"/>
      <c r="TOD17" s="702"/>
      <c r="TOE17" s="702"/>
      <c r="TOF17" s="702"/>
      <c r="TOG17" s="702"/>
      <c r="TOH17" s="702"/>
      <c r="TOI17" s="702"/>
      <c r="TOJ17" s="702"/>
      <c r="TOK17" s="702"/>
      <c r="TOL17" s="702"/>
      <c r="TOM17" s="702"/>
      <c r="TON17" s="702"/>
      <c r="TOO17" s="702"/>
      <c r="TOP17" s="702"/>
      <c r="TOQ17" s="702"/>
      <c r="TOR17" s="702"/>
      <c r="TOS17" s="702"/>
      <c r="TOT17" s="702"/>
      <c r="TOU17" s="702"/>
      <c r="TOV17" s="702"/>
      <c r="TOW17" s="702"/>
      <c r="TOX17" s="702"/>
      <c r="TOY17" s="702"/>
      <c r="TOZ17" s="702"/>
      <c r="TPA17" s="702"/>
      <c r="TPB17" s="702"/>
      <c r="TPC17" s="702"/>
      <c r="TPD17" s="702"/>
      <c r="TPE17" s="702"/>
      <c r="TPF17" s="702"/>
      <c r="TPG17" s="702"/>
      <c r="TPH17" s="702"/>
      <c r="TPI17" s="702"/>
      <c r="TPJ17" s="702"/>
      <c r="TPK17" s="702"/>
      <c r="TPL17" s="702"/>
      <c r="TPM17" s="702"/>
      <c r="TPN17" s="702"/>
      <c r="TPO17" s="702"/>
      <c r="TPP17" s="702"/>
      <c r="TPQ17" s="702"/>
      <c r="TPR17" s="702"/>
      <c r="TPS17" s="702"/>
      <c r="TPT17" s="702"/>
      <c r="TPU17" s="702"/>
      <c r="TPV17" s="702"/>
      <c r="TPW17" s="702"/>
      <c r="TPX17" s="702"/>
      <c r="TPY17" s="702"/>
      <c r="TPZ17" s="702"/>
      <c r="TQA17" s="702"/>
      <c r="TQB17" s="702"/>
      <c r="TQC17" s="702"/>
      <c r="TQD17" s="702"/>
      <c r="TQE17" s="702"/>
      <c r="TQF17" s="702"/>
      <c r="TQG17" s="702"/>
      <c r="TQH17" s="702"/>
      <c r="TQI17" s="702"/>
      <c r="TQJ17" s="702"/>
      <c r="TQK17" s="702"/>
      <c r="TQL17" s="702"/>
      <c r="TQM17" s="702"/>
      <c r="TQN17" s="702"/>
      <c r="TQO17" s="702"/>
      <c r="TQP17" s="702"/>
      <c r="TQQ17" s="702"/>
      <c r="TQR17" s="702"/>
      <c r="TQS17" s="702"/>
      <c r="TQT17" s="702"/>
      <c r="TQU17" s="702"/>
      <c r="TQV17" s="702"/>
      <c r="TQW17" s="702"/>
      <c r="TQX17" s="702"/>
      <c r="TQY17" s="702"/>
      <c r="TQZ17" s="702"/>
      <c r="TRA17" s="702"/>
      <c r="TRB17" s="702"/>
      <c r="TRC17" s="702"/>
      <c r="TRD17" s="702"/>
      <c r="TRE17" s="702"/>
      <c r="TRF17" s="702"/>
      <c r="TRG17" s="702"/>
      <c r="TRH17" s="702"/>
      <c r="TRI17" s="702"/>
      <c r="TRJ17" s="702"/>
      <c r="TRK17" s="702"/>
      <c r="TRL17" s="702"/>
      <c r="TRM17" s="702"/>
      <c r="TRN17" s="702"/>
      <c r="TRO17" s="702"/>
      <c r="TRP17" s="702"/>
      <c r="TRQ17" s="702"/>
      <c r="TRR17" s="702"/>
      <c r="TRS17" s="702"/>
      <c r="TRT17" s="702"/>
      <c r="TRU17" s="702"/>
      <c r="TRV17" s="702"/>
      <c r="TRW17" s="702"/>
      <c r="TRX17" s="702"/>
      <c r="TRY17" s="702"/>
      <c r="TRZ17" s="702"/>
      <c r="TSA17" s="702"/>
      <c r="TSB17" s="702"/>
      <c r="TSC17" s="702"/>
      <c r="TSD17" s="702"/>
      <c r="TSE17" s="702"/>
      <c r="TSF17" s="702"/>
      <c r="TSG17" s="702"/>
      <c r="TSH17" s="702"/>
      <c r="TSI17" s="702"/>
      <c r="TSJ17" s="702"/>
      <c r="TSK17" s="702"/>
      <c r="TSL17" s="702"/>
      <c r="TSM17" s="702"/>
      <c r="TSN17" s="702"/>
      <c r="TSO17" s="702"/>
      <c r="TSP17" s="702"/>
      <c r="TSQ17" s="702"/>
      <c r="TSR17" s="702"/>
      <c r="TSS17" s="702"/>
      <c r="TST17" s="702"/>
      <c r="TSU17" s="702"/>
      <c r="TSV17" s="702"/>
      <c r="TSW17" s="702"/>
      <c r="TSX17" s="702"/>
      <c r="TSY17" s="702"/>
      <c r="TSZ17" s="702"/>
      <c r="TTA17" s="702"/>
      <c r="TTB17" s="702"/>
      <c r="TTC17" s="702"/>
      <c r="TTD17" s="702"/>
      <c r="TTE17" s="702"/>
      <c r="TTF17" s="702"/>
      <c r="TTG17" s="702"/>
      <c r="TTH17" s="702"/>
      <c r="TTI17" s="702"/>
      <c r="TTJ17" s="702"/>
      <c r="TTK17" s="702"/>
      <c r="TTL17" s="702"/>
      <c r="TTM17" s="702"/>
      <c r="TTN17" s="702"/>
      <c r="TTO17" s="702"/>
      <c r="TTP17" s="702"/>
      <c r="TTQ17" s="702"/>
      <c r="TTR17" s="702"/>
      <c r="TTS17" s="702"/>
      <c r="TTT17" s="702"/>
      <c r="TTU17" s="702"/>
      <c r="TTV17" s="702"/>
      <c r="TTW17" s="702"/>
      <c r="TTX17" s="702"/>
      <c r="TTY17" s="702"/>
      <c r="TTZ17" s="702"/>
      <c r="TUA17" s="702"/>
      <c r="TUB17" s="702"/>
      <c r="TUC17" s="702"/>
      <c r="TUD17" s="702"/>
      <c r="TUE17" s="702"/>
      <c r="TUF17" s="702"/>
      <c r="TUG17" s="702"/>
      <c r="TUH17" s="702"/>
      <c r="TUI17" s="702"/>
      <c r="TUJ17" s="702"/>
      <c r="TUK17" s="702"/>
      <c r="TUL17" s="702"/>
      <c r="TUM17" s="702"/>
      <c r="TUN17" s="702"/>
      <c r="TUO17" s="702"/>
      <c r="TUP17" s="702"/>
      <c r="TUQ17" s="702"/>
      <c r="TUR17" s="702"/>
      <c r="TUS17" s="702"/>
      <c r="TUT17" s="702"/>
      <c r="TUU17" s="702"/>
      <c r="TUV17" s="702"/>
      <c r="TUW17" s="702"/>
      <c r="TUX17" s="702"/>
      <c r="TUY17" s="702"/>
      <c r="TUZ17" s="702"/>
      <c r="TVA17" s="702"/>
      <c r="TVB17" s="702"/>
      <c r="TVC17" s="702"/>
      <c r="TVD17" s="702"/>
      <c r="TVE17" s="702"/>
      <c r="TVF17" s="702"/>
      <c r="TVG17" s="702"/>
      <c r="TVH17" s="702"/>
      <c r="TVI17" s="702"/>
      <c r="TVJ17" s="702"/>
      <c r="TVK17" s="702"/>
      <c r="TVL17" s="702"/>
      <c r="TVM17" s="702"/>
      <c r="TVN17" s="702"/>
      <c r="TVO17" s="702"/>
      <c r="TVP17" s="702"/>
      <c r="TVQ17" s="702"/>
      <c r="TVR17" s="702"/>
      <c r="TVS17" s="702"/>
      <c r="TVT17" s="702"/>
      <c r="TVU17" s="702"/>
      <c r="TVV17" s="702"/>
      <c r="TVW17" s="702"/>
      <c r="TVX17" s="702"/>
      <c r="TVY17" s="702"/>
      <c r="TVZ17" s="702"/>
      <c r="TWA17" s="702"/>
      <c r="TWB17" s="702"/>
      <c r="TWC17" s="702"/>
      <c r="TWD17" s="702"/>
      <c r="TWE17" s="702"/>
      <c r="TWF17" s="702"/>
      <c r="TWG17" s="702"/>
      <c r="TWH17" s="702"/>
      <c r="TWI17" s="702"/>
      <c r="TWJ17" s="702"/>
      <c r="TWK17" s="702"/>
      <c r="TWL17" s="702"/>
      <c r="TWM17" s="702"/>
      <c r="TWN17" s="702"/>
      <c r="TWO17" s="702"/>
      <c r="TWP17" s="702"/>
      <c r="TWQ17" s="702"/>
      <c r="TWR17" s="702"/>
      <c r="TWS17" s="702"/>
      <c r="TWT17" s="702"/>
      <c r="TWU17" s="702"/>
      <c r="TWV17" s="702"/>
      <c r="TWW17" s="702"/>
      <c r="TWX17" s="702"/>
      <c r="TWY17" s="702"/>
      <c r="TWZ17" s="702"/>
      <c r="TXA17" s="702"/>
      <c r="TXB17" s="702"/>
      <c r="TXC17" s="702"/>
      <c r="TXD17" s="702"/>
      <c r="TXE17" s="702"/>
      <c r="TXF17" s="702"/>
      <c r="TXG17" s="702"/>
      <c r="TXH17" s="702"/>
      <c r="TXI17" s="702"/>
      <c r="TXJ17" s="702"/>
      <c r="TXK17" s="702"/>
      <c r="TXL17" s="702"/>
      <c r="TXM17" s="702"/>
      <c r="TXN17" s="702"/>
      <c r="TXO17" s="702"/>
      <c r="TXP17" s="702"/>
      <c r="TXQ17" s="702"/>
      <c r="TXR17" s="702"/>
      <c r="TXS17" s="702"/>
      <c r="TXT17" s="702"/>
      <c r="TXU17" s="702"/>
      <c r="TXV17" s="702"/>
      <c r="TXW17" s="702"/>
      <c r="TXX17" s="702"/>
      <c r="TXY17" s="702"/>
      <c r="TXZ17" s="702"/>
      <c r="TYA17" s="702"/>
      <c r="TYB17" s="702"/>
      <c r="TYC17" s="702"/>
      <c r="TYD17" s="702"/>
      <c r="TYE17" s="702"/>
      <c r="TYF17" s="702"/>
      <c r="TYG17" s="702"/>
      <c r="TYH17" s="702"/>
      <c r="TYI17" s="702"/>
      <c r="TYJ17" s="702"/>
      <c r="TYK17" s="702"/>
      <c r="TYL17" s="702"/>
      <c r="TYM17" s="702"/>
      <c r="TYN17" s="702"/>
      <c r="TYO17" s="702"/>
      <c r="TYP17" s="702"/>
      <c r="TYQ17" s="702"/>
      <c r="TYR17" s="702"/>
      <c r="TYS17" s="702"/>
      <c r="TYT17" s="702"/>
      <c r="TYU17" s="702"/>
      <c r="TYV17" s="702"/>
      <c r="TYW17" s="702"/>
      <c r="TYX17" s="702"/>
      <c r="TYY17" s="702"/>
      <c r="TYZ17" s="702"/>
      <c r="TZA17" s="702"/>
      <c r="TZB17" s="702"/>
      <c r="TZC17" s="702"/>
      <c r="TZD17" s="702"/>
      <c r="TZE17" s="702"/>
      <c r="TZF17" s="702"/>
      <c r="TZG17" s="702"/>
      <c r="TZH17" s="702"/>
      <c r="TZI17" s="702"/>
      <c r="TZJ17" s="702"/>
      <c r="TZK17" s="702"/>
      <c r="TZL17" s="702"/>
      <c r="TZM17" s="702"/>
      <c r="TZN17" s="702"/>
      <c r="TZO17" s="702"/>
      <c r="TZP17" s="702"/>
      <c r="TZQ17" s="702"/>
      <c r="TZR17" s="702"/>
      <c r="TZS17" s="702"/>
      <c r="TZT17" s="702"/>
      <c r="TZU17" s="702"/>
      <c r="TZV17" s="702"/>
      <c r="TZW17" s="702"/>
      <c r="TZX17" s="702"/>
      <c r="TZY17" s="702"/>
      <c r="TZZ17" s="702"/>
      <c r="UAA17" s="702"/>
      <c r="UAB17" s="702"/>
      <c r="UAC17" s="702"/>
      <c r="UAD17" s="702"/>
      <c r="UAE17" s="702"/>
      <c r="UAF17" s="702"/>
      <c r="UAG17" s="702"/>
      <c r="UAH17" s="702"/>
      <c r="UAI17" s="702"/>
      <c r="UAJ17" s="702"/>
      <c r="UAK17" s="702"/>
      <c r="UAL17" s="702"/>
      <c r="UAM17" s="702"/>
      <c r="UAN17" s="702"/>
      <c r="UAO17" s="702"/>
      <c r="UAP17" s="702"/>
      <c r="UAQ17" s="702"/>
      <c r="UAR17" s="702"/>
      <c r="UAS17" s="702"/>
      <c r="UAT17" s="702"/>
      <c r="UAU17" s="702"/>
      <c r="UAV17" s="702"/>
      <c r="UAW17" s="702"/>
      <c r="UAX17" s="702"/>
      <c r="UAY17" s="702"/>
      <c r="UAZ17" s="702"/>
      <c r="UBA17" s="702"/>
      <c r="UBB17" s="702"/>
      <c r="UBC17" s="702"/>
      <c r="UBD17" s="702"/>
      <c r="UBE17" s="702"/>
      <c r="UBF17" s="702"/>
      <c r="UBG17" s="702"/>
      <c r="UBH17" s="702"/>
      <c r="UBI17" s="702"/>
      <c r="UBJ17" s="702"/>
      <c r="UBK17" s="702"/>
      <c r="UBL17" s="702"/>
      <c r="UBM17" s="702"/>
      <c r="UBN17" s="702"/>
      <c r="UBO17" s="702"/>
      <c r="UBP17" s="702"/>
      <c r="UBQ17" s="702"/>
      <c r="UBR17" s="702"/>
      <c r="UBS17" s="702"/>
      <c r="UBT17" s="702"/>
      <c r="UBU17" s="702"/>
      <c r="UBV17" s="702"/>
      <c r="UBW17" s="702"/>
      <c r="UBX17" s="702"/>
      <c r="UBY17" s="702"/>
      <c r="UBZ17" s="702"/>
      <c r="UCA17" s="702"/>
      <c r="UCB17" s="702"/>
      <c r="UCC17" s="702"/>
      <c r="UCD17" s="702"/>
      <c r="UCE17" s="702"/>
      <c r="UCF17" s="702"/>
      <c r="UCG17" s="702"/>
      <c r="UCH17" s="702"/>
      <c r="UCI17" s="702"/>
      <c r="UCJ17" s="702"/>
      <c r="UCK17" s="702"/>
      <c r="UCL17" s="702"/>
      <c r="UCM17" s="702"/>
      <c r="UCN17" s="702"/>
      <c r="UCO17" s="702"/>
      <c r="UCP17" s="702"/>
      <c r="UCQ17" s="702"/>
      <c r="UCR17" s="702"/>
      <c r="UCS17" s="702"/>
      <c r="UCT17" s="702"/>
      <c r="UCU17" s="702"/>
      <c r="UCV17" s="702"/>
      <c r="UCW17" s="702"/>
      <c r="UCX17" s="702"/>
      <c r="UCY17" s="702"/>
      <c r="UCZ17" s="702"/>
      <c r="UDA17" s="702"/>
      <c r="UDB17" s="702"/>
      <c r="UDC17" s="702"/>
      <c r="UDD17" s="702"/>
      <c r="UDE17" s="702"/>
      <c r="UDF17" s="702"/>
      <c r="UDG17" s="702"/>
      <c r="UDH17" s="702"/>
      <c r="UDI17" s="702"/>
      <c r="UDJ17" s="702"/>
      <c r="UDK17" s="702"/>
      <c r="UDL17" s="702"/>
      <c r="UDM17" s="702"/>
      <c r="UDN17" s="702"/>
      <c r="UDO17" s="702"/>
      <c r="UDP17" s="702"/>
      <c r="UDQ17" s="702"/>
      <c r="UDR17" s="702"/>
      <c r="UDS17" s="702"/>
      <c r="UDT17" s="702"/>
      <c r="UDU17" s="702"/>
      <c r="UDV17" s="702"/>
      <c r="UDW17" s="702"/>
      <c r="UDX17" s="702"/>
      <c r="UDY17" s="702"/>
      <c r="UDZ17" s="702"/>
      <c r="UEA17" s="702"/>
      <c r="UEB17" s="702"/>
      <c r="UEC17" s="702"/>
      <c r="UED17" s="702"/>
      <c r="UEE17" s="702"/>
      <c r="UEF17" s="702"/>
      <c r="UEG17" s="702"/>
      <c r="UEH17" s="702"/>
      <c r="UEI17" s="702"/>
      <c r="UEJ17" s="702"/>
      <c r="UEK17" s="702"/>
      <c r="UEL17" s="702"/>
      <c r="UEM17" s="702"/>
      <c r="UEN17" s="702"/>
      <c r="UEO17" s="702"/>
      <c r="UEP17" s="702"/>
      <c r="UEQ17" s="702"/>
      <c r="UER17" s="702"/>
      <c r="UES17" s="702"/>
      <c r="UET17" s="702"/>
      <c r="UEU17" s="702"/>
      <c r="UEV17" s="702"/>
      <c r="UEW17" s="702"/>
      <c r="UEX17" s="702"/>
      <c r="UEY17" s="702"/>
      <c r="UEZ17" s="702"/>
      <c r="UFA17" s="702"/>
      <c r="UFB17" s="702"/>
      <c r="UFC17" s="702"/>
      <c r="UFD17" s="702"/>
      <c r="UFE17" s="702"/>
      <c r="UFF17" s="702"/>
      <c r="UFG17" s="702"/>
      <c r="UFH17" s="702"/>
      <c r="UFI17" s="702"/>
      <c r="UFJ17" s="702"/>
      <c r="UFK17" s="702"/>
      <c r="UFL17" s="702"/>
      <c r="UFM17" s="702"/>
      <c r="UFN17" s="702"/>
      <c r="UFO17" s="702"/>
      <c r="UFP17" s="702"/>
      <c r="UFQ17" s="702"/>
      <c r="UFR17" s="702"/>
      <c r="UFS17" s="702"/>
      <c r="UFT17" s="702"/>
      <c r="UFU17" s="702"/>
      <c r="UFV17" s="702"/>
      <c r="UFW17" s="702"/>
      <c r="UFX17" s="702"/>
      <c r="UFY17" s="702"/>
      <c r="UFZ17" s="702"/>
      <c r="UGA17" s="702"/>
      <c r="UGB17" s="702"/>
      <c r="UGC17" s="702"/>
      <c r="UGD17" s="702"/>
      <c r="UGE17" s="702"/>
      <c r="UGF17" s="702"/>
      <c r="UGG17" s="702"/>
      <c r="UGH17" s="702"/>
      <c r="UGI17" s="702"/>
      <c r="UGJ17" s="702"/>
      <c r="UGK17" s="702"/>
      <c r="UGL17" s="702"/>
      <c r="UGM17" s="702"/>
      <c r="UGN17" s="702"/>
      <c r="UGO17" s="702"/>
      <c r="UGP17" s="702"/>
      <c r="UGQ17" s="702"/>
      <c r="UGR17" s="702"/>
      <c r="UGS17" s="702"/>
      <c r="UGT17" s="702"/>
      <c r="UGU17" s="702"/>
      <c r="UGV17" s="702"/>
      <c r="UGW17" s="702"/>
      <c r="UGX17" s="702"/>
      <c r="UGY17" s="702"/>
      <c r="UGZ17" s="702"/>
      <c r="UHA17" s="702"/>
      <c r="UHB17" s="702"/>
      <c r="UHC17" s="702"/>
      <c r="UHD17" s="702"/>
      <c r="UHE17" s="702"/>
      <c r="UHF17" s="702"/>
      <c r="UHG17" s="702"/>
      <c r="UHH17" s="702"/>
      <c r="UHI17" s="702"/>
      <c r="UHJ17" s="702"/>
      <c r="UHK17" s="702"/>
      <c r="UHL17" s="702"/>
      <c r="UHM17" s="702"/>
      <c r="UHN17" s="702"/>
      <c r="UHO17" s="702"/>
      <c r="UHP17" s="702"/>
      <c r="UHQ17" s="702"/>
      <c r="UHR17" s="702"/>
      <c r="UHS17" s="702"/>
      <c r="UHT17" s="702"/>
      <c r="UHU17" s="702"/>
      <c r="UHV17" s="702"/>
      <c r="UHW17" s="702"/>
      <c r="UHX17" s="702"/>
      <c r="UHY17" s="702"/>
      <c r="UHZ17" s="702"/>
      <c r="UIA17" s="702"/>
      <c r="UIB17" s="702"/>
      <c r="UIC17" s="702"/>
      <c r="UID17" s="702"/>
      <c r="UIE17" s="702"/>
      <c r="UIF17" s="702"/>
      <c r="UIG17" s="702"/>
      <c r="UIH17" s="702"/>
      <c r="UII17" s="702"/>
      <c r="UIJ17" s="702"/>
      <c r="UIK17" s="702"/>
      <c r="UIL17" s="702"/>
      <c r="UIM17" s="702"/>
      <c r="UIN17" s="702"/>
      <c r="UIO17" s="702"/>
      <c r="UIP17" s="702"/>
      <c r="UIQ17" s="702"/>
      <c r="UIR17" s="702"/>
      <c r="UIS17" s="702"/>
      <c r="UIT17" s="702"/>
      <c r="UIU17" s="702"/>
      <c r="UIV17" s="702"/>
      <c r="UIW17" s="702"/>
      <c r="UIX17" s="702"/>
      <c r="UIY17" s="702"/>
      <c r="UIZ17" s="702"/>
      <c r="UJA17" s="702"/>
      <c r="UJB17" s="702"/>
      <c r="UJC17" s="702"/>
      <c r="UJD17" s="702"/>
      <c r="UJE17" s="702"/>
      <c r="UJF17" s="702"/>
      <c r="UJG17" s="702"/>
      <c r="UJH17" s="702"/>
      <c r="UJI17" s="702"/>
      <c r="UJJ17" s="702"/>
      <c r="UJK17" s="702"/>
      <c r="UJL17" s="702"/>
      <c r="UJM17" s="702"/>
      <c r="UJN17" s="702"/>
      <c r="UJO17" s="702"/>
      <c r="UJP17" s="702"/>
      <c r="UJQ17" s="702"/>
      <c r="UJR17" s="702"/>
      <c r="UJS17" s="702"/>
      <c r="UJT17" s="702"/>
      <c r="UJU17" s="702"/>
      <c r="UJV17" s="702"/>
      <c r="UJW17" s="702"/>
      <c r="UJX17" s="702"/>
      <c r="UJY17" s="702"/>
      <c r="UJZ17" s="702"/>
      <c r="UKA17" s="702"/>
      <c r="UKB17" s="702"/>
      <c r="UKC17" s="702"/>
      <c r="UKD17" s="702"/>
      <c r="UKE17" s="702"/>
      <c r="UKF17" s="702"/>
      <c r="UKG17" s="702"/>
      <c r="UKH17" s="702"/>
      <c r="UKI17" s="702"/>
      <c r="UKJ17" s="702"/>
      <c r="UKK17" s="702"/>
      <c r="UKL17" s="702"/>
      <c r="UKM17" s="702"/>
      <c r="UKN17" s="702"/>
      <c r="UKO17" s="702"/>
      <c r="UKP17" s="702"/>
      <c r="UKQ17" s="702"/>
      <c r="UKR17" s="702"/>
      <c r="UKS17" s="702"/>
      <c r="UKT17" s="702"/>
      <c r="UKU17" s="702"/>
      <c r="UKV17" s="702"/>
      <c r="UKW17" s="702"/>
      <c r="UKX17" s="702"/>
      <c r="UKY17" s="702"/>
      <c r="UKZ17" s="702"/>
      <c r="ULA17" s="702"/>
      <c r="ULB17" s="702"/>
      <c r="ULC17" s="702"/>
      <c r="ULD17" s="702"/>
      <c r="ULE17" s="702"/>
      <c r="ULF17" s="702"/>
      <c r="ULG17" s="702"/>
      <c r="ULH17" s="702"/>
      <c r="ULI17" s="702"/>
      <c r="ULJ17" s="702"/>
      <c r="ULK17" s="702"/>
      <c r="ULL17" s="702"/>
      <c r="ULM17" s="702"/>
      <c r="ULN17" s="702"/>
      <c r="ULO17" s="702"/>
      <c r="ULP17" s="702"/>
      <c r="ULQ17" s="702"/>
      <c r="ULR17" s="702"/>
      <c r="ULS17" s="702"/>
      <c r="ULT17" s="702"/>
      <c r="ULU17" s="702"/>
      <c r="ULV17" s="702"/>
      <c r="ULW17" s="702"/>
      <c r="ULX17" s="702"/>
      <c r="ULY17" s="702"/>
      <c r="ULZ17" s="702"/>
      <c r="UMA17" s="702"/>
      <c r="UMB17" s="702"/>
      <c r="UMC17" s="702"/>
      <c r="UMD17" s="702"/>
      <c r="UME17" s="702"/>
      <c r="UMF17" s="702"/>
      <c r="UMG17" s="702"/>
      <c r="UMH17" s="702"/>
      <c r="UMI17" s="702"/>
      <c r="UMJ17" s="702"/>
      <c r="UMK17" s="702"/>
      <c r="UML17" s="702"/>
      <c r="UMM17" s="702"/>
      <c r="UMN17" s="702"/>
      <c r="UMO17" s="702"/>
      <c r="UMP17" s="702"/>
      <c r="UMQ17" s="702"/>
      <c r="UMR17" s="702"/>
      <c r="UMS17" s="702"/>
      <c r="UMT17" s="702"/>
      <c r="UMU17" s="702"/>
      <c r="UMV17" s="702"/>
      <c r="UMW17" s="702"/>
      <c r="UMX17" s="702"/>
      <c r="UMY17" s="702"/>
      <c r="UMZ17" s="702"/>
      <c r="UNA17" s="702"/>
      <c r="UNB17" s="702"/>
      <c r="UNC17" s="702"/>
      <c r="UND17" s="702"/>
      <c r="UNE17" s="702"/>
      <c r="UNF17" s="702"/>
      <c r="UNG17" s="702"/>
      <c r="UNH17" s="702"/>
      <c r="UNI17" s="702"/>
      <c r="UNJ17" s="702"/>
      <c r="UNK17" s="702"/>
      <c r="UNL17" s="702"/>
      <c r="UNM17" s="702"/>
      <c r="UNN17" s="702"/>
      <c r="UNO17" s="702"/>
      <c r="UNP17" s="702"/>
      <c r="UNQ17" s="702"/>
      <c r="UNR17" s="702"/>
      <c r="UNS17" s="702"/>
      <c r="UNT17" s="702"/>
      <c r="UNU17" s="702"/>
      <c r="UNV17" s="702"/>
      <c r="UNW17" s="702"/>
      <c r="UNX17" s="702"/>
      <c r="UNY17" s="702"/>
      <c r="UNZ17" s="702"/>
      <c r="UOA17" s="702"/>
      <c r="UOB17" s="702"/>
      <c r="UOC17" s="702"/>
      <c r="UOD17" s="702"/>
      <c r="UOE17" s="702"/>
      <c r="UOF17" s="702"/>
      <c r="UOG17" s="702"/>
      <c r="UOH17" s="702"/>
      <c r="UOI17" s="702"/>
      <c r="UOJ17" s="702"/>
      <c r="UOK17" s="702"/>
      <c r="UOL17" s="702"/>
      <c r="UOM17" s="702"/>
      <c r="UON17" s="702"/>
      <c r="UOO17" s="702"/>
      <c r="UOP17" s="702"/>
      <c r="UOQ17" s="702"/>
      <c r="UOR17" s="702"/>
      <c r="UOS17" s="702"/>
      <c r="UOT17" s="702"/>
      <c r="UOU17" s="702"/>
      <c r="UOV17" s="702"/>
      <c r="UOW17" s="702"/>
      <c r="UOX17" s="702"/>
      <c r="UOY17" s="702"/>
      <c r="UOZ17" s="702"/>
      <c r="UPA17" s="702"/>
      <c r="UPB17" s="702"/>
      <c r="UPC17" s="702"/>
      <c r="UPD17" s="702"/>
      <c r="UPE17" s="702"/>
      <c r="UPF17" s="702"/>
      <c r="UPG17" s="702"/>
      <c r="UPH17" s="702"/>
      <c r="UPI17" s="702"/>
      <c r="UPJ17" s="702"/>
      <c r="UPK17" s="702"/>
      <c r="UPL17" s="702"/>
      <c r="UPM17" s="702"/>
      <c r="UPN17" s="702"/>
      <c r="UPO17" s="702"/>
      <c r="UPP17" s="702"/>
      <c r="UPQ17" s="702"/>
      <c r="UPR17" s="702"/>
      <c r="UPS17" s="702"/>
      <c r="UPT17" s="702"/>
      <c r="UPU17" s="702"/>
      <c r="UPV17" s="702"/>
      <c r="UPW17" s="702"/>
      <c r="UPX17" s="702"/>
      <c r="UPY17" s="702"/>
      <c r="UPZ17" s="702"/>
      <c r="UQA17" s="702"/>
      <c r="UQB17" s="702"/>
      <c r="UQC17" s="702"/>
      <c r="UQD17" s="702"/>
      <c r="UQE17" s="702"/>
      <c r="UQF17" s="702"/>
      <c r="UQG17" s="702"/>
      <c r="UQH17" s="702"/>
      <c r="UQI17" s="702"/>
      <c r="UQJ17" s="702"/>
      <c r="UQK17" s="702"/>
      <c r="UQL17" s="702"/>
      <c r="UQM17" s="702"/>
      <c r="UQN17" s="702"/>
      <c r="UQO17" s="702"/>
      <c r="UQP17" s="702"/>
      <c r="UQQ17" s="702"/>
      <c r="UQR17" s="702"/>
      <c r="UQS17" s="702"/>
      <c r="UQT17" s="702"/>
      <c r="UQU17" s="702"/>
      <c r="UQV17" s="702"/>
      <c r="UQW17" s="702"/>
      <c r="UQX17" s="702"/>
      <c r="UQY17" s="702"/>
      <c r="UQZ17" s="702"/>
      <c r="URA17" s="702"/>
      <c r="URB17" s="702"/>
      <c r="URC17" s="702"/>
      <c r="URD17" s="702"/>
      <c r="URE17" s="702"/>
      <c r="URF17" s="702"/>
      <c r="URG17" s="702"/>
      <c r="URH17" s="702"/>
      <c r="URI17" s="702"/>
      <c r="URJ17" s="702"/>
      <c r="URK17" s="702"/>
      <c r="URL17" s="702"/>
      <c r="URM17" s="702"/>
      <c r="URN17" s="702"/>
      <c r="URO17" s="702"/>
      <c r="URP17" s="702"/>
      <c r="URQ17" s="702"/>
      <c r="URR17" s="702"/>
      <c r="URS17" s="702"/>
      <c r="URT17" s="702"/>
      <c r="URU17" s="702"/>
      <c r="URV17" s="702"/>
      <c r="URW17" s="702"/>
      <c r="URX17" s="702"/>
      <c r="URY17" s="702"/>
      <c r="URZ17" s="702"/>
      <c r="USA17" s="702"/>
      <c r="USB17" s="702"/>
      <c r="USC17" s="702"/>
      <c r="USD17" s="702"/>
      <c r="USE17" s="702"/>
      <c r="USF17" s="702"/>
      <c r="USG17" s="702"/>
      <c r="USH17" s="702"/>
      <c r="USI17" s="702"/>
      <c r="USJ17" s="702"/>
      <c r="USK17" s="702"/>
      <c r="USL17" s="702"/>
      <c r="USM17" s="702"/>
      <c r="USN17" s="702"/>
      <c r="USO17" s="702"/>
      <c r="USP17" s="702"/>
      <c r="USQ17" s="702"/>
      <c r="USR17" s="702"/>
      <c r="USS17" s="702"/>
      <c r="UST17" s="702"/>
      <c r="USU17" s="702"/>
      <c r="USV17" s="702"/>
      <c r="USW17" s="702"/>
      <c r="USX17" s="702"/>
      <c r="USY17" s="702"/>
      <c r="USZ17" s="702"/>
      <c r="UTA17" s="702"/>
      <c r="UTB17" s="702"/>
      <c r="UTC17" s="702"/>
      <c r="UTD17" s="702"/>
      <c r="UTE17" s="702"/>
      <c r="UTF17" s="702"/>
      <c r="UTG17" s="702"/>
      <c r="UTH17" s="702"/>
      <c r="UTI17" s="702"/>
      <c r="UTJ17" s="702"/>
      <c r="UTK17" s="702"/>
      <c r="UTL17" s="702"/>
      <c r="UTM17" s="702"/>
      <c r="UTN17" s="702"/>
      <c r="UTO17" s="702"/>
      <c r="UTP17" s="702"/>
      <c r="UTQ17" s="702"/>
      <c r="UTR17" s="702"/>
      <c r="UTS17" s="702"/>
      <c r="UTT17" s="702"/>
      <c r="UTU17" s="702"/>
      <c r="UTV17" s="702"/>
      <c r="UTW17" s="702"/>
      <c r="UTX17" s="702"/>
      <c r="UTY17" s="702"/>
      <c r="UTZ17" s="702"/>
      <c r="UUA17" s="702"/>
      <c r="UUB17" s="702"/>
      <c r="UUC17" s="702"/>
      <c r="UUD17" s="702"/>
      <c r="UUE17" s="702"/>
      <c r="UUF17" s="702"/>
      <c r="UUG17" s="702"/>
      <c r="UUH17" s="702"/>
      <c r="UUI17" s="702"/>
      <c r="UUJ17" s="702"/>
      <c r="UUK17" s="702"/>
      <c r="UUL17" s="702"/>
      <c r="UUM17" s="702"/>
      <c r="UUN17" s="702"/>
      <c r="UUO17" s="702"/>
      <c r="UUP17" s="702"/>
      <c r="UUQ17" s="702"/>
      <c r="UUR17" s="702"/>
      <c r="UUS17" s="702"/>
      <c r="UUT17" s="702"/>
      <c r="UUU17" s="702"/>
      <c r="UUV17" s="702"/>
      <c r="UUW17" s="702"/>
      <c r="UUX17" s="702"/>
      <c r="UUY17" s="702"/>
      <c r="UUZ17" s="702"/>
      <c r="UVA17" s="702"/>
      <c r="UVB17" s="702"/>
      <c r="UVC17" s="702"/>
      <c r="UVD17" s="702"/>
      <c r="UVE17" s="702"/>
      <c r="UVF17" s="702"/>
      <c r="UVG17" s="702"/>
      <c r="UVH17" s="702"/>
      <c r="UVI17" s="702"/>
      <c r="UVJ17" s="702"/>
      <c r="UVK17" s="702"/>
      <c r="UVL17" s="702"/>
      <c r="UVM17" s="702"/>
      <c r="UVN17" s="702"/>
      <c r="UVO17" s="702"/>
      <c r="UVP17" s="702"/>
      <c r="UVQ17" s="702"/>
      <c r="UVR17" s="702"/>
      <c r="UVS17" s="702"/>
      <c r="UVT17" s="702"/>
      <c r="UVU17" s="702"/>
      <c r="UVV17" s="702"/>
      <c r="UVW17" s="702"/>
      <c r="UVX17" s="702"/>
      <c r="UVY17" s="702"/>
      <c r="UVZ17" s="702"/>
      <c r="UWA17" s="702"/>
      <c r="UWB17" s="702"/>
      <c r="UWC17" s="702"/>
      <c r="UWD17" s="702"/>
      <c r="UWE17" s="702"/>
      <c r="UWF17" s="702"/>
      <c r="UWG17" s="702"/>
      <c r="UWH17" s="702"/>
      <c r="UWI17" s="702"/>
      <c r="UWJ17" s="702"/>
      <c r="UWK17" s="702"/>
      <c r="UWL17" s="702"/>
      <c r="UWM17" s="702"/>
      <c r="UWN17" s="702"/>
      <c r="UWO17" s="702"/>
      <c r="UWP17" s="702"/>
      <c r="UWQ17" s="702"/>
      <c r="UWR17" s="702"/>
      <c r="UWS17" s="702"/>
      <c r="UWT17" s="702"/>
      <c r="UWU17" s="702"/>
      <c r="UWV17" s="702"/>
      <c r="UWW17" s="702"/>
      <c r="UWX17" s="702"/>
      <c r="UWY17" s="702"/>
      <c r="UWZ17" s="702"/>
      <c r="UXA17" s="702"/>
      <c r="UXB17" s="702"/>
      <c r="UXC17" s="702"/>
      <c r="UXD17" s="702"/>
      <c r="UXE17" s="702"/>
      <c r="UXF17" s="702"/>
      <c r="UXG17" s="702"/>
      <c r="UXH17" s="702"/>
      <c r="UXI17" s="702"/>
      <c r="UXJ17" s="702"/>
      <c r="UXK17" s="702"/>
      <c r="UXL17" s="702"/>
      <c r="UXM17" s="702"/>
      <c r="UXN17" s="702"/>
      <c r="UXO17" s="702"/>
      <c r="UXP17" s="702"/>
      <c r="UXQ17" s="702"/>
      <c r="UXR17" s="702"/>
      <c r="UXS17" s="702"/>
      <c r="UXT17" s="702"/>
      <c r="UXU17" s="702"/>
      <c r="UXV17" s="702"/>
      <c r="UXW17" s="702"/>
      <c r="UXX17" s="702"/>
      <c r="UXY17" s="702"/>
      <c r="UXZ17" s="702"/>
      <c r="UYA17" s="702"/>
      <c r="UYB17" s="702"/>
      <c r="UYC17" s="702"/>
      <c r="UYD17" s="702"/>
      <c r="UYE17" s="702"/>
      <c r="UYF17" s="702"/>
      <c r="UYG17" s="702"/>
      <c r="UYH17" s="702"/>
      <c r="UYI17" s="702"/>
      <c r="UYJ17" s="702"/>
      <c r="UYK17" s="702"/>
      <c r="UYL17" s="702"/>
      <c r="UYM17" s="702"/>
      <c r="UYN17" s="702"/>
      <c r="UYO17" s="702"/>
      <c r="UYP17" s="702"/>
      <c r="UYQ17" s="702"/>
      <c r="UYR17" s="702"/>
      <c r="UYS17" s="702"/>
      <c r="UYT17" s="702"/>
      <c r="UYU17" s="702"/>
      <c r="UYV17" s="702"/>
      <c r="UYW17" s="702"/>
      <c r="UYX17" s="702"/>
      <c r="UYY17" s="702"/>
      <c r="UYZ17" s="702"/>
      <c r="UZA17" s="702"/>
      <c r="UZB17" s="702"/>
      <c r="UZC17" s="702"/>
      <c r="UZD17" s="702"/>
      <c r="UZE17" s="702"/>
      <c r="UZF17" s="702"/>
      <c r="UZG17" s="702"/>
      <c r="UZH17" s="702"/>
      <c r="UZI17" s="702"/>
      <c r="UZJ17" s="702"/>
      <c r="UZK17" s="702"/>
      <c r="UZL17" s="702"/>
      <c r="UZM17" s="702"/>
      <c r="UZN17" s="702"/>
      <c r="UZO17" s="702"/>
      <c r="UZP17" s="702"/>
      <c r="UZQ17" s="702"/>
      <c r="UZR17" s="702"/>
      <c r="UZS17" s="702"/>
      <c r="UZT17" s="702"/>
      <c r="UZU17" s="702"/>
      <c r="UZV17" s="702"/>
      <c r="UZW17" s="702"/>
      <c r="UZX17" s="702"/>
      <c r="UZY17" s="702"/>
      <c r="UZZ17" s="702"/>
      <c r="VAA17" s="702"/>
      <c r="VAB17" s="702"/>
      <c r="VAC17" s="702"/>
      <c r="VAD17" s="702"/>
      <c r="VAE17" s="702"/>
      <c r="VAF17" s="702"/>
      <c r="VAG17" s="702"/>
      <c r="VAH17" s="702"/>
      <c r="VAI17" s="702"/>
      <c r="VAJ17" s="702"/>
      <c r="VAK17" s="702"/>
      <c r="VAL17" s="702"/>
      <c r="VAM17" s="702"/>
      <c r="VAN17" s="702"/>
      <c r="VAO17" s="702"/>
      <c r="VAP17" s="702"/>
      <c r="VAQ17" s="702"/>
      <c r="VAR17" s="702"/>
      <c r="VAS17" s="702"/>
      <c r="VAT17" s="702"/>
      <c r="VAU17" s="702"/>
      <c r="VAV17" s="702"/>
      <c r="VAW17" s="702"/>
      <c r="VAX17" s="702"/>
      <c r="VAY17" s="702"/>
      <c r="VAZ17" s="702"/>
      <c r="VBA17" s="702"/>
      <c r="VBB17" s="702"/>
      <c r="VBC17" s="702"/>
      <c r="VBD17" s="702"/>
      <c r="VBE17" s="702"/>
      <c r="VBF17" s="702"/>
      <c r="VBG17" s="702"/>
      <c r="VBH17" s="702"/>
      <c r="VBI17" s="702"/>
      <c r="VBJ17" s="702"/>
      <c r="VBK17" s="702"/>
      <c r="VBL17" s="702"/>
      <c r="VBM17" s="702"/>
      <c r="VBN17" s="702"/>
      <c r="VBO17" s="702"/>
      <c r="VBP17" s="702"/>
      <c r="VBQ17" s="702"/>
      <c r="VBR17" s="702"/>
      <c r="VBS17" s="702"/>
      <c r="VBT17" s="702"/>
      <c r="VBU17" s="702"/>
      <c r="VBV17" s="702"/>
      <c r="VBW17" s="702"/>
      <c r="VBX17" s="702"/>
      <c r="VBY17" s="702"/>
      <c r="VBZ17" s="702"/>
      <c r="VCA17" s="702"/>
      <c r="VCB17" s="702"/>
      <c r="VCC17" s="702"/>
      <c r="VCD17" s="702"/>
      <c r="VCE17" s="702"/>
      <c r="VCF17" s="702"/>
      <c r="VCG17" s="702"/>
      <c r="VCH17" s="702"/>
      <c r="VCI17" s="702"/>
      <c r="VCJ17" s="702"/>
      <c r="VCK17" s="702"/>
      <c r="VCL17" s="702"/>
      <c r="VCM17" s="702"/>
      <c r="VCN17" s="702"/>
      <c r="VCO17" s="702"/>
      <c r="VCP17" s="702"/>
      <c r="VCQ17" s="702"/>
      <c r="VCR17" s="702"/>
      <c r="VCS17" s="702"/>
      <c r="VCT17" s="702"/>
      <c r="VCU17" s="702"/>
      <c r="VCV17" s="702"/>
      <c r="VCW17" s="702"/>
      <c r="VCX17" s="702"/>
      <c r="VCY17" s="702"/>
      <c r="VCZ17" s="702"/>
      <c r="VDA17" s="702"/>
      <c r="VDB17" s="702"/>
      <c r="VDC17" s="702"/>
      <c r="VDD17" s="702"/>
      <c r="VDE17" s="702"/>
      <c r="VDF17" s="702"/>
      <c r="VDG17" s="702"/>
      <c r="VDH17" s="702"/>
      <c r="VDI17" s="702"/>
      <c r="VDJ17" s="702"/>
      <c r="VDK17" s="702"/>
      <c r="VDL17" s="702"/>
      <c r="VDM17" s="702"/>
      <c r="VDN17" s="702"/>
      <c r="VDO17" s="702"/>
      <c r="VDP17" s="702"/>
      <c r="VDQ17" s="702"/>
      <c r="VDR17" s="702"/>
      <c r="VDS17" s="702"/>
      <c r="VDT17" s="702"/>
      <c r="VDU17" s="702"/>
      <c r="VDV17" s="702"/>
      <c r="VDW17" s="702"/>
      <c r="VDX17" s="702"/>
      <c r="VDY17" s="702"/>
      <c r="VDZ17" s="702"/>
      <c r="VEA17" s="702"/>
      <c r="VEB17" s="702"/>
      <c r="VEC17" s="702"/>
      <c r="VED17" s="702"/>
      <c r="VEE17" s="702"/>
      <c r="VEF17" s="702"/>
      <c r="VEG17" s="702"/>
      <c r="VEH17" s="702"/>
      <c r="VEI17" s="702"/>
      <c r="VEJ17" s="702"/>
      <c r="VEK17" s="702"/>
      <c r="VEL17" s="702"/>
      <c r="VEM17" s="702"/>
      <c r="VEN17" s="702"/>
      <c r="VEO17" s="702"/>
      <c r="VEP17" s="702"/>
      <c r="VEQ17" s="702"/>
      <c r="VER17" s="702"/>
      <c r="VES17" s="702"/>
      <c r="VET17" s="702"/>
      <c r="VEU17" s="702"/>
      <c r="VEV17" s="702"/>
      <c r="VEW17" s="702"/>
      <c r="VEX17" s="702"/>
      <c r="VEY17" s="702"/>
      <c r="VEZ17" s="702"/>
      <c r="VFA17" s="702"/>
      <c r="VFB17" s="702"/>
      <c r="VFC17" s="702"/>
      <c r="VFD17" s="702"/>
      <c r="VFE17" s="702"/>
      <c r="VFF17" s="702"/>
      <c r="VFG17" s="702"/>
      <c r="VFH17" s="702"/>
      <c r="VFI17" s="702"/>
      <c r="VFJ17" s="702"/>
      <c r="VFK17" s="702"/>
      <c r="VFL17" s="702"/>
      <c r="VFM17" s="702"/>
      <c r="VFN17" s="702"/>
      <c r="VFO17" s="702"/>
      <c r="VFP17" s="702"/>
      <c r="VFQ17" s="702"/>
      <c r="VFR17" s="702"/>
      <c r="VFS17" s="702"/>
      <c r="VFT17" s="702"/>
      <c r="VFU17" s="702"/>
      <c r="VFV17" s="702"/>
      <c r="VFW17" s="702"/>
      <c r="VFX17" s="702"/>
      <c r="VFY17" s="702"/>
      <c r="VFZ17" s="702"/>
      <c r="VGA17" s="702"/>
      <c r="VGB17" s="702"/>
      <c r="VGC17" s="702"/>
      <c r="VGD17" s="702"/>
      <c r="VGE17" s="702"/>
      <c r="VGF17" s="702"/>
      <c r="VGG17" s="702"/>
      <c r="VGH17" s="702"/>
      <c r="VGI17" s="702"/>
      <c r="VGJ17" s="702"/>
      <c r="VGK17" s="702"/>
      <c r="VGL17" s="702"/>
      <c r="VGM17" s="702"/>
      <c r="VGN17" s="702"/>
      <c r="VGO17" s="702"/>
      <c r="VGP17" s="702"/>
      <c r="VGQ17" s="702"/>
      <c r="VGR17" s="702"/>
      <c r="VGS17" s="702"/>
      <c r="VGT17" s="702"/>
      <c r="VGU17" s="702"/>
      <c r="VGV17" s="702"/>
      <c r="VGW17" s="702"/>
      <c r="VGX17" s="702"/>
      <c r="VGY17" s="702"/>
      <c r="VGZ17" s="702"/>
      <c r="VHA17" s="702"/>
      <c r="VHB17" s="702"/>
      <c r="VHC17" s="702"/>
      <c r="VHD17" s="702"/>
      <c r="VHE17" s="702"/>
      <c r="VHF17" s="702"/>
      <c r="VHG17" s="702"/>
      <c r="VHH17" s="702"/>
      <c r="VHI17" s="702"/>
      <c r="VHJ17" s="702"/>
      <c r="VHK17" s="702"/>
      <c r="VHL17" s="702"/>
      <c r="VHM17" s="702"/>
      <c r="VHN17" s="702"/>
      <c r="VHO17" s="702"/>
      <c r="VHP17" s="702"/>
      <c r="VHQ17" s="702"/>
      <c r="VHR17" s="702"/>
      <c r="VHS17" s="702"/>
      <c r="VHT17" s="702"/>
      <c r="VHU17" s="702"/>
      <c r="VHV17" s="702"/>
      <c r="VHW17" s="702"/>
      <c r="VHX17" s="702"/>
      <c r="VHY17" s="702"/>
      <c r="VHZ17" s="702"/>
      <c r="VIA17" s="702"/>
      <c r="VIB17" s="702"/>
      <c r="VIC17" s="702"/>
      <c r="VID17" s="702"/>
      <c r="VIE17" s="702"/>
      <c r="VIF17" s="702"/>
      <c r="VIG17" s="702"/>
      <c r="VIH17" s="702"/>
      <c r="VII17" s="702"/>
      <c r="VIJ17" s="702"/>
      <c r="VIK17" s="702"/>
      <c r="VIL17" s="702"/>
      <c r="VIM17" s="702"/>
      <c r="VIN17" s="702"/>
      <c r="VIO17" s="702"/>
      <c r="VIP17" s="702"/>
      <c r="VIQ17" s="702"/>
      <c r="VIR17" s="702"/>
      <c r="VIS17" s="702"/>
      <c r="VIT17" s="702"/>
      <c r="VIU17" s="702"/>
      <c r="VIV17" s="702"/>
      <c r="VIW17" s="702"/>
      <c r="VIX17" s="702"/>
      <c r="VIY17" s="702"/>
      <c r="VIZ17" s="702"/>
      <c r="VJA17" s="702"/>
      <c r="VJB17" s="702"/>
      <c r="VJC17" s="702"/>
      <c r="VJD17" s="702"/>
      <c r="VJE17" s="702"/>
      <c r="VJF17" s="702"/>
      <c r="VJG17" s="702"/>
      <c r="VJH17" s="702"/>
      <c r="VJI17" s="702"/>
      <c r="VJJ17" s="702"/>
      <c r="VJK17" s="702"/>
      <c r="VJL17" s="702"/>
      <c r="VJM17" s="702"/>
      <c r="VJN17" s="702"/>
      <c r="VJO17" s="702"/>
      <c r="VJP17" s="702"/>
      <c r="VJQ17" s="702"/>
      <c r="VJR17" s="702"/>
      <c r="VJS17" s="702"/>
      <c r="VJT17" s="702"/>
      <c r="VJU17" s="702"/>
      <c r="VJV17" s="702"/>
      <c r="VJW17" s="702"/>
      <c r="VJX17" s="702"/>
      <c r="VJY17" s="702"/>
      <c r="VJZ17" s="702"/>
      <c r="VKA17" s="702"/>
      <c r="VKB17" s="702"/>
      <c r="VKC17" s="702"/>
      <c r="VKD17" s="702"/>
      <c r="VKE17" s="702"/>
      <c r="VKF17" s="702"/>
      <c r="VKG17" s="702"/>
      <c r="VKH17" s="702"/>
      <c r="VKI17" s="702"/>
      <c r="VKJ17" s="702"/>
      <c r="VKK17" s="702"/>
      <c r="VKL17" s="702"/>
      <c r="VKM17" s="702"/>
      <c r="VKN17" s="702"/>
      <c r="VKO17" s="702"/>
      <c r="VKP17" s="702"/>
      <c r="VKQ17" s="702"/>
      <c r="VKR17" s="702"/>
      <c r="VKS17" s="702"/>
      <c r="VKT17" s="702"/>
      <c r="VKU17" s="702"/>
      <c r="VKV17" s="702"/>
      <c r="VKW17" s="702"/>
      <c r="VKX17" s="702"/>
      <c r="VKY17" s="702"/>
      <c r="VKZ17" s="702"/>
      <c r="VLA17" s="702"/>
      <c r="VLB17" s="702"/>
      <c r="VLC17" s="702"/>
      <c r="VLD17" s="702"/>
      <c r="VLE17" s="702"/>
      <c r="VLF17" s="702"/>
      <c r="VLG17" s="702"/>
      <c r="VLH17" s="702"/>
      <c r="VLI17" s="702"/>
      <c r="VLJ17" s="702"/>
      <c r="VLK17" s="702"/>
      <c r="VLL17" s="702"/>
      <c r="VLM17" s="702"/>
      <c r="VLN17" s="702"/>
      <c r="VLO17" s="702"/>
      <c r="VLP17" s="702"/>
      <c r="VLQ17" s="702"/>
      <c r="VLR17" s="702"/>
      <c r="VLS17" s="702"/>
      <c r="VLT17" s="702"/>
      <c r="VLU17" s="702"/>
      <c r="VLV17" s="702"/>
      <c r="VLW17" s="702"/>
      <c r="VLX17" s="702"/>
      <c r="VLY17" s="702"/>
      <c r="VLZ17" s="702"/>
      <c r="VMA17" s="702"/>
      <c r="VMB17" s="702"/>
      <c r="VMC17" s="702"/>
      <c r="VMD17" s="702"/>
      <c r="VME17" s="702"/>
      <c r="VMF17" s="702"/>
      <c r="VMG17" s="702"/>
      <c r="VMH17" s="702"/>
      <c r="VMI17" s="702"/>
      <c r="VMJ17" s="702"/>
      <c r="VMK17" s="702"/>
      <c r="VML17" s="702"/>
      <c r="VMM17" s="702"/>
      <c r="VMN17" s="702"/>
      <c r="VMO17" s="702"/>
      <c r="VMP17" s="702"/>
      <c r="VMQ17" s="702"/>
      <c r="VMR17" s="702"/>
      <c r="VMS17" s="702"/>
      <c r="VMT17" s="702"/>
      <c r="VMU17" s="702"/>
      <c r="VMV17" s="702"/>
      <c r="VMW17" s="702"/>
      <c r="VMX17" s="702"/>
      <c r="VMY17" s="702"/>
      <c r="VMZ17" s="702"/>
      <c r="VNA17" s="702"/>
      <c r="VNB17" s="702"/>
      <c r="VNC17" s="702"/>
      <c r="VND17" s="702"/>
      <c r="VNE17" s="702"/>
      <c r="VNF17" s="702"/>
      <c r="VNG17" s="702"/>
      <c r="VNH17" s="702"/>
      <c r="VNI17" s="702"/>
      <c r="VNJ17" s="702"/>
      <c r="VNK17" s="702"/>
      <c r="VNL17" s="702"/>
      <c r="VNM17" s="702"/>
      <c r="VNN17" s="702"/>
      <c r="VNO17" s="702"/>
      <c r="VNP17" s="702"/>
      <c r="VNQ17" s="702"/>
      <c r="VNR17" s="702"/>
      <c r="VNS17" s="702"/>
      <c r="VNT17" s="702"/>
      <c r="VNU17" s="702"/>
      <c r="VNV17" s="702"/>
      <c r="VNW17" s="702"/>
      <c r="VNX17" s="702"/>
      <c r="VNY17" s="702"/>
      <c r="VNZ17" s="702"/>
      <c r="VOA17" s="702"/>
      <c r="VOB17" s="702"/>
      <c r="VOC17" s="702"/>
      <c r="VOD17" s="702"/>
      <c r="VOE17" s="702"/>
      <c r="VOF17" s="702"/>
      <c r="VOG17" s="702"/>
      <c r="VOH17" s="702"/>
      <c r="VOI17" s="702"/>
      <c r="VOJ17" s="702"/>
      <c r="VOK17" s="702"/>
      <c r="VOL17" s="702"/>
      <c r="VOM17" s="702"/>
      <c r="VON17" s="702"/>
      <c r="VOO17" s="702"/>
      <c r="VOP17" s="702"/>
      <c r="VOQ17" s="702"/>
      <c r="VOR17" s="702"/>
      <c r="VOS17" s="702"/>
      <c r="VOT17" s="702"/>
      <c r="VOU17" s="702"/>
      <c r="VOV17" s="702"/>
      <c r="VOW17" s="702"/>
      <c r="VOX17" s="702"/>
      <c r="VOY17" s="702"/>
      <c r="VOZ17" s="702"/>
      <c r="VPA17" s="702"/>
      <c r="VPB17" s="702"/>
      <c r="VPC17" s="702"/>
      <c r="VPD17" s="702"/>
      <c r="VPE17" s="702"/>
      <c r="VPF17" s="702"/>
      <c r="VPG17" s="702"/>
      <c r="VPH17" s="702"/>
      <c r="VPI17" s="702"/>
      <c r="VPJ17" s="702"/>
      <c r="VPK17" s="702"/>
      <c r="VPL17" s="702"/>
      <c r="VPM17" s="702"/>
      <c r="VPN17" s="702"/>
      <c r="VPO17" s="702"/>
      <c r="VPP17" s="702"/>
      <c r="VPQ17" s="702"/>
      <c r="VPR17" s="702"/>
      <c r="VPS17" s="702"/>
      <c r="VPT17" s="702"/>
      <c r="VPU17" s="702"/>
      <c r="VPV17" s="702"/>
      <c r="VPW17" s="702"/>
      <c r="VPX17" s="702"/>
      <c r="VPY17" s="702"/>
      <c r="VPZ17" s="702"/>
      <c r="VQA17" s="702"/>
      <c r="VQB17" s="702"/>
      <c r="VQC17" s="702"/>
      <c r="VQD17" s="702"/>
      <c r="VQE17" s="702"/>
      <c r="VQF17" s="702"/>
      <c r="VQG17" s="702"/>
      <c r="VQH17" s="702"/>
      <c r="VQI17" s="702"/>
      <c r="VQJ17" s="702"/>
      <c r="VQK17" s="702"/>
      <c r="VQL17" s="702"/>
      <c r="VQM17" s="702"/>
      <c r="VQN17" s="702"/>
      <c r="VQO17" s="702"/>
      <c r="VQP17" s="702"/>
      <c r="VQQ17" s="702"/>
      <c r="VQR17" s="702"/>
      <c r="VQS17" s="702"/>
      <c r="VQT17" s="702"/>
      <c r="VQU17" s="702"/>
      <c r="VQV17" s="702"/>
      <c r="VQW17" s="702"/>
      <c r="VQX17" s="702"/>
      <c r="VQY17" s="702"/>
      <c r="VQZ17" s="702"/>
      <c r="VRA17" s="702"/>
      <c r="VRB17" s="702"/>
      <c r="VRC17" s="702"/>
      <c r="VRD17" s="702"/>
      <c r="VRE17" s="702"/>
      <c r="VRF17" s="702"/>
      <c r="VRG17" s="702"/>
      <c r="VRH17" s="702"/>
      <c r="VRI17" s="702"/>
      <c r="VRJ17" s="702"/>
      <c r="VRK17" s="702"/>
      <c r="VRL17" s="702"/>
      <c r="VRM17" s="702"/>
      <c r="VRN17" s="702"/>
      <c r="VRO17" s="702"/>
      <c r="VRP17" s="702"/>
      <c r="VRQ17" s="702"/>
      <c r="VRR17" s="702"/>
      <c r="VRS17" s="702"/>
      <c r="VRT17" s="702"/>
      <c r="VRU17" s="702"/>
      <c r="VRV17" s="702"/>
      <c r="VRW17" s="702"/>
      <c r="VRX17" s="702"/>
      <c r="VRY17" s="702"/>
      <c r="VRZ17" s="702"/>
      <c r="VSA17" s="702"/>
      <c r="VSB17" s="702"/>
      <c r="VSC17" s="702"/>
      <c r="VSD17" s="702"/>
      <c r="VSE17" s="702"/>
      <c r="VSF17" s="702"/>
      <c r="VSG17" s="702"/>
      <c r="VSH17" s="702"/>
      <c r="VSI17" s="702"/>
      <c r="VSJ17" s="702"/>
      <c r="VSK17" s="702"/>
      <c r="VSL17" s="702"/>
      <c r="VSM17" s="702"/>
      <c r="VSN17" s="702"/>
      <c r="VSO17" s="702"/>
      <c r="VSP17" s="702"/>
      <c r="VSQ17" s="702"/>
      <c r="VSR17" s="702"/>
      <c r="VSS17" s="702"/>
      <c r="VST17" s="702"/>
      <c r="VSU17" s="702"/>
      <c r="VSV17" s="702"/>
      <c r="VSW17" s="702"/>
      <c r="VSX17" s="702"/>
      <c r="VSY17" s="702"/>
      <c r="VSZ17" s="702"/>
      <c r="VTA17" s="702"/>
      <c r="VTB17" s="702"/>
      <c r="VTC17" s="702"/>
      <c r="VTD17" s="702"/>
      <c r="VTE17" s="702"/>
      <c r="VTF17" s="702"/>
      <c r="VTG17" s="702"/>
      <c r="VTH17" s="702"/>
      <c r="VTI17" s="702"/>
      <c r="VTJ17" s="702"/>
      <c r="VTK17" s="702"/>
      <c r="VTL17" s="702"/>
      <c r="VTM17" s="702"/>
      <c r="VTN17" s="702"/>
      <c r="VTO17" s="702"/>
      <c r="VTP17" s="702"/>
      <c r="VTQ17" s="702"/>
      <c r="VTR17" s="702"/>
      <c r="VTS17" s="702"/>
      <c r="VTT17" s="702"/>
      <c r="VTU17" s="702"/>
      <c r="VTV17" s="702"/>
      <c r="VTW17" s="702"/>
      <c r="VTX17" s="702"/>
      <c r="VTY17" s="702"/>
      <c r="VTZ17" s="702"/>
      <c r="VUA17" s="702"/>
      <c r="VUB17" s="702"/>
      <c r="VUC17" s="702"/>
      <c r="VUD17" s="702"/>
      <c r="VUE17" s="702"/>
      <c r="VUF17" s="702"/>
      <c r="VUG17" s="702"/>
      <c r="VUH17" s="702"/>
      <c r="VUI17" s="702"/>
      <c r="VUJ17" s="702"/>
      <c r="VUK17" s="702"/>
      <c r="VUL17" s="702"/>
      <c r="VUM17" s="702"/>
      <c r="VUN17" s="702"/>
      <c r="VUO17" s="702"/>
      <c r="VUP17" s="702"/>
      <c r="VUQ17" s="702"/>
      <c r="VUR17" s="702"/>
      <c r="VUS17" s="702"/>
      <c r="VUT17" s="702"/>
      <c r="VUU17" s="702"/>
      <c r="VUV17" s="702"/>
      <c r="VUW17" s="702"/>
      <c r="VUX17" s="702"/>
      <c r="VUY17" s="702"/>
      <c r="VUZ17" s="702"/>
      <c r="VVA17" s="702"/>
      <c r="VVB17" s="702"/>
      <c r="VVC17" s="702"/>
      <c r="VVD17" s="702"/>
      <c r="VVE17" s="702"/>
      <c r="VVF17" s="702"/>
      <c r="VVG17" s="702"/>
      <c r="VVH17" s="702"/>
      <c r="VVI17" s="702"/>
      <c r="VVJ17" s="702"/>
      <c r="VVK17" s="702"/>
      <c r="VVL17" s="702"/>
      <c r="VVM17" s="702"/>
      <c r="VVN17" s="702"/>
      <c r="VVO17" s="702"/>
      <c r="VVP17" s="702"/>
      <c r="VVQ17" s="702"/>
      <c r="VVR17" s="702"/>
      <c r="VVS17" s="702"/>
      <c r="VVT17" s="702"/>
      <c r="VVU17" s="702"/>
      <c r="VVV17" s="702"/>
      <c r="VVW17" s="702"/>
      <c r="VVX17" s="702"/>
      <c r="VVY17" s="702"/>
      <c r="VVZ17" s="702"/>
      <c r="VWA17" s="702"/>
      <c r="VWB17" s="702"/>
      <c r="VWC17" s="702"/>
      <c r="VWD17" s="702"/>
      <c r="VWE17" s="702"/>
      <c r="VWF17" s="702"/>
      <c r="VWG17" s="702"/>
      <c r="VWH17" s="702"/>
      <c r="VWI17" s="702"/>
      <c r="VWJ17" s="702"/>
      <c r="VWK17" s="702"/>
      <c r="VWL17" s="702"/>
      <c r="VWM17" s="702"/>
      <c r="VWN17" s="702"/>
      <c r="VWO17" s="702"/>
      <c r="VWP17" s="702"/>
      <c r="VWQ17" s="702"/>
      <c r="VWR17" s="702"/>
      <c r="VWS17" s="702"/>
      <c r="VWT17" s="702"/>
      <c r="VWU17" s="702"/>
      <c r="VWV17" s="702"/>
      <c r="VWW17" s="702"/>
      <c r="VWX17" s="702"/>
      <c r="VWY17" s="702"/>
      <c r="VWZ17" s="702"/>
      <c r="VXA17" s="702"/>
      <c r="VXB17" s="702"/>
      <c r="VXC17" s="702"/>
      <c r="VXD17" s="702"/>
      <c r="VXE17" s="702"/>
      <c r="VXF17" s="702"/>
      <c r="VXG17" s="702"/>
      <c r="VXH17" s="702"/>
      <c r="VXI17" s="702"/>
      <c r="VXJ17" s="702"/>
      <c r="VXK17" s="702"/>
      <c r="VXL17" s="702"/>
      <c r="VXM17" s="702"/>
      <c r="VXN17" s="702"/>
      <c r="VXO17" s="702"/>
      <c r="VXP17" s="702"/>
      <c r="VXQ17" s="702"/>
      <c r="VXR17" s="702"/>
      <c r="VXS17" s="702"/>
      <c r="VXT17" s="702"/>
      <c r="VXU17" s="702"/>
      <c r="VXV17" s="702"/>
      <c r="VXW17" s="702"/>
      <c r="VXX17" s="702"/>
      <c r="VXY17" s="702"/>
      <c r="VXZ17" s="702"/>
      <c r="VYA17" s="702"/>
      <c r="VYB17" s="702"/>
      <c r="VYC17" s="702"/>
      <c r="VYD17" s="702"/>
      <c r="VYE17" s="702"/>
      <c r="VYF17" s="702"/>
      <c r="VYG17" s="702"/>
      <c r="VYH17" s="702"/>
      <c r="VYI17" s="702"/>
      <c r="VYJ17" s="702"/>
      <c r="VYK17" s="702"/>
      <c r="VYL17" s="702"/>
      <c r="VYM17" s="702"/>
      <c r="VYN17" s="702"/>
      <c r="VYO17" s="702"/>
      <c r="VYP17" s="702"/>
      <c r="VYQ17" s="702"/>
      <c r="VYR17" s="702"/>
      <c r="VYS17" s="702"/>
      <c r="VYT17" s="702"/>
      <c r="VYU17" s="702"/>
      <c r="VYV17" s="702"/>
      <c r="VYW17" s="702"/>
      <c r="VYX17" s="702"/>
      <c r="VYY17" s="702"/>
      <c r="VYZ17" s="702"/>
      <c r="VZA17" s="702"/>
      <c r="VZB17" s="702"/>
      <c r="VZC17" s="702"/>
      <c r="VZD17" s="702"/>
      <c r="VZE17" s="702"/>
      <c r="VZF17" s="702"/>
      <c r="VZG17" s="702"/>
      <c r="VZH17" s="702"/>
      <c r="VZI17" s="702"/>
      <c r="VZJ17" s="702"/>
      <c r="VZK17" s="702"/>
      <c r="VZL17" s="702"/>
      <c r="VZM17" s="702"/>
      <c r="VZN17" s="702"/>
      <c r="VZO17" s="702"/>
      <c r="VZP17" s="702"/>
      <c r="VZQ17" s="702"/>
      <c r="VZR17" s="702"/>
      <c r="VZS17" s="702"/>
      <c r="VZT17" s="702"/>
      <c r="VZU17" s="702"/>
      <c r="VZV17" s="702"/>
      <c r="VZW17" s="702"/>
      <c r="VZX17" s="702"/>
      <c r="VZY17" s="702"/>
      <c r="VZZ17" s="702"/>
      <c r="WAA17" s="702"/>
      <c r="WAB17" s="702"/>
      <c r="WAC17" s="702"/>
      <c r="WAD17" s="702"/>
      <c r="WAE17" s="702"/>
      <c r="WAF17" s="702"/>
      <c r="WAG17" s="702"/>
      <c r="WAH17" s="702"/>
      <c r="WAI17" s="702"/>
      <c r="WAJ17" s="702"/>
      <c r="WAK17" s="702"/>
      <c r="WAL17" s="702"/>
      <c r="WAM17" s="702"/>
      <c r="WAN17" s="702"/>
      <c r="WAO17" s="702"/>
      <c r="WAP17" s="702"/>
      <c r="WAQ17" s="702"/>
      <c r="WAR17" s="702"/>
      <c r="WAS17" s="702"/>
      <c r="WAT17" s="702"/>
      <c r="WAU17" s="702"/>
      <c r="WAV17" s="702"/>
      <c r="WAW17" s="702"/>
      <c r="WAX17" s="702"/>
      <c r="WAY17" s="702"/>
      <c r="WAZ17" s="702"/>
      <c r="WBA17" s="702"/>
      <c r="WBB17" s="702"/>
      <c r="WBC17" s="702"/>
      <c r="WBD17" s="702"/>
      <c r="WBE17" s="702"/>
      <c r="WBF17" s="702"/>
      <c r="WBG17" s="702"/>
      <c r="WBH17" s="702"/>
      <c r="WBI17" s="702"/>
      <c r="WBJ17" s="702"/>
      <c r="WBK17" s="702"/>
      <c r="WBL17" s="702"/>
      <c r="WBM17" s="702"/>
      <c r="WBN17" s="702"/>
      <c r="WBO17" s="702"/>
      <c r="WBP17" s="702"/>
      <c r="WBQ17" s="702"/>
      <c r="WBR17" s="702"/>
      <c r="WBS17" s="702"/>
      <c r="WBT17" s="702"/>
      <c r="WBU17" s="702"/>
      <c r="WBV17" s="702"/>
      <c r="WBW17" s="702"/>
      <c r="WBX17" s="702"/>
      <c r="WBY17" s="702"/>
      <c r="WBZ17" s="702"/>
      <c r="WCA17" s="702"/>
      <c r="WCB17" s="702"/>
      <c r="WCC17" s="702"/>
      <c r="WCD17" s="702"/>
      <c r="WCE17" s="702"/>
      <c r="WCF17" s="702"/>
      <c r="WCG17" s="702"/>
      <c r="WCH17" s="702"/>
      <c r="WCI17" s="702"/>
      <c r="WCJ17" s="702"/>
      <c r="WCK17" s="702"/>
      <c r="WCL17" s="702"/>
      <c r="WCM17" s="702"/>
      <c r="WCN17" s="702"/>
      <c r="WCO17" s="702"/>
      <c r="WCP17" s="702"/>
      <c r="WCQ17" s="702"/>
      <c r="WCR17" s="702"/>
      <c r="WCS17" s="702"/>
      <c r="WCT17" s="702"/>
      <c r="WCU17" s="702"/>
      <c r="WCV17" s="702"/>
      <c r="WCW17" s="702"/>
      <c r="WCX17" s="702"/>
      <c r="WCY17" s="702"/>
      <c r="WCZ17" s="702"/>
      <c r="WDA17" s="702"/>
      <c r="WDB17" s="702"/>
      <c r="WDC17" s="702"/>
      <c r="WDD17" s="702"/>
      <c r="WDE17" s="702"/>
      <c r="WDF17" s="702"/>
      <c r="WDG17" s="702"/>
      <c r="WDH17" s="702"/>
      <c r="WDI17" s="702"/>
      <c r="WDJ17" s="702"/>
      <c r="WDK17" s="702"/>
      <c r="WDL17" s="702"/>
      <c r="WDM17" s="702"/>
      <c r="WDN17" s="702"/>
      <c r="WDO17" s="702"/>
      <c r="WDP17" s="702"/>
      <c r="WDQ17" s="702"/>
      <c r="WDR17" s="702"/>
      <c r="WDS17" s="702"/>
      <c r="WDT17" s="702"/>
      <c r="WDU17" s="702"/>
      <c r="WDV17" s="702"/>
      <c r="WDW17" s="702"/>
      <c r="WDX17" s="702"/>
      <c r="WDY17" s="702"/>
      <c r="WDZ17" s="702"/>
      <c r="WEA17" s="702"/>
      <c r="WEB17" s="702"/>
      <c r="WEC17" s="702"/>
      <c r="WED17" s="702"/>
      <c r="WEE17" s="702"/>
      <c r="WEF17" s="702"/>
      <c r="WEG17" s="702"/>
      <c r="WEH17" s="702"/>
      <c r="WEI17" s="702"/>
      <c r="WEJ17" s="702"/>
      <c r="WEK17" s="702"/>
      <c r="WEL17" s="702"/>
      <c r="WEM17" s="702"/>
      <c r="WEN17" s="702"/>
      <c r="WEO17" s="702"/>
      <c r="WEP17" s="702"/>
      <c r="WEQ17" s="702"/>
      <c r="WER17" s="702"/>
      <c r="WES17" s="702"/>
      <c r="WET17" s="702"/>
      <c r="WEU17" s="702"/>
      <c r="WEV17" s="702"/>
      <c r="WEW17" s="702"/>
      <c r="WEX17" s="702"/>
      <c r="WEY17" s="702"/>
      <c r="WEZ17" s="702"/>
      <c r="WFA17" s="702"/>
      <c r="WFB17" s="702"/>
      <c r="WFC17" s="702"/>
      <c r="WFD17" s="702"/>
      <c r="WFE17" s="702"/>
      <c r="WFF17" s="702"/>
      <c r="WFG17" s="702"/>
      <c r="WFH17" s="702"/>
      <c r="WFI17" s="702"/>
      <c r="WFJ17" s="702"/>
      <c r="WFK17" s="702"/>
      <c r="WFL17" s="702"/>
      <c r="WFM17" s="702"/>
      <c r="WFN17" s="702"/>
      <c r="WFO17" s="702"/>
      <c r="WFP17" s="702"/>
      <c r="WFQ17" s="702"/>
      <c r="WFR17" s="702"/>
      <c r="WFS17" s="702"/>
      <c r="WFT17" s="702"/>
      <c r="WFU17" s="702"/>
      <c r="WFV17" s="702"/>
      <c r="WFW17" s="702"/>
      <c r="WFX17" s="702"/>
      <c r="WFY17" s="702"/>
      <c r="WFZ17" s="702"/>
      <c r="WGA17" s="702"/>
      <c r="WGB17" s="702"/>
      <c r="WGC17" s="702"/>
      <c r="WGD17" s="702"/>
      <c r="WGE17" s="702"/>
      <c r="WGF17" s="702"/>
      <c r="WGG17" s="702"/>
      <c r="WGH17" s="702"/>
      <c r="WGI17" s="702"/>
      <c r="WGJ17" s="702"/>
      <c r="WGK17" s="702"/>
      <c r="WGL17" s="702"/>
      <c r="WGM17" s="702"/>
      <c r="WGN17" s="702"/>
      <c r="WGO17" s="702"/>
      <c r="WGP17" s="702"/>
      <c r="WGQ17" s="702"/>
      <c r="WGR17" s="702"/>
      <c r="WGS17" s="702"/>
      <c r="WGT17" s="702"/>
      <c r="WGU17" s="702"/>
      <c r="WGV17" s="702"/>
      <c r="WGW17" s="702"/>
      <c r="WGX17" s="702"/>
      <c r="WGY17" s="702"/>
      <c r="WGZ17" s="702"/>
      <c r="WHA17" s="702"/>
      <c r="WHB17" s="702"/>
      <c r="WHC17" s="702"/>
      <c r="WHD17" s="702"/>
      <c r="WHE17" s="702"/>
      <c r="WHF17" s="702"/>
      <c r="WHG17" s="702"/>
      <c r="WHH17" s="702"/>
      <c r="WHI17" s="702"/>
      <c r="WHJ17" s="702"/>
      <c r="WHK17" s="702"/>
      <c r="WHL17" s="702"/>
      <c r="WHM17" s="702"/>
      <c r="WHN17" s="702"/>
      <c r="WHO17" s="702"/>
      <c r="WHP17" s="702"/>
      <c r="WHQ17" s="702"/>
      <c r="WHR17" s="702"/>
      <c r="WHS17" s="702"/>
      <c r="WHT17" s="702"/>
      <c r="WHU17" s="702"/>
      <c r="WHV17" s="702"/>
      <c r="WHW17" s="702"/>
      <c r="WHX17" s="702"/>
      <c r="WHY17" s="702"/>
      <c r="WHZ17" s="702"/>
      <c r="WIA17" s="702"/>
      <c r="WIB17" s="702"/>
      <c r="WIC17" s="702"/>
      <c r="WID17" s="702"/>
      <c r="WIE17" s="702"/>
      <c r="WIF17" s="702"/>
      <c r="WIG17" s="702"/>
      <c r="WIH17" s="702"/>
      <c r="WII17" s="702"/>
      <c r="WIJ17" s="702"/>
      <c r="WIK17" s="702"/>
      <c r="WIL17" s="702"/>
      <c r="WIM17" s="702"/>
      <c r="WIN17" s="702"/>
      <c r="WIO17" s="702"/>
      <c r="WIP17" s="702"/>
      <c r="WIQ17" s="702"/>
      <c r="WIR17" s="702"/>
      <c r="WIS17" s="702"/>
      <c r="WIT17" s="702"/>
      <c r="WIU17" s="702"/>
      <c r="WIV17" s="702"/>
      <c r="WIW17" s="702"/>
      <c r="WIX17" s="702"/>
      <c r="WIY17" s="702"/>
      <c r="WIZ17" s="702"/>
      <c r="WJA17" s="702"/>
      <c r="WJB17" s="702"/>
      <c r="WJC17" s="702"/>
      <c r="WJD17" s="702"/>
      <c r="WJE17" s="702"/>
      <c r="WJF17" s="702"/>
      <c r="WJG17" s="702"/>
      <c r="WJH17" s="702"/>
      <c r="WJI17" s="702"/>
      <c r="WJJ17" s="702"/>
      <c r="WJK17" s="702"/>
      <c r="WJL17" s="702"/>
      <c r="WJM17" s="702"/>
      <c r="WJN17" s="702"/>
      <c r="WJO17" s="702"/>
      <c r="WJP17" s="702"/>
      <c r="WJQ17" s="702"/>
      <c r="WJR17" s="702"/>
      <c r="WJS17" s="702"/>
      <c r="WJT17" s="702"/>
      <c r="WJU17" s="702"/>
      <c r="WJV17" s="702"/>
      <c r="WJW17" s="702"/>
      <c r="WJX17" s="702"/>
      <c r="WJY17" s="702"/>
      <c r="WJZ17" s="702"/>
      <c r="WKA17" s="702"/>
      <c r="WKB17" s="702"/>
      <c r="WKC17" s="702"/>
      <c r="WKD17" s="702"/>
      <c r="WKE17" s="702"/>
      <c r="WKF17" s="702"/>
      <c r="WKG17" s="702"/>
      <c r="WKH17" s="702"/>
      <c r="WKI17" s="702"/>
      <c r="WKJ17" s="702"/>
      <c r="WKK17" s="702"/>
      <c r="WKL17" s="702"/>
      <c r="WKM17" s="702"/>
      <c r="WKN17" s="702"/>
      <c r="WKO17" s="702"/>
      <c r="WKP17" s="702"/>
      <c r="WKQ17" s="702"/>
      <c r="WKR17" s="702"/>
      <c r="WKS17" s="702"/>
      <c r="WKT17" s="702"/>
      <c r="WKU17" s="702"/>
      <c r="WKV17" s="702"/>
      <c r="WKW17" s="702"/>
      <c r="WKX17" s="702"/>
      <c r="WKY17" s="702"/>
      <c r="WKZ17" s="702"/>
      <c r="WLA17" s="702"/>
      <c r="WLB17" s="702"/>
      <c r="WLC17" s="702"/>
      <c r="WLD17" s="702"/>
      <c r="WLE17" s="702"/>
      <c r="WLF17" s="702"/>
      <c r="WLG17" s="702"/>
      <c r="WLH17" s="702"/>
      <c r="WLI17" s="702"/>
      <c r="WLJ17" s="702"/>
      <c r="WLK17" s="702"/>
      <c r="WLL17" s="702"/>
      <c r="WLM17" s="702"/>
      <c r="WLN17" s="702"/>
      <c r="WLO17" s="702"/>
      <c r="WLP17" s="702"/>
      <c r="WLQ17" s="702"/>
      <c r="WLR17" s="702"/>
      <c r="WLS17" s="702"/>
      <c r="WLT17" s="702"/>
      <c r="WLU17" s="702"/>
      <c r="WLV17" s="702"/>
      <c r="WLW17" s="702"/>
      <c r="WLX17" s="702"/>
      <c r="WLY17" s="702"/>
      <c r="WLZ17" s="702"/>
      <c r="WMA17" s="702"/>
      <c r="WMB17" s="702"/>
      <c r="WMC17" s="702"/>
      <c r="WMD17" s="702"/>
      <c r="WME17" s="702"/>
      <c r="WMF17" s="702"/>
      <c r="WMG17" s="702"/>
      <c r="WMH17" s="702"/>
      <c r="WMI17" s="702"/>
      <c r="WMJ17" s="702"/>
      <c r="WMK17" s="702"/>
      <c r="WML17" s="702"/>
      <c r="WMM17" s="702"/>
      <c r="WMN17" s="702"/>
      <c r="WMO17" s="702"/>
      <c r="WMP17" s="702"/>
      <c r="WMQ17" s="702"/>
      <c r="WMR17" s="702"/>
      <c r="WMS17" s="702"/>
      <c r="WMT17" s="702"/>
      <c r="WMU17" s="702"/>
      <c r="WMV17" s="702"/>
      <c r="WMW17" s="702"/>
      <c r="WMX17" s="702"/>
      <c r="WMY17" s="702"/>
      <c r="WMZ17" s="702"/>
      <c r="WNA17" s="702"/>
      <c r="WNB17" s="702"/>
      <c r="WNC17" s="702"/>
      <c r="WND17" s="702"/>
      <c r="WNE17" s="702"/>
      <c r="WNF17" s="702"/>
      <c r="WNG17" s="702"/>
      <c r="WNH17" s="702"/>
      <c r="WNI17" s="702"/>
      <c r="WNJ17" s="702"/>
      <c r="WNK17" s="702"/>
      <c r="WNL17" s="702"/>
      <c r="WNM17" s="702"/>
      <c r="WNN17" s="702"/>
      <c r="WNO17" s="702"/>
      <c r="WNP17" s="702"/>
      <c r="WNQ17" s="702"/>
      <c r="WNR17" s="702"/>
      <c r="WNS17" s="702"/>
      <c r="WNT17" s="702"/>
      <c r="WNU17" s="702"/>
      <c r="WNV17" s="702"/>
      <c r="WNW17" s="702"/>
      <c r="WNX17" s="702"/>
      <c r="WNY17" s="702"/>
      <c r="WNZ17" s="702"/>
      <c r="WOA17" s="702"/>
      <c r="WOB17" s="702"/>
      <c r="WOC17" s="702"/>
      <c r="WOD17" s="702"/>
      <c r="WOE17" s="702"/>
      <c r="WOF17" s="702"/>
      <c r="WOG17" s="702"/>
      <c r="WOH17" s="702"/>
      <c r="WOI17" s="702"/>
      <c r="WOJ17" s="702"/>
      <c r="WOK17" s="702"/>
      <c r="WOL17" s="702"/>
      <c r="WOM17" s="702"/>
      <c r="WON17" s="702"/>
      <c r="WOO17" s="702"/>
      <c r="WOP17" s="702"/>
      <c r="WOQ17" s="702"/>
      <c r="WOR17" s="702"/>
      <c r="WOS17" s="702"/>
      <c r="WOT17" s="702"/>
      <c r="WOU17" s="702"/>
      <c r="WOV17" s="702"/>
      <c r="WOW17" s="702"/>
      <c r="WOX17" s="702"/>
      <c r="WOY17" s="702"/>
      <c r="WOZ17" s="702"/>
      <c r="WPA17" s="702"/>
      <c r="WPB17" s="702"/>
      <c r="WPC17" s="702"/>
      <c r="WPD17" s="702"/>
      <c r="WPE17" s="702"/>
      <c r="WPF17" s="702"/>
      <c r="WPG17" s="702"/>
      <c r="WPH17" s="702"/>
      <c r="WPI17" s="702"/>
      <c r="WPJ17" s="702"/>
      <c r="WPK17" s="702"/>
      <c r="WPL17" s="702"/>
      <c r="WPM17" s="702"/>
      <c r="WPN17" s="702"/>
      <c r="WPO17" s="702"/>
      <c r="WPP17" s="702"/>
      <c r="WPQ17" s="702"/>
      <c r="WPR17" s="702"/>
      <c r="WPS17" s="702"/>
      <c r="WPT17" s="702"/>
      <c r="WPU17" s="702"/>
      <c r="WPV17" s="702"/>
      <c r="WPW17" s="702"/>
      <c r="WPX17" s="702"/>
      <c r="WPY17" s="702"/>
      <c r="WPZ17" s="702"/>
      <c r="WQA17" s="702"/>
      <c r="WQB17" s="702"/>
      <c r="WQC17" s="702"/>
      <c r="WQD17" s="702"/>
      <c r="WQE17" s="702"/>
      <c r="WQF17" s="702"/>
      <c r="WQG17" s="702"/>
      <c r="WQH17" s="702"/>
      <c r="WQI17" s="702"/>
      <c r="WQJ17" s="702"/>
      <c r="WQK17" s="702"/>
      <c r="WQL17" s="702"/>
      <c r="WQM17" s="702"/>
      <c r="WQN17" s="702"/>
      <c r="WQO17" s="702"/>
      <c r="WQP17" s="702"/>
      <c r="WQQ17" s="702"/>
      <c r="WQR17" s="702"/>
      <c r="WQS17" s="702"/>
      <c r="WQT17" s="702"/>
      <c r="WQU17" s="702"/>
      <c r="WQV17" s="702"/>
      <c r="WQW17" s="702"/>
      <c r="WQX17" s="702"/>
      <c r="WQY17" s="702"/>
      <c r="WQZ17" s="702"/>
      <c r="WRA17" s="702"/>
      <c r="WRB17" s="702"/>
      <c r="WRC17" s="702"/>
      <c r="WRD17" s="702"/>
      <c r="WRE17" s="702"/>
      <c r="WRF17" s="702"/>
      <c r="WRG17" s="702"/>
      <c r="WRH17" s="702"/>
      <c r="WRI17" s="702"/>
      <c r="WRJ17" s="702"/>
      <c r="WRK17" s="702"/>
      <c r="WRL17" s="702"/>
      <c r="WRM17" s="702"/>
      <c r="WRN17" s="702"/>
      <c r="WRO17" s="702"/>
      <c r="WRP17" s="702"/>
      <c r="WRQ17" s="702"/>
      <c r="WRR17" s="702"/>
      <c r="WRS17" s="702"/>
      <c r="WRT17" s="702"/>
      <c r="WRU17" s="702"/>
      <c r="WRV17" s="702"/>
      <c r="WRW17" s="702"/>
      <c r="WRX17" s="702"/>
      <c r="WRY17" s="702"/>
      <c r="WRZ17" s="702"/>
      <c r="WSA17" s="702"/>
      <c r="WSB17" s="702"/>
      <c r="WSC17" s="702"/>
      <c r="WSD17" s="702"/>
      <c r="WSE17" s="702"/>
      <c r="WSF17" s="702"/>
      <c r="WSG17" s="702"/>
      <c r="WSH17" s="702"/>
      <c r="WSI17" s="702"/>
      <c r="WSJ17" s="702"/>
      <c r="WSK17" s="702"/>
      <c r="WSL17" s="702"/>
      <c r="WSM17" s="702"/>
      <c r="WSN17" s="702"/>
      <c r="WSO17" s="702"/>
      <c r="WSP17" s="702"/>
      <c r="WSQ17" s="702"/>
      <c r="WSR17" s="702"/>
      <c r="WSS17" s="702"/>
      <c r="WST17" s="702"/>
      <c r="WSU17" s="702"/>
      <c r="WSV17" s="702"/>
      <c r="WSW17" s="702"/>
      <c r="WSX17" s="702"/>
      <c r="WSY17" s="702"/>
      <c r="WSZ17" s="702"/>
      <c r="WTA17" s="702"/>
      <c r="WTB17" s="702"/>
      <c r="WTC17" s="702"/>
      <c r="WTD17" s="702"/>
      <c r="WTE17" s="702"/>
      <c r="WTF17" s="702"/>
      <c r="WTG17" s="702"/>
      <c r="WTH17" s="702"/>
      <c r="WTI17" s="702"/>
      <c r="WTJ17" s="702"/>
      <c r="WTK17" s="702"/>
      <c r="WTL17" s="702"/>
      <c r="WTM17" s="702"/>
      <c r="WTN17" s="702"/>
      <c r="WTO17" s="702"/>
      <c r="WTP17" s="702"/>
      <c r="WTQ17" s="702"/>
      <c r="WTR17" s="702"/>
      <c r="WTS17" s="702"/>
      <c r="WTT17" s="702"/>
      <c r="WTU17" s="702"/>
      <c r="WTV17" s="702"/>
      <c r="WTW17" s="702"/>
      <c r="WTX17" s="702"/>
      <c r="WTY17" s="702"/>
      <c r="WTZ17" s="702"/>
      <c r="WUA17" s="702"/>
      <c r="WUB17" s="702"/>
      <c r="WUC17" s="702"/>
      <c r="WUD17" s="702"/>
      <c r="WUE17" s="702"/>
      <c r="WUF17" s="702"/>
      <c r="WUG17" s="702"/>
      <c r="WUH17" s="702"/>
      <c r="WUI17" s="702"/>
      <c r="WUJ17" s="702"/>
      <c r="WUK17" s="702"/>
      <c r="WUL17" s="702"/>
      <c r="WUM17" s="702"/>
      <c r="WUN17" s="702"/>
      <c r="WUO17" s="702"/>
      <c r="WUP17" s="702"/>
      <c r="WUQ17" s="702"/>
      <c r="WUR17" s="702"/>
      <c r="WUS17" s="702"/>
      <c r="WUT17" s="702"/>
      <c r="WUU17" s="702"/>
      <c r="WUV17" s="702"/>
      <c r="WUW17" s="702"/>
      <c r="WUX17" s="702"/>
      <c r="WUY17" s="702"/>
      <c r="WUZ17" s="702"/>
      <c r="WVA17" s="702"/>
      <c r="WVB17" s="702"/>
      <c r="WVC17" s="702"/>
      <c r="WVD17" s="702"/>
      <c r="WVE17" s="702"/>
      <c r="WVF17" s="702"/>
      <c r="WVG17" s="702"/>
      <c r="WVH17" s="702"/>
      <c r="WVI17" s="702"/>
      <c r="WVJ17" s="702"/>
      <c r="WVK17" s="702"/>
      <c r="WVL17" s="702"/>
      <c r="WVM17" s="702"/>
      <c r="WVN17" s="702"/>
      <c r="WVO17" s="702"/>
      <c r="WVP17" s="702"/>
      <c r="WVQ17" s="702"/>
      <c r="WVR17" s="702"/>
      <c r="WVS17" s="702"/>
      <c r="WVT17" s="702"/>
      <c r="WVU17" s="702"/>
      <c r="WVV17" s="702"/>
      <c r="WVW17" s="702"/>
      <c r="WVX17" s="702"/>
      <c r="WVY17" s="702"/>
      <c r="WVZ17" s="702"/>
      <c r="WWA17" s="702"/>
      <c r="WWB17" s="702"/>
      <c r="WWC17" s="702"/>
      <c r="WWD17" s="702"/>
      <c r="WWE17" s="702"/>
      <c r="WWF17" s="702"/>
      <c r="WWG17" s="702"/>
      <c r="WWH17" s="702"/>
      <c r="WWI17" s="702"/>
      <c r="WWJ17" s="702"/>
      <c r="WWK17" s="702"/>
      <c r="WWL17" s="702"/>
      <c r="WWM17" s="702"/>
      <c r="WWN17" s="702"/>
      <c r="WWO17" s="702"/>
      <c r="WWP17" s="702"/>
      <c r="WWQ17" s="702"/>
      <c r="WWR17" s="702"/>
      <c r="WWS17" s="702"/>
      <c r="WWT17" s="702"/>
      <c r="WWU17" s="702"/>
      <c r="WWV17" s="702"/>
      <c r="WWW17" s="702"/>
      <c r="WWX17" s="702"/>
      <c r="WWY17" s="702"/>
      <c r="WWZ17" s="702"/>
      <c r="WXA17" s="702"/>
      <c r="WXB17" s="702"/>
      <c r="WXC17" s="702"/>
      <c r="WXD17" s="702"/>
      <c r="WXE17" s="702"/>
      <c r="WXF17" s="702"/>
      <c r="WXG17" s="702"/>
      <c r="WXH17" s="702"/>
      <c r="WXI17" s="702"/>
      <c r="WXJ17" s="702"/>
      <c r="WXK17" s="702"/>
      <c r="WXL17" s="702"/>
      <c r="WXM17" s="702"/>
      <c r="WXN17" s="702"/>
      <c r="WXO17" s="702"/>
      <c r="WXP17" s="702"/>
      <c r="WXQ17" s="702"/>
      <c r="WXR17" s="702"/>
      <c r="WXS17" s="702"/>
      <c r="WXT17" s="702"/>
      <c r="WXU17" s="702"/>
      <c r="WXV17" s="702"/>
      <c r="WXW17" s="702"/>
      <c r="WXX17" s="702"/>
      <c r="WXY17" s="702"/>
      <c r="WXZ17" s="702"/>
      <c r="WYA17" s="702"/>
      <c r="WYB17" s="702"/>
      <c r="WYC17" s="702"/>
      <c r="WYD17" s="702"/>
      <c r="WYE17" s="702"/>
      <c r="WYF17" s="702"/>
      <c r="WYG17" s="702"/>
      <c r="WYH17" s="702"/>
      <c r="WYI17" s="702"/>
      <c r="WYJ17" s="702"/>
      <c r="WYK17" s="702"/>
      <c r="WYL17" s="702"/>
      <c r="WYM17" s="702"/>
      <c r="WYN17" s="702"/>
      <c r="WYO17" s="702"/>
      <c r="WYP17" s="702"/>
      <c r="WYQ17" s="702"/>
      <c r="WYR17" s="702"/>
      <c r="WYS17" s="702"/>
      <c r="WYT17" s="702"/>
      <c r="WYU17" s="702"/>
      <c r="WYV17" s="702"/>
      <c r="WYW17" s="702"/>
      <c r="WYX17" s="702"/>
      <c r="WYY17" s="702"/>
      <c r="WYZ17" s="702"/>
      <c r="WZA17" s="702"/>
      <c r="WZB17" s="702"/>
      <c r="WZC17" s="702"/>
      <c r="WZD17" s="702"/>
      <c r="WZE17" s="702"/>
      <c r="WZF17" s="702"/>
      <c r="WZG17" s="702"/>
      <c r="WZH17" s="702"/>
      <c r="WZI17" s="702"/>
      <c r="WZJ17" s="702"/>
      <c r="WZK17" s="702"/>
      <c r="WZL17" s="702"/>
      <c r="WZM17" s="702"/>
      <c r="WZN17" s="702"/>
      <c r="WZO17" s="702"/>
      <c r="WZP17" s="702"/>
      <c r="WZQ17" s="702"/>
      <c r="WZR17" s="702"/>
      <c r="WZS17" s="702"/>
      <c r="WZT17" s="702"/>
      <c r="WZU17" s="702"/>
      <c r="WZV17" s="702"/>
      <c r="WZW17" s="702"/>
      <c r="WZX17" s="702"/>
      <c r="WZY17" s="702"/>
      <c r="WZZ17" s="702"/>
      <c r="XAA17" s="702"/>
      <c r="XAB17" s="702"/>
      <c r="XAC17" s="702"/>
      <c r="XAD17" s="702"/>
      <c r="XAE17" s="702"/>
      <c r="XAF17" s="702"/>
      <c r="XAG17" s="702"/>
      <c r="XAH17" s="702"/>
      <c r="XAI17" s="702"/>
      <c r="XAJ17" s="702"/>
      <c r="XAK17" s="702"/>
      <c r="XAL17" s="702"/>
      <c r="XAM17" s="702"/>
      <c r="XAN17" s="702"/>
      <c r="XAO17" s="702"/>
      <c r="XAP17" s="702"/>
      <c r="XAQ17" s="702"/>
      <c r="XAR17" s="702"/>
      <c r="XAS17" s="702"/>
      <c r="XAT17" s="702"/>
      <c r="XAU17" s="702"/>
      <c r="XAV17" s="702"/>
      <c r="XAW17" s="702"/>
      <c r="XAX17" s="702"/>
      <c r="XAY17" s="702"/>
      <c r="XAZ17" s="702"/>
      <c r="XBA17" s="702"/>
      <c r="XBB17" s="702"/>
      <c r="XBC17" s="702"/>
      <c r="XBD17" s="702"/>
      <c r="XBE17" s="702"/>
      <c r="XBF17" s="702"/>
      <c r="XBG17" s="702"/>
      <c r="XBH17" s="702"/>
      <c r="XBI17" s="702"/>
      <c r="XBJ17" s="702"/>
      <c r="XBK17" s="702"/>
      <c r="XBL17" s="702"/>
      <c r="XBM17" s="702"/>
      <c r="XBN17" s="702"/>
      <c r="XBO17" s="702"/>
      <c r="XBP17" s="702"/>
      <c r="XBQ17" s="702"/>
      <c r="XBR17" s="702"/>
      <c r="XBS17" s="702"/>
      <c r="XBT17" s="702"/>
      <c r="XBU17" s="702"/>
      <c r="XBV17" s="702"/>
      <c r="XBW17" s="702"/>
      <c r="XBX17" s="702"/>
      <c r="XBY17" s="702"/>
      <c r="XBZ17" s="702"/>
      <c r="XCA17" s="702"/>
      <c r="XCB17" s="702"/>
      <c r="XCC17" s="702"/>
      <c r="XCD17" s="702"/>
      <c r="XCE17" s="702"/>
      <c r="XCF17" s="702"/>
      <c r="XCG17" s="702"/>
      <c r="XCH17" s="702"/>
      <c r="XCI17" s="702"/>
      <c r="XCJ17" s="702"/>
      <c r="XCK17" s="702"/>
      <c r="XCL17" s="702"/>
      <c r="XCM17" s="702"/>
      <c r="XCN17" s="702"/>
      <c r="XCO17" s="702"/>
      <c r="XCP17" s="702"/>
      <c r="XCQ17" s="702"/>
      <c r="XCR17" s="702"/>
      <c r="XCS17" s="702"/>
      <c r="XCT17" s="702"/>
      <c r="XCU17" s="702"/>
      <c r="XCV17" s="702"/>
      <c r="XCW17" s="702"/>
      <c r="XCX17" s="702"/>
      <c r="XCY17" s="702"/>
      <c r="XCZ17" s="702"/>
      <c r="XDA17" s="702"/>
      <c r="XDB17" s="702"/>
      <c r="XDC17" s="702"/>
      <c r="XDD17" s="702"/>
      <c r="XDE17" s="702"/>
      <c r="XDF17" s="702"/>
      <c r="XDG17" s="702"/>
      <c r="XDH17" s="702"/>
      <c r="XDI17" s="702"/>
      <c r="XDJ17" s="702"/>
      <c r="XDK17" s="702"/>
      <c r="XDL17" s="702"/>
      <c r="XDM17" s="702"/>
      <c r="XDN17" s="702"/>
      <c r="XDO17" s="702"/>
      <c r="XDP17" s="702"/>
      <c r="XDQ17" s="702"/>
      <c r="XDR17" s="702"/>
      <c r="XDS17" s="702"/>
      <c r="XDT17" s="702"/>
      <c r="XDU17" s="702"/>
      <c r="XDV17" s="702"/>
    </row>
    <row r="18" spans="1:16350" s="608" customFormat="1" ht="24.75" customHeight="1">
      <c r="A18" s="669" t="s">
        <v>139</v>
      </c>
      <c r="B18" s="1410">
        <v>26338.389056902059</v>
      </c>
      <c r="C18" s="1286">
        <v>28414.272444919741</v>
      </c>
      <c r="D18" s="1286">
        <v>27693.836515632342</v>
      </c>
      <c r="E18" s="1286">
        <v>30100.789971899245</v>
      </c>
      <c r="F18" s="1286">
        <v>30517.862328216161</v>
      </c>
      <c r="G18" s="1286">
        <v>31248.059879782482</v>
      </c>
      <c r="H18" s="1286">
        <v>38890.533148016984</v>
      </c>
      <c r="I18" s="1286">
        <v>38889.700778499733</v>
      </c>
      <c r="J18" s="1286">
        <v>42552.842899476273</v>
      </c>
      <c r="K18" s="1418">
        <v>47016.972408711699</v>
      </c>
      <c r="L18" s="655"/>
      <c r="M18" s="655"/>
      <c r="N18" s="655"/>
      <c r="O18" s="655"/>
      <c r="P18" s="655"/>
    </row>
    <row r="19" spans="1:16350" s="703" customFormat="1" ht="24.75" customHeight="1">
      <c r="A19" s="669" t="s">
        <v>140</v>
      </c>
      <c r="B19" s="1410">
        <v>18936.517036192887</v>
      </c>
      <c r="C19" s="1286">
        <v>19491.17410945936</v>
      </c>
      <c r="D19" s="1286">
        <v>25056.91110500057</v>
      </c>
      <c r="E19" s="1286">
        <v>31134.554986996885</v>
      </c>
      <c r="F19" s="1286">
        <v>31804.532268871772</v>
      </c>
      <c r="G19" s="1286">
        <v>30210.3747338588</v>
      </c>
      <c r="H19" s="1286">
        <v>24050.523635403944</v>
      </c>
      <c r="I19" s="1286">
        <v>22902.79918052458</v>
      </c>
      <c r="J19" s="1286">
        <v>20137.577697928053</v>
      </c>
      <c r="K19" s="1418">
        <v>19847.482493470001</v>
      </c>
      <c r="L19" s="702"/>
      <c r="M19" s="702"/>
      <c r="N19" s="702"/>
      <c r="O19" s="702"/>
      <c r="P19" s="702"/>
      <c r="Q19" s="702"/>
      <c r="R19" s="702"/>
      <c r="S19" s="702"/>
      <c r="T19" s="702"/>
      <c r="U19" s="702"/>
      <c r="V19" s="702"/>
      <c r="W19" s="702"/>
      <c r="X19" s="702"/>
      <c r="Y19" s="702"/>
      <c r="Z19" s="702"/>
      <c r="AA19" s="702"/>
      <c r="AB19" s="702"/>
      <c r="AC19" s="702"/>
      <c r="AD19" s="702"/>
      <c r="AE19" s="702"/>
      <c r="AF19" s="702"/>
      <c r="AG19" s="702"/>
      <c r="AH19" s="702"/>
      <c r="AI19" s="702"/>
      <c r="AJ19" s="702"/>
      <c r="AK19" s="702"/>
      <c r="AL19" s="702"/>
      <c r="AM19" s="702"/>
      <c r="AN19" s="702"/>
      <c r="AO19" s="702"/>
      <c r="AP19" s="702"/>
      <c r="AQ19" s="702"/>
      <c r="AR19" s="702"/>
      <c r="AS19" s="702"/>
      <c r="AT19" s="702"/>
      <c r="AU19" s="702"/>
      <c r="AV19" s="702"/>
      <c r="AW19" s="702"/>
      <c r="AX19" s="702"/>
      <c r="AY19" s="702"/>
      <c r="AZ19" s="702"/>
      <c r="BA19" s="702"/>
      <c r="BB19" s="702"/>
      <c r="BC19" s="702"/>
      <c r="BD19" s="702"/>
      <c r="BE19" s="702"/>
      <c r="BF19" s="702"/>
      <c r="BG19" s="702"/>
      <c r="BH19" s="702"/>
      <c r="BI19" s="702"/>
      <c r="BJ19" s="702"/>
      <c r="BK19" s="702"/>
      <c r="BL19" s="702"/>
      <c r="BM19" s="702"/>
      <c r="BN19" s="702"/>
      <c r="BO19" s="702"/>
      <c r="BP19" s="702"/>
      <c r="BQ19" s="702"/>
      <c r="BR19" s="702"/>
      <c r="BS19" s="702"/>
      <c r="BT19" s="702"/>
      <c r="BU19" s="702"/>
      <c r="BV19" s="702"/>
      <c r="BW19" s="702"/>
      <c r="BX19" s="702"/>
      <c r="BY19" s="702"/>
      <c r="BZ19" s="702"/>
      <c r="CA19" s="702"/>
      <c r="CB19" s="702"/>
      <c r="CC19" s="702"/>
      <c r="CD19" s="702"/>
      <c r="CE19" s="702"/>
      <c r="CF19" s="702"/>
      <c r="CG19" s="702"/>
      <c r="CH19" s="702"/>
      <c r="CI19" s="702"/>
      <c r="CJ19" s="702"/>
      <c r="CK19" s="702"/>
      <c r="CL19" s="702"/>
      <c r="CM19" s="702"/>
      <c r="CN19" s="702"/>
      <c r="CO19" s="702"/>
      <c r="CP19" s="702"/>
      <c r="CQ19" s="702"/>
      <c r="CR19" s="702"/>
      <c r="CS19" s="702"/>
      <c r="CT19" s="702"/>
      <c r="CU19" s="702"/>
      <c r="CV19" s="702"/>
      <c r="CW19" s="702"/>
      <c r="CX19" s="702"/>
      <c r="CY19" s="702"/>
      <c r="CZ19" s="702"/>
      <c r="DA19" s="702"/>
      <c r="DB19" s="702"/>
      <c r="DC19" s="702"/>
      <c r="DD19" s="702"/>
      <c r="DE19" s="702"/>
      <c r="DF19" s="702"/>
      <c r="DG19" s="702"/>
      <c r="DH19" s="702"/>
      <c r="DI19" s="702"/>
      <c r="DJ19" s="702"/>
      <c r="DK19" s="702"/>
      <c r="DL19" s="702"/>
      <c r="DM19" s="702"/>
      <c r="DN19" s="702"/>
      <c r="DO19" s="702"/>
      <c r="DP19" s="702"/>
      <c r="DQ19" s="702"/>
      <c r="DR19" s="702"/>
      <c r="DS19" s="702"/>
      <c r="DT19" s="702"/>
      <c r="DU19" s="702"/>
      <c r="DV19" s="702"/>
      <c r="DW19" s="702"/>
      <c r="DX19" s="702"/>
      <c r="DY19" s="702"/>
      <c r="DZ19" s="702"/>
      <c r="EA19" s="702"/>
      <c r="EB19" s="702"/>
      <c r="EC19" s="702"/>
      <c r="ED19" s="702"/>
      <c r="EE19" s="702"/>
      <c r="EF19" s="702"/>
      <c r="EG19" s="702"/>
      <c r="EH19" s="702"/>
      <c r="EI19" s="702"/>
      <c r="EJ19" s="702"/>
      <c r="EK19" s="702"/>
      <c r="EL19" s="702"/>
      <c r="EM19" s="702"/>
      <c r="EN19" s="702"/>
      <c r="EO19" s="702"/>
      <c r="EP19" s="702"/>
      <c r="EQ19" s="702"/>
      <c r="ER19" s="702"/>
      <c r="ES19" s="702"/>
      <c r="ET19" s="702"/>
      <c r="EU19" s="702"/>
      <c r="EV19" s="702"/>
      <c r="EW19" s="702"/>
      <c r="EX19" s="702"/>
      <c r="EY19" s="702"/>
      <c r="EZ19" s="702"/>
      <c r="FA19" s="702"/>
      <c r="FB19" s="702"/>
      <c r="FC19" s="702"/>
      <c r="FD19" s="702"/>
      <c r="FE19" s="702"/>
      <c r="FF19" s="702"/>
      <c r="FG19" s="702"/>
      <c r="FH19" s="702"/>
      <c r="FI19" s="702"/>
      <c r="FJ19" s="702"/>
      <c r="FK19" s="702"/>
      <c r="FL19" s="702"/>
      <c r="FM19" s="702"/>
      <c r="FN19" s="702"/>
      <c r="FO19" s="702"/>
      <c r="FP19" s="702"/>
      <c r="FQ19" s="702"/>
      <c r="FR19" s="702"/>
      <c r="FS19" s="702"/>
      <c r="FT19" s="702"/>
      <c r="FU19" s="702"/>
      <c r="FV19" s="702"/>
      <c r="FW19" s="702"/>
      <c r="FX19" s="702"/>
      <c r="FY19" s="702"/>
      <c r="FZ19" s="702"/>
      <c r="GA19" s="702"/>
      <c r="GB19" s="702"/>
      <c r="GC19" s="702"/>
      <c r="GD19" s="702"/>
      <c r="GE19" s="702"/>
      <c r="GF19" s="702"/>
      <c r="GG19" s="702"/>
      <c r="GH19" s="702"/>
      <c r="GI19" s="702"/>
      <c r="GJ19" s="702"/>
      <c r="GK19" s="702"/>
      <c r="GL19" s="702"/>
      <c r="GM19" s="702"/>
      <c r="GN19" s="702"/>
      <c r="GO19" s="702"/>
      <c r="GP19" s="702"/>
      <c r="GQ19" s="702"/>
      <c r="GR19" s="702"/>
      <c r="GS19" s="702"/>
      <c r="GT19" s="702"/>
      <c r="GU19" s="702"/>
      <c r="GV19" s="702"/>
      <c r="GW19" s="702"/>
      <c r="GX19" s="702"/>
      <c r="GY19" s="702"/>
      <c r="GZ19" s="702"/>
      <c r="HA19" s="702"/>
      <c r="HB19" s="702"/>
      <c r="HC19" s="702"/>
      <c r="HD19" s="702"/>
      <c r="HE19" s="702"/>
      <c r="HF19" s="702"/>
      <c r="HG19" s="702"/>
      <c r="HH19" s="702"/>
      <c r="HI19" s="702"/>
      <c r="HJ19" s="702"/>
      <c r="HK19" s="702"/>
      <c r="HL19" s="702"/>
      <c r="HM19" s="702"/>
      <c r="HN19" s="702"/>
      <c r="HO19" s="702"/>
      <c r="HP19" s="702"/>
      <c r="HQ19" s="702"/>
      <c r="HR19" s="702"/>
      <c r="HS19" s="702"/>
      <c r="HT19" s="702"/>
      <c r="HU19" s="702"/>
      <c r="HV19" s="702"/>
      <c r="HW19" s="702"/>
      <c r="HX19" s="702"/>
      <c r="HY19" s="702"/>
      <c r="HZ19" s="702"/>
      <c r="IA19" s="702"/>
      <c r="IB19" s="702"/>
      <c r="IC19" s="702"/>
      <c r="ID19" s="702"/>
      <c r="IE19" s="702"/>
      <c r="IF19" s="702"/>
      <c r="IG19" s="702"/>
      <c r="IH19" s="702"/>
      <c r="II19" s="702"/>
      <c r="IJ19" s="702"/>
      <c r="IK19" s="702"/>
      <c r="IL19" s="702"/>
      <c r="IM19" s="702"/>
      <c r="IN19" s="702"/>
      <c r="IO19" s="702"/>
      <c r="IP19" s="702"/>
      <c r="IQ19" s="702"/>
      <c r="IR19" s="702"/>
      <c r="IS19" s="702"/>
      <c r="IT19" s="702"/>
      <c r="IU19" s="702"/>
      <c r="IV19" s="702"/>
      <c r="IW19" s="702"/>
      <c r="IX19" s="702"/>
      <c r="IY19" s="702"/>
      <c r="IZ19" s="702"/>
      <c r="JA19" s="702"/>
      <c r="JB19" s="702"/>
      <c r="JC19" s="702"/>
      <c r="JD19" s="702"/>
      <c r="JE19" s="702"/>
      <c r="JF19" s="702"/>
      <c r="JG19" s="702"/>
      <c r="JH19" s="702"/>
      <c r="JI19" s="702"/>
      <c r="JJ19" s="702"/>
      <c r="JK19" s="702"/>
      <c r="JL19" s="702"/>
      <c r="JM19" s="702"/>
      <c r="JN19" s="702"/>
      <c r="JO19" s="702"/>
      <c r="JP19" s="702"/>
      <c r="JQ19" s="702"/>
      <c r="JR19" s="702"/>
      <c r="JS19" s="702"/>
      <c r="JT19" s="702"/>
      <c r="JU19" s="702"/>
      <c r="JV19" s="702"/>
      <c r="JW19" s="702"/>
      <c r="JX19" s="702"/>
      <c r="JY19" s="702"/>
      <c r="JZ19" s="702"/>
      <c r="KA19" s="702"/>
      <c r="KB19" s="702"/>
      <c r="KC19" s="702"/>
      <c r="KD19" s="702"/>
      <c r="KE19" s="702"/>
      <c r="KF19" s="702"/>
      <c r="KG19" s="702"/>
      <c r="KH19" s="702"/>
      <c r="KI19" s="702"/>
      <c r="KJ19" s="702"/>
      <c r="KK19" s="702"/>
      <c r="KL19" s="702"/>
      <c r="KM19" s="702"/>
      <c r="KN19" s="702"/>
      <c r="KO19" s="702"/>
      <c r="KP19" s="702"/>
      <c r="KQ19" s="702"/>
      <c r="KR19" s="702"/>
      <c r="KS19" s="702"/>
      <c r="KT19" s="702"/>
      <c r="KU19" s="702"/>
      <c r="KV19" s="702"/>
      <c r="KW19" s="702"/>
      <c r="KX19" s="702"/>
      <c r="KY19" s="702"/>
      <c r="KZ19" s="702"/>
      <c r="LA19" s="702"/>
      <c r="LB19" s="702"/>
      <c r="LC19" s="702"/>
      <c r="LD19" s="702"/>
      <c r="LE19" s="702"/>
      <c r="LF19" s="702"/>
      <c r="LG19" s="702"/>
      <c r="LH19" s="702"/>
      <c r="LI19" s="702"/>
      <c r="LJ19" s="702"/>
      <c r="LK19" s="702"/>
      <c r="LL19" s="702"/>
      <c r="LM19" s="702"/>
      <c r="LN19" s="702"/>
      <c r="LO19" s="702"/>
      <c r="LP19" s="702"/>
      <c r="LQ19" s="702"/>
      <c r="LR19" s="702"/>
      <c r="LS19" s="702"/>
      <c r="LT19" s="702"/>
      <c r="LU19" s="702"/>
      <c r="LV19" s="702"/>
      <c r="LW19" s="702"/>
      <c r="LX19" s="702"/>
      <c r="LY19" s="702"/>
      <c r="LZ19" s="702"/>
      <c r="MA19" s="702"/>
      <c r="MB19" s="702"/>
      <c r="MC19" s="702"/>
      <c r="MD19" s="702"/>
      <c r="ME19" s="702"/>
      <c r="MF19" s="702"/>
      <c r="MG19" s="702"/>
      <c r="MH19" s="702"/>
      <c r="MI19" s="702"/>
      <c r="MJ19" s="702"/>
      <c r="MK19" s="702"/>
      <c r="ML19" s="702"/>
      <c r="MM19" s="702"/>
      <c r="MN19" s="702"/>
      <c r="MO19" s="702"/>
      <c r="MP19" s="702"/>
      <c r="MQ19" s="702"/>
      <c r="MR19" s="702"/>
      <c r="MS19" s="702"/>
      <c r="MT19" s="702"/>
      <c r="MU19" s="702"/>
      <c r="MV19" s="702"/>
      <c r="MW19" s="702"/>
      <c r="MX19" s="702"/>
      <c r="MY19" s="702"/>
      <c r="MZ19" s="702"/>
      <c r="NA19" s="702"/>
      <c r="NB19" s="702"/>
      <c r="NC19" s="702"/>
      <c r="ND19" s="702"/>
      <c r="NE19" s="702"/>
      <c r="NF19" s="702"/>
      <c r="NG19" s="702"/>
      <c r="NH19" s="702"/>
      <c r="NI19" s="702"/>
      <c r="NJ19" s="702"/>
      <c r="NK19" s="702"/>
      <c r="NL19" s="702"/>
      <c r="NM19" s="702"/>
      <c r="NN19" s="702"/>
      <c r="NO19" s="702"/>
      <c r="NP19" s="702"/>
      <c r="NQ19" s="702"/>
      <c r="NR19" s="702"/>
      <c r="NS19" s="702"/>
      <c r="NT19" s="702"/>
      <c r="NU19" s="702"/>
      <c r="NV19" s="702"/>
      <c r="NW19" s="702"/>
      <c r="NX19" s="702"/>
      <c r="NY19" s="702"/>
      <c r="NZ19" s="702"/>
      <c r="OA19" s="702"/>
      <c r="OB19" s="702"/>
      <c r="OC19" s="702"/>
      <c r="OD19" s="702"/>
      <c r="OE19" s="702"/>
      <c r="OF19" s="702"/>
      <c r="OG19" s="702"/>
      <c r="OH19" s="702"/>
      <c r="OI19" s="702"/>
      <c r="OJ19" s="702"/>
      <c r="OK19" s="702"/>
      <c r="OL19" s="702"/>
      <c r="OM19" s="702"/>
      <c r="ON19" s="702"/>
      <c r="OO19" s="702"/>
      <c r="OP19" s="702"/>
      <c r="OQ19" s="702"/>
      <c r="OR19" s="702"/>
      <c r="OS19" s="702"/>
      <c r="OT19" s="702"/>
      <c r="OU19" s="702"/>
      <c r="OV19" s="702"/>
      <c r="OW19" s="702"/>
      <c r="OX19" s="702"/>
      <c r="OY19" s="702"/>
      <c r="OZ19" s="702"/>
      <c r="PA19" s="702"/>
      <c r="PB19" s="702"/>
      <c r="PC19" s="702"/>
      <c r="PD19" s="702"/>
      <c r="PE19" s="702"/>
      <c r="PF19" s="702"/>
      <c r="PG19" s="702"/>
      <c r="PH19" s="702"/>
      <c r="PI19" s="702"/>
      <c r="PJ19" s="702"/>
      <c r="PK19" s="702"/>
      <c r="PL19" s="702"/>
      <c r="PM19" s="702"/>
      <c r="PN19" s="702"/>
      <c r="PO19" s="702"/>
      <c r="PP19" s="702"/>
      <c r="PQ19" s="702"/>
      <c r="PR19" s="702"/>
      <c r="PS19" s="702"/>
      <c r="PT19" s="702"/>
      <c r="PU19" s="702"/>
      <c r="PV19" s="702"/>
      <c r="PW19" s="702"/>
      <c r="PX19" s="702"/>
      <c r="PY19" s="702"/>
      <c r="PZ19" s="702"/>
      <c r="QA19" s="702"/>
      <c r="QB19" s="702"/>
      <c r="QC19" s="702"/>
      <c r="QD19" s="702"/>
      <c r="QE19" s="702"/>
      <c r="QF19" s="702"/>
      <c r="QG19" s="702"/>
      <c r="QH19" s="702"/>
      <c r="QI19" s="702"/>
      <c r="QJ19" s="702"/>
      <c r="QK19" s="702"/>
      <c r="QL19" s="702"/>
      <c r="QM19" s="702"/>
      <c r="QN19" s="702"/>
      <c r="QO19" s="702"/>
      <c r="QP19" s="702"/>
      <c r="QQ19" s="702"/>
      <c r="QR19" s="702"/>
      <c r="QS19" s="702"/>
      <c r="QT19" s="702"/>
      <c r="QU19" s="702"/>
      <c r="QV19" s="702"/>
      <c r="QW19" s="702"/>
      <c r="QX19" s="702"/>
      <c r="QY19" s="702"/>
      <c r="QZ19" s="702"/>
      <c r="RA19" s="702"/>
      <c r="RB19" s="702"/>
      <c r="RC19" s="702"/>
      <c r="RD19" s="702"/>
      <c r="RE19" s="702"/>
      <c r="RF19" s="702"/>
      <c r="RG19" s="702"/>
      <c r="RH19" s="702"/>
      <c r="RI19" s="702"/>
      <c r="RJ19" s="702"/>
      <c r="RK19" s="702"/>
      <c r="RL19" s="702"/>
      <c r="RM19" s="702"/>
      <c r="RN19" s="702"/>
      <c r="RO19" s="702"/>
      <c r="RP19" s="702"/>
      <c r="RQ19" s="702"/>
      <c r="RR19" s="702"/>
      <c r="RS19" s="702"/>
      <c r="RT19" s="702"/>
      <c r="RU19" s="702"/>
      <c r="RV19" s="702"/>
      <c r="RW19" s="702"/>
      <c r="RX19" s="702"/>
      <c r="RY19" s="702"/>
      <c r="RZ19" s="702"/>
      <c r="SA19" s="702"/>
      <c r="SB19" s="702"/>
      <c r="SC19" s="702"/>
      <c r="SD19" s="702"/>
      <c r="SE19" s="702"/>
      <c r="SF19" s="702"/>
      <c r="SG19" s="702"/>
      <c r="SH19" s="702"/>
      <c r="SI19" s="702"/>
      <c r="SJ19" s="702"/>
      <c r="SK19" s="702"/>
      <c r="SL19" s="702"/>
      <c r="SM19" s="702"/>
      <c r="SN19" s="702"/>
      <c r="SO19" s="702"/>
      <c r="SP19" s="702"/>
      <c r="SQ19" s="702"/>
      <c r="SR19" s="702"/>
      <c r="SS19" s="702"/>
      <c r="ST19" s="702"/>
      <c r="SU19" s="702"/>
      <c r="SV19" s="702"/>
      <c r="SW19" s="702"/>
      <c r="SX19" s="702"/>
      <c r="SY19" s="702"/>
      <c r="SZ19" s="702"/>
      <c r="TA19" s="702"/>
      <c r="TB19" s="702"/>
      <c r="TC19" s="702"/>
      <c r="TD19" s="702"/>
      <c r="TE19" s="702"/>
      <c r="TF19" s="702"/>
      <c r="TG19" s="702"/>
      <c r="TH19" s="702"/>
      <c r="TI19" s="702"/>
      <c r="TJ19" s="702"/>
      <c r="TK19" s="702"/>
      <c r="TL19" s="702"/>
      <c r="TM19" s="702"/>
      <c r="TN19" s="702"/>
      <c r="TO19" s="702"/>
      <c r="TP19" s="702"/>
      <c r="TQ19" s="702"/>
      <c r="TR19" s="702"/>
      <c r="TS19" s="702"/>
      <c r="TT19" s="702"/>
      <c r="TU19" s="702"/>
      <c r="TV19" s="702"/>
      <c r="TW19" s="702"/>
      <c r="TX19" s="702"/>
      <c r="TY19" s="702"/>
      <c r="TZ19" s="702"/>
      <c r="UA19" s="702"/>
      <c r="UB19" s="702"/>
      <c r="UC19" s="702"/>
      <c r="UD19" s="702"/>
      <c r="UE19" s="702"/>
      <c r="UF19" s="702"/>
      <c r="UG19" s="702"/>
      <c r="UH19" s="702"/>
      <c r="UI19" s="702"/>
      <c r="UJ19" s="702"/>
      <c r="UK19" s="702"/>
      <c r="UL19" s="702"/>
      <c r="UM19" s="702"/>
      <c r="UN19" s="702"/>
      <c r="UO19" s="702"/>
      <c r="UP19" s="702"/>
      <c r="UQ19" s="702"/>
      <c r="UR19" s="702"/>
      <c r="US19" s="702"/>
      <c r="UT19" s="702"/>
      <c r="UU19" s="702"/>
      <c r="UV19" s="702"/>
      <c r="UW19" s="702"/>
      <c r="UX19" s="702"/>
      <c r="UY19" s="702"/>
      <c r="UZ19" s="702"/>
      <c r="VA19" s="702"/>
      <c r="VB19" s="702"/>
      <c r="VC19" s="702"/>
      <c r="VD19" s="702"/>
      <c r="VE19" s="702"/>
      <c r="VF19" s="702"/>
      <c r="VG19" s="702"/>
      <c r="VH19" s="702"/>
      <c r="VI19" s="702"/>
      <c r="VJ19" s="702"/>
      <c r="VK19" s="702"/>
      <c r="VL19" s="702"/>
      <c r="VM19" s="702"/>
      <c r="VN19" s="702"/>
      <c r="VO19" s="702"/>
      <c r="VP19" s="702"/>
      <c r="VQ19" s="702"/>
      <c r="VR19" s="702"/>
      <c r="VS19" s="702"/>
      <c r="VT19" s="702"/>
      <c r="VU19" s="702"/>
      <c r="VV19" s="702"/>
      <c r="VW19" s="702"/>
      <c r="VX19" s="702"/>
      <c r="VY19" s="702"/>
      <c r="VZ19" s="702"/>
      <c r="WA19" s="702"/>
      <c r="WB19" s="702"/>
      <c r="WC19" s="702"/>
      <c r="WD19" s="702"/>
      <c r="WE19" s="702"/>
      <c r="WF19" s="702"/>
      <c r="WG19" s="702"/>
      <c r="WH19" s="702"/>
      <c r="WI19" s="702"/>
      <c r="WJ19" s="702"/>
      <c r="WK19" s="702"/>
      <c r="WL19" s="702"/>
      <c r="WM19" s="702"/>
      <c r="WN19" s="702"/>
      <c r="WO19" s="702"/>
      <c r="WP19" s="702"/>
      <c r="WQ19" s="702"/>
      <c r="WR19" s="702"/>
      <c r="WS19" s="702"/>
      <c r="WT19" s="702"/>
      <c r="WU19" s="702"/>
      <c r="WV19" s="702"/>
      <c r="WW19" s="702"/>
      <c r="WX19" s="702"/>
      <c r="WY19" s="702"/>
      <c r="WZ19" s="702"/>
      <c r="XA19" s="702"/>
      <c r="XB19" s="702"/>
      <c r="XC19" s="702"/>
      <c r="XD19" s="702"/>
      <c r="XE19" s="702"/>
      <c r="XF19" s="702"/>
      <c r="XG19" s="702"/>
      <c r="XH19" s="702"/>
      <c r="XI19" s="702"/>
      <c r="XJ19" s="702"/>
      <c r="XK19" s="702"/>
      <c r="XL19" s="702"/>
      <c r="XM19" s="702"/>
      <c r="XN19" s="702"/>
      <c r="XO19" s="702"/>
      <c r="XP19" s="702"/>
      <c r="XQ19" s="702"/>
      <c r="XR19" s="702"/>
      <c r="XS19" s="702"/>
      <c r="XT19" s="702"/>
      <c r="XU19" s="702"/>
      <c r="XV19" s="702"/>
      <c r="XW19" s="702"/>
      <c r="XX19" s="702"/>
      <c r="XY19" s="702"/>
      <c r="XZ19" s="702"/>
      <c r="YA19" s="702"/>
      <c r="YB19" s="702"/>
      <c r="YC19" s="702"/>
      <c r="YD19" s="702"/>
      <c r="YE19" s="702"/>
      <c r="YF19" s="702"/>
      <c r="YG19" s="702"/>
      <c r="YH19" s="702"/>
      <c r="YI19" s="702"/>
      <c r="YJ19" s="702"/>
      <c r="YK19" s="702"/>
      <c r="YL19" s="702"/>
      <c r="YM19" s="702"/>
      <c r="YN19" s="702"/>
      <c r="YO19" s="702"/>
      <c r="YP19" s="702"/>
      <c r="YQ19" s="702"/>
      <c r="YR19" s="702"/>
      <c r="YS19" s="702"/>
      <c r="YT19" s="702"/>
      <c r="YU19" s="702"/>
      <c r="YV19" s="702"/>
      <c r="YW19" s="702"/>
      <c r="YX19" s="702"/>
      <c r="YY19" s="702"/>
      <c r="YZ19" s="702"/>
      <c r="ZA19" s="702"/>
      <c r="ZB19" s="702"/>
      <c r="ZC19" s="702"/>
      <c r="ZD19" s="702"/>
      <c r="ZE19" s="702"/>
      <c r="ZF19" s="702"/>
      <c r="ZG19" s="702"/>
      <c r="ZH19" s="702"/>
      <c r="ZI19" s="702"/>
      <c r="ZJ19" s="702"/>
      <c r="ZK19" s="702"/>
      <c r="ZL19" s="702"/>
      <c r="ZM19" s="702"/>
      <c r="ZN19" s="702"/>
      <c r="ZO19" s="702"/>
      <c r="ZP19" s="702"/>
      <c r="ZQ19" s="702"/>
      <c r="ZR19" s="702"/>
      <c r="ZS19" s="702"/>
      <c r="ZT19" s="702"/>
      <c r="ZU19" s="702"/>
      <c r="ZV19" s="702"/>
      <c r="ZW19" s="702"/>
      <c r="ZX19" s="702"/>
      <c r="ZY19" s="702"/>
      <c r="ZZ19" s="702"/>
      <c r="AAA19" s="702"/>
      <c r="AAB19" s="702"/>
      <c r="AAC19" s="702"/>
      <c r="AAD19" s="702"/>
      <c r="AAE19" s="702"/>
      <c r="AAF19" s="702"/>
      <c r="AAG19" s="702"/>
      <c r="AAH19" s="702"/>
      <c r="AAI19" s="702"/>
      <c r="AAJ19" s="702"/>
      <c r="AAK19" s="702"/>
      <c r="AAL19" s="702"/>
      <c r="AAM19" s="702"/>
      <c r="AAN19" s="702"/>
      <c r="AAO19" s="702"/>
      <c r="AAP19" s="702"/>
      <c r="AAQ19" s="702"/>
      <c r="AAR19" s="702"/>
      <c r="AAS19" s="702"/>
      <c r="AAT19" s="702"/>
      <c r="AAU19" s="702"/>
      <c r="AAV19" s="702"/>
      <c r="AAW19" s="702"/>
      <c r="AAX19" s="702"/>
      <c r="AAY19" s="702"/>
      <c r="AAZ19" s="702"/>
      <c r="ABA19" s="702"/>
      <c r="ABB19" s="702"/>
      <c r="ABC19" s="702"/>
      <c r="ABD19" s="702"/>
      <c r="ABE19" s="702"/>
      <c r="ABF19" s="702"/>
      <c r="ABG19" s="702"/>
      <c r="ABH19" s="702"/>
      <c r="ABI19" s="702"/>
      <c r="ABJ19" s="702"/>
      <c r="ABK19" s="702"/>
      <c r="ABL19" s="702"/>
      <c r="ABM19" s="702"/>
      <c r="ABN19" s="702"/>
      <c r="ABO19" s="702"/>
      <c r="ABP19" s="702"/>
      <c r="ABQ19" s="702"/>
      <c r="ABR19" s="702"/>
      <c r="ABS19" s="702"/>
      <c r="ABT19" s="702"/>
      <c r="ABU19" s="702"/>
      <c r="ABV19" s="702"/>
      <c r="ABW19" s="702"/>
      <c r="ABX19" s="702"/>
      <c r="ABY19" s="702"/>
      <c r="ABZ19" s="702"/>
      <c r="ACA19" s="702"/>
      <c r="ACB19" s="702"/>
      <c r="ACC19" s="702"/>
      <c r="ACD19" s="702"/>
      <c r="ACE19" s="702"/>
      <c r="ACF19" s="702"/>
      <c r="ACG19" s="702"/>
      <c r="ACH19" s="702"/>
      <c r="ACI19" s="702"/>
      <c r="ACJ19" s="702"/>
      <c r="ACK19" s="702"/>
      <c r="ACL19" s="702"/>
      <c r="ACM19" s="702"/>
      <c r="ACN19" s="702"/>
      <c r="ACO19" s="702"/>
      <c r="ACP19" s="702"/>
      <c r="ACQ19" s="702"/>
      <c r="ACR19" s="702"/>
      <c r="ACS19" s="702"/>
      <c r="ACT19" s="702"/>
      <c r="ACU19" s="702"/>
      <c r="ACV19" s="702"/>
      <c r="ACW19" s="702"/>
      <c r="ACX19" s="702"/>
      <c r="ACY19" s="702"/>
      <c r="ACZ19" s="702"/>
      <c r="ADA19" s="702"/>
      <c r="ADB19" s="702"/>
      <c r="ADC19" s="702"/>
      <c r="ADD19" s="702"/>
      <c r="ADE19" s="702"/>
      <c r="ADF19" s="702"/>
      <c r="ADG19" s="702"/>
      <c r="ADH19" s="702"/>
      <c r="ADI19" s="702"/>
      <c r="ADJ19" s="702"/>
      <c r="ADK19" s="702"/>
      <c r="ADL19" s="702"/>
      <c r="ADM19" s="702"/>
      <c r="ADN19" s="702"/>
      <c r="ADO19" s="702"/>
      <c r="ADP19" s="702"/>
      <c r="ADQ19" s="702"/>
      <c r="ADR19" s="702"/>
      <c r="ADS19" s="702"/>
      <c r="ADT19" s="702"/>
      <c r="ADU19" s="702"/>
      <c r="ADV19" s="702"/>
      <c r="ADW19" s="702"/>
      <c r="ADX19" s="702"/>
      <c r="ADY19" s="702"/>
      <c r="ADZ19" s="702"/>
      <c r="AEA19" s="702"/>
      <c r="AEB19" s="702"/>
      <c r="AEC19" s="702"/>
      <c r="AED19" s="702"/>
      <c r="AEE19" s="702"/>
      <c r="AEF19" s="702"/>
      <c r="AEG19" s="702"/>
      <c r="AEH19" s="702"/>
      <c r="AEI19" s="702"/>
      <c r="AEJ19" s="702"/>
      <c r="AEK19" s="702"/>
      <c r="AEL19" s="702"/>
      <c r="AEM19" s="702"/>
      <c r="AEN19" s="702"/>
      <c r="AEO19" s="702"/>
      <c r="AEP19" s="702"/>
      <c r="AEQ19" s="702"/>
      <c r="AER19" s="702"/>
      <c r="AES19" s="702"/>
      <c r="AET19" s="702"/>
      <c r="AEU19" s="702"/>
      <c r="AEV19" s="702"/>
      <c r="AEW19" s="702"/>
      <c r="AEX19" s="702"/>
      <c r="AEY19" s="702"/>
      <c r="AEZ19" s="702"/>
      <c r="AFA19" s="702"/>
      <c r="AFB19" s="702"/>
      <c r="AFC19" s="702"/>
      <c r="AFD19" s="702"/>
      <c r="AFE19" s="702"/>
      <c r="AFF19" s="702"/>
      <c r="AFG19" s="702"/>
      <c r="AFH19" s="702"/>
      <c r="AFI19" s="702"/>
      <c r="AFJ19" s="702"/>
      <c r="AFK19" s="702"/>
      <c r="AFL19" s="702"/>
      <c r="AFM19" s="702"/>
      <c r="AFN19" s="702"/>
      <c r="AFO19" s="702"/>
      <c r="AFP19" s="702"/>
      <c r="AFQ19" s="702"/>
      <c r="AFR19" s="702"/>
      <c r="AFS19" s="702"/>
      <c r="AFT19" s="702"/>
      <c r="AFU19" s="702"/>
      <c r="AFV19" s="702"/>
      <c r="AFW19" s="702"/>
      <c r="AFX19" s="702"/>
      <c r="AFY19" s="702"/>
      <c r="AFZ19" s="702"/>
      <c r="AGA19" s="702"/>
      <c r="AGB19" s="702"/>
      <c r="AGC19" s="702"/>
      <c r="AGD19" s="702"/>
      <c r="AGE19" s="702"/>
      <c r="AGF19" s="702"/>
      <c r="AGG19" s="702"/>
      <c r="AGH19" s="702"/>
      <c r="AGI19" s="702"/>
      <c r="AGJ19" s="702"/>
      <c r="AGK19" s="702"/>
      <c r="AGL19" s="702"/>
      <c r="AGM19" s="702"/>
      <c r="AGN19" s="702"/>
      <c r="AGO19" s="702"/>
      <c r="AGP19" s="702"/>
      <c r="AGQ19" s="702"/>
      <c r="AGR19" s="702"/>
      <c r="AGS19" s="702"/>
      <c r="AGT19" s="702"/>
      <c r="AGU19" s="702"/>
      <c r="AGV19" s="702"/>
      <c r="AGW19" s="702"/>
      <c r="AGX19" s="702"/>
      <c r="AGY19" s="702"/>
      <c r="AGZ19" s="702"/>
      <c r="AHA19" s="702"/>
      <c r="AHB19" s="702"/>
      <c r="AHC19" s="702"/>
      <c r="AHD19" s="702"/>
      <c r="AHE19" s="702"/>
      <c r="AHF19" s="702"/>
      <c r="AHG19" s="702"/>
      <c r="AHH19" s="702"/>
      <c r="AHI19" s="702"/>
      <c r="AHJ19" s="702"/>
      <c r="AHK19" s="702"/>
      <c r="AHL19" s="702"/>
      <c r="AHM19" s="702"/>
      <c r="AHN19" s="702"/>
      <c r="AHO19" s="702"/>
      <c r="AHP19" s="702"/>
      <c r="AHQ19" s="702"/>
      <c r="AHR19" s="702"/>
      <c r="AHS19" s="702"/>
      <c r="AHT19" s="702"/>
      <c r="AHU19" s="702"/>
      <c r="AHV19" s="702"/>
      <c r="AHW19" s="702"/>
      <c r="AHX19" s="702"/>
      <c r="AHY19" s="702"/>
      <c r="AHZ19" s="702"/>
      <c r="AIA19" s="702"/>
      <c r="AIB19" s="702"/>
      <c r="AIC19" s="702"/>
      <c r="AID19" s="702"/>
      <c r="AIE19" s="702"/>
      <c r="AIF19" s="702"/>
      <c r="AIG19" s="702"/>
      <c r="AIH19" s="702"/>
      <c r="AII19" s="702"/>
      <c r="AIJ19" s="702"/>
      <c r="AIK19" s="702"/>
      <c r="AIL19" s="702"/>
      <c r="AIM19" s="702"/>
      <c r="AIN19" s="702"/>
      <c r="AIO19" s="702"/>
      <c r="AIP19" s="702"/>
      <c r="AIQ19" s="702"/>
      <c r="AIR19" s="702"/>
      <c r="AIS19" s="702"/>
      <c r="AIT19" s="702"/>
      <c r="AIU19" s="702"/>
      <c r="AIV19" s="702"/>
      <c r="AIW19" s="702"/>
      <c r="AIX19" s="702"/>
      <c r="AIY19" s="702"/>
      <c r="AIZ19" s="702"/>
      <c r="AJA19" s="702"/>
      <c r="AJB19" s="702"/>
      <c r="AJC19" s="702"/>
      <c r="AJD19" s="702"/>
      <c r="AJE19" s="702"/>
      <c r="AJF19" s="702"/>
      <c r="AJG19" s="702"/>
      <c r="AJH19" s="702"/>
      <c r="AJI19" s="702"/>
      <c r="AJJ19" s="702"/>
      <c r="AJK19" s="702"/>
      <c r="AJL19" s="702"/>
      <c r="AJM19" s="702"/>
      <c r="AJN19" s="702"/>
      <c r="AJO19" s="702"/>
      <c r="AJP19" s="702"/>
      <c r="AJQ19" s="702"/>
      <c r="AJR19" s="702"/>
      <c r="AJS19" s="702"/>
      <c r="AJT19" s="702"/>
      <c r="AJU19" s="702"/>
      <c r="AJV19" s="702"/>
      <c r="AJW19" s="702"/>
      <c r="AJX19" s="702"/>
      <c r="AJY19" s="702"/>
      <c r="AJZ19" s="702"/>
      <c r="AKA19" s="702"/>
      <c r="AKB19" s="702"/>
      <c r="AKC19" s="702"/>
      <c r="AKD19" s="702"/>
      <c r="AKE19" s="702"/>
      <c r="AKF19" s="702"/>
      <c r="AKG19" s="702"/>
      <c r="AKH19" s="702"/>
      <c r="AKI19" s="702"/>
      <c r="AKJ19" s="702"/>
      <c r="AKK19" s="702"/>
      <c r="AKL19" s="702"/>
      <c r="AKM19" s="702"/>
      <c r="AKN19" s="702"/>
      <c r="AKO19" s="702"/>
      <c r="AKP19" s="702"/>
      <c r="AKQ19" s="702"/>
      <c r="AKR19" s="702"/>
      <c r="AKS19" s="702"/>
      <c r="AKT19" s="702"/>
      <c r="AKU19" s="702"/>
      <c r="AKV19" s="702"/>
      <c r="AKW19" s="702"/>
      <c r="AKX19" s="702"/>
      <c r="AKY19" s="702"/>
      <c r="AKZ19" s="702"/>
      <c r="ALA19" s="702"/>
      <c r="ALB19" s="702"/>
      <c r="ALC19" s="702"/>
      <c r="ALD19" s="702"/>
      <c r="ALE19" s="702"/>
      <c r="ALF19" s="702"/>
      <c r="ALG19" s="702"/>
      <c r="ALH19" s="702"/>
      <c r="ALI19" s="702"/>
      <c r="ALJ19" s="702"/>
      <c r="ALK19" s="702"/>
      <c r="ALL19" s="702"/>
      <c r="ALM19" s="702"/>
      <c r="ALN19" s="702"/>
      <c r="ALO19" s="702"/>
      <c r="ALP19" s="702"/>
      <c r="ALQ19" s="702"/>
      <c r="ALR19" s="702"/>
      <c r="ALS19" s="702"/>
      <c r="ALT19" s="702"/>
      <c r="ALU19" s="702"/>
      <c r="ALV19" s="702"/>
      <c r="ALW19" s="702"/>
      <c r="ALX19" s="702"/>
      <c r="ALY19" s="702"/>
      <c r="ALZ19" s="702"/>
      <c r="AMA19" s="702"/>
      <c r="AMB19" s="702"/>
      <c r="AMC19" s="702"/>
      <c r="AMD19" s="702"/>
      <c r="AME19" s="702"/>
      <c r="AMF19" s="702"/>
      <c r="AMG19" s="702"/>
      <c r="AMH19" s="702"/>
      <c r="AMI19" s="702"/>
      <c r="AMJ19" s="702"/>
      <c r="AMK19" s="702"/>
      <c r="AML19" s="702"/>
      <c r="AMM19" s="702"/>
      <c r="AMN19" s="702"/>
      <c r="AMO19" s="702"/>
      <c r="AMP19" s="702"/>
      <c r="AMQ19" s="702"/>
      <c r="AMR19" s="702"/>
      <c r="AMS19" s="702"/>
      <c r="AMT19" s="702"/>
      <c r="AMU19" s="702"/>
      <c r="AMV19" s="702"/>
      <c r="AMW19" s="702"/>
      <c r="AMX19" s="702"/>
      <c r="AMY19" s="702"/>
      <c r="AMZ19" s="702"/>
      <c r="ANA19" s="702"/>
      <c r="ANB19" s="702"/>
      <c r="ANC19" s="702"/>
      <c r="AND19" s="702"/>
      <c r="ANE19" s="702"/>
      <c r="ANF19" s="702"/>
      <c r="ANG19" s="702"/>
      <c r="ANH19" s="702"/>
      <c r="ANI19" s="702"/>
      <c r="ANJ19" s="702"/>
      <c r="ANK19" s="702"/>
      <c r="ANL19" s="702"/>
      <c r="ANM19" s="702"/>
      <c r="ANN19" s="702"/>
      <c r="ANO19" s="702"/>
      <c r="ANP19" s="702"/>
      <c r="ANQ19" s="702"/>
      <c r="ANR19" s="702"/>
      <c r="ANS19" s="702"/>
      <c r="ANT19" s="702"/>
      <c r="ANU19" s="702"/>
      <c r="ANV19" s="702"/>
      <c r="ANW19" s="702"/>
      <c r="ANX19" s="702"/>
      <c r="ANY19" s="702"/>
      <c r="ANZ19" s="702"/>
      <c r="AOA19" s="702"/>
      <c r="AOB19" s="702"/>
      <c r="AOC19" s="702"/>
      <c r="AOD19" s="702"/>
      <c r="AOE19" s="702"/>
      <c r="AOF19" s="702"/>
      <c r="AOG19" s="702"/>
      <c r="AOH19" s="702"/>
      <c r="AOI19" s="702"/>
      <c r="AOJ19" s="702"/>
      <c r="AOK19" s="702"/>
      <c r="AOL19" s="702"/>
      <c r="AOM19" s="702"/>
      <c r="AON19" s="702"/>
      <c r="AOO19" s="702"/>
      <c r="AOP19" s="702"/>
      <c r="AOQ19" s="702"/>
      <c r="AOR19" s="702"/>
      <c r="AOS19" s="702"/>
      <c r="AOT19" s="702"/>
      <c r="AOU19" s="702"/>
      <c r="AOV19" s="702"/>
      <c r="AOW19" s="702"/>
      <c r="AOX19" s="702"/>
      <c r="AOY19" s="702"/>
      <c r="AOZ19" s="702"/>
      <c r="APA19" s="702"/>
      <c r="APB19" s="702"/>
      <c r="APC19" s="702"/>
      <c r="APD19" s="702"/>
      <c r="APE19" s="702"/>
      <c r="APF19" s="702"/>
      <c r="APG19" s="702"/>
      <c r="APH19" s="702"/>
      <c r="API19" s="702"/>
      <c r="APJ19" s="702"/>
      <c r="APK19" s="702"/>
      <c r="APL19" s="702"/>
      <c r="APM19" s="702"/>
      <c r="APN19" s="702"/>
      <c r="APO19" s="702"/>
      <c r="APP19" s="702"/>
      <c r="APQ19" s="702"/>
      <c r="APR19" s="702"/>
      <c r="APS19" s="702"/>
      <c r="APT19" s="702"/>
      <c r="APU19" s="702"/>
      <c r="APV19" s="702"/>
      <c r="APW19" s="702"/>
      <c r="APX19" s="702"/>
      <c r="APY19" s="702"/>
      <c r="APZ19" s="702"/>
      <c r="AQA19" s="702"/>
      <c r="AQB19" s="702"/>
      <c r="AQC19" s="702"/>
      <c r="AQD19" s="702"/>
      <c r="AQE19" s="702"/>
      <c r="AQF19" s="702"/>
      <c r="AQG19" s="702"/>
      <c r="AQH19" s="702"/>
      <c r="AQI19" s="702"/>
      <c r="AQJ19" s="702"/>
      <c r="AQK19" s="702"/>
      <c r="AQL19" s="702"/>
      <c r="AQM19" s="702"/>
      <c r="AQN19" s="702"/>
      <c r="AQO19" s="702"/>
      <c r="AQP19" s="702"/>
      <c r="AQQ19" s="702"/>
      <c r="AQR19" s="702"/>
      <c r="AQS19" s="702"/>
      <c r="AQT19" s="702"/>
      <c r="AQU19" s="702"/>
      <c r="AQV19" s="702"/>
      <c r="AQW19" s="702"/>
      <c r="AQX19" s="702"/>
      <c r="AQY19" s="702"/>
      <c r="AQZ19" s="702"/>
      <c r="ARA19" s="702"/>
      <c r="ARB19" s="702"/>
      <c r="ARC19" s="702"/>
      <c r="ARD19" s="702"/>
      <c r="ARE19" s="702"/>
      <c r="ARF19" s="702"/>
      <c r="ARG19" s="702"/>
      <c r="ARH19" s="702"/>
      <c r="ARI19" s="702"/>
      <c r="ARJ19" s="702"/>
      <c r="ARK19" s="702"/>
      <c r="ARL19" s="702"/>
      <c r="ARM19" s="702"/>
      <c r="ARN19" s="702"/>
      <c r="ARO19" s="702"/>
      <c r="ARP19" s="702"/>
      <c r="ARQ19" s="702"/>
      <c r="ARR19" s="702"/>
      <c r="ARS19" s="702"/>
      <c r="ART19" s="702"/>
      <c r="ARU19" s="702"/>
      <c r="ARV19" s="702"/>
      <c r="ARW19" s="702"/>
      <c r="ARX19" s="702"/>
      <c r="ARY19" s="702"/>
      <c r="ARZ19" s="702"/>
      <c r="ASA19" s="702"/>
      <c r="ASB19" s="702"/>
      <c r="ASC19" s="702"/>
      <c r="ASD19" s="702"/>
      <c r="ASE19" s="702"/>
      <c r="ASF19" s="702"/>
      <c r="ASG19" s="702"/>
      <c r="ASH19" s="702"/>
      <c r="ASI19" s="702"/>
      <c r="ASJ19" s="702"/>
      <c r="ASK19" s="702"/>
      <c r="ASL19" s="702"/>
      <c r="ASM19" s="702"/>
      <c r="ASN19" s="702"/>
      <c r="ASO19" s="702"/>
      <c r="ASP19" s="702"/>
      <c r="ASQ19" s="702"/>
      <c r="ASR19" s="702"/>
      <c r="ASS19" s="702"/>
      <c r="AST19" s="702"/>
      <c r="ASU19" s="702"/>
      <c r="ASV19" s="702"/>
      <c r="ASW19" s="702"/>
      <c r="ASX19" s="702"/>
      <c r="ASY19" s="702"/>
      <c r="ASZ19" s="702"/>
      <c r="ATA19" s="702"/>
      <c r="ATB19" s="702"/>
      <c r="ATC19" s="702"/>
      <c r="ATD19" s="702"/>
      <c r="ATE19" s="702"/>
      <c r="ATF19" s="702"/>
      <c r="ATG19" s="702"/>
      <c r="ATH19" s="702"/>
      <c r="ATI19" s="702"/>
      <c r="ATJ19" s="702"/>
      <c r="ATK19" s="702"/>
      <c r="ATL19" s="702"/>
      <c r="ATM19" s="702"/>
      <c r="ATN19" s="702"/>
      <c r="ATO19" s="702"/>
      <c r="ATP19" s="702"/>
      <c r="ATQ19" s="702"/>
      <c r="ATR19" s="702"/>
      <c r="ATS19" s="702"/>
      <c r="ATT19" s="702"/>
      <c r="ATU19" s="702"/>
      <c r="ATV19" s="702"/>
      <c r="ATW19" s="702"/>
      <c r="ATX19" s="702"/>
      <c r="ATY19" s="702"/>
      <c r="ATZ19" s="702"/>
      <c r="AUA19" s="702"/>
      <c r="AUB19" s="702"/>
      <c r="AUC19" s="702"/>
      <c r="AUD19" s="702"/>
      <c r="AUE19" s="702"/>
      <c r="AUF19" s="702"/>
      <c r="AUG19" s="702"/>
      <c r="AUH19" s="702"/>
      <c r="AUI19" s="702"/>
      <c r="AUJ19" s="702"/>
      <c r="AUK19" s="702"/>
      <c r="AUL19" s="702"/>
      <c r="AUM19" s="702"/>
      <c r="AUN19" s="702"/>
      <c r="AUO19" s="702"/>
      <c r="AUP19" s="702"/>
      <c r="AUQ19" s="702"/>
      <c r="AUR19" s="702"/>
      <c r="AUS19" s="702"/>
      <c r="AUT19" s="702"/>
      <c r="AUU19" s="702"/>
      <c r="AUV19" s="702"/>
      <c r="AUW19" s="702"/>
      <c r="AUX19" s="702"/>
      <c r="AUY19" s="702"/>
      <c r="AUZ19" s="702"/>
      <c r="AVA19" s="702"/>
      <c r="AVB19" s="702"/>
      <c r="AVC19" s="702"/>
      <c r="AVD19" s="702"/>
      <c r="AVE19" s="702"/>
      <c r="AVF19" s="702"/>
      <c r="AVG19" s="702"/>
      <c r="AVH19" s="702"/>
      <c r="AVI19" s="702"/>
      <c r="AVJ19" s="702"/>
      <c r="AVK19" s="702"/>
      <c r="AVL19" s="702"/>
      <c r="AVM19" s="702"/>
      <c r="AVN19" s="702"/>
      <c r="AVO19" s="702"/>
      <c r="AVP19" s="702"/>
      <c r="AVQ19" s="702"/>
      <c r="AVR19" s="702"/>
      <c r="AVS19" s="702"/>
      <c r="AVT19" s="702"/>
      <c r="AVU19" s="702"/>
      <c r="AVV19" s="702"/>
      <c r="AVW19" s="702"/>
      <c r="AVX19" s="702"/>
      <c r="AVY19" s="702"/>
      <c r="AVZ19" s="702"/>
      <c r="AWA19" s="702"/>
      <c r="AWB19" s="702"/>
      <c r="AWC19" s="702"/>
      <c r="AWD19" s="702"/>
      <c r="AWE19" s="702"/>
      <c r="AWF19" s="702"/>
      <c r="AWG19" s="702"/>
      <c r="AWH19" s="702"/>
      <c r="AWI19" s="702"/>
      <c r="AWJ19" s="702"/>
      <c r="AWK19" s="702"/>
      <c r="AWL19" s="702"/>
      <c r="AWM19" s="702"/>
      <c r="AWN19" s="702"/>
      <c r="AWO19" s="702"/>
      <c r="AWP19" s="702"/>
      <c r="AWQ19" s="702"/>
      <c r="AWR19" s="702"/>
      <c r="AWS19" s="702"/>
      <c r="AWT19" s="702"/>
      <c r="AWU19" s="702"/>
      <c r="AWV19" s="702"/>
      <c r="AWW19" s="702"/>
      <c r="AWX19" s="702"/>
      <c r="AWY19" s="702"/>
      <c r="AWZ19" s="702"/>
      <c r="AXA19" s="702"/>
      <c r="AXB19" s="702"/>
      <c r="AXC19" s="702"/>
      <c r="AXD19" s="702"/>
      <c r="AXE19" s="702"/>
      <c r="AXF19" s="702"/>
      <c r="AXG19" s="702"/>
      <c r="AXH19" s="702"/>
      <c r="AXI19" s="702"/>
      <c r="AXJ19" s="702"/>
      <c r="AXK19" s="702"/>
      <c r="AXL19" s="702"/>
      <c r="AXM19" s="702"/>
      <c r="AXN19" s="702"/>
      <c r="AXO19" s="702"/>
      <c r="AXP19" s="702"/>
      <c r="AXQ19" s="702"/>
      <c r="AXR19" s="702"/>
      <c r="AXS19" s="702"/>
      <c r="AXT19" s="702"/>
      <c r="AXU19" s="702"/>
      <c r="AXV19" s="702"/>
      <c r="AXW19" s="702"/>
      <c r="AXX19" s="702"/>
      <c r="AXY19" s="702"/>
      <c r="AXZ19" s="702"/>
      <c r="AYA19" s="702"/>
      <c r="AYB19" s="702"/>
      <c r="AYC19" s="702"/>
      <c r="AYD19" s="702"/>
      <c r="AYE19" s="702"/>
      <c r="AYF19" s="702"/>
      <c r="AYG19" s="702"/>
      <c r="AYH19" s="702"/>
      <c r="AYI19" s="702"/>
      <c r="AYJ19" s="702"/>
      <c r="AYK19" s="702"/>
      <c r="AYL19" s="702"/>
      <c r="AYM19" s="702"/>
      <c r="AYN19" s="702"/>
      <c r="AYO19" s="702"/>
      <c r="AYP19" s="702"/>
      <c r="AYQ19" s="702"/>
      <c r="AYR19" s="702"/>
      <c r="AYS19" s="702"/>
      <c r="AYT19" s="702"/>
      <c r="AYU19" s="702"/>
      <c r="AYV19" s="702"/>
      <c r="AYW19" s="702"/>
      <c r="AYX19" s="702"/>
      <c r="AYY19" s="702"/>
      <c r="AYZ19" s="702"/>
      <c r="AZA19" s="702"/>
      <c r="AZB19" s="702"/>
      <c r="AZC19" s="702"/>
      <c r="AZD19" s="702"/>
      <c r="AZE19" s="702"/>
      <c r="AZF19" s="702"/>
      <c r="AZG19" s="702"/>
      <c r="AZH19" s="702"/>
      <c r="AZI19" s="702"/>
      <c r="AZJ19" s="702"/>
      <c r="AZK19" s="702"/>
      <c r="AZL19" s="702"/>
      <c r="AZM19" s="702"/>
      <c r="AZN19" s="702"/>
      <c r="AZO19" s="702"/>
      <c r="AZP19" s="702"/>
      <c r="AZQ19" s="702"/>
      <c r="AZR19" s="702"/>
      <c r="AZS19" s="702"/>
      <c r="AZT19" s="702"/>
      <c r="AZU19" s="702"/>
      <c r="AZV19" s="702"/>
      <c r="AZW19" s="702"/>
      <c r="AZX19" s="702"/>
      <c r="AZY19" s="702"/>
      <c r="AZZ19" s="702"/>
      <c r="BAA19" s="702"/>
      <c r="BAB19" s="702"/>
      <c r="BAC19" s="702"/>
      <c r="BAD19" s="702"/>
      <c r="BAE19" s="702"/>
      <c r="BAF19" s="702"/>
      <c r="BAG19" s="702"/>
      <c r="BAH19" s="702"/>
      <c r="BAI19" s="702"/>
      <c r="BAJ19" s="702"/>
      <c r="BAK19" s="702"/>
      <c r="BAL19" s="702"/>
      <c r="BAM19" s="702"/>
      <c r="BAN19" s="702"/>
      <c r="BAO19" s="702"/>
      <c r="BAP19" s="702"/>
      <c r="BAQ19" s="702"/>
      <c r="BAR19" s="702"/>
      <c r="BAS19" s="702"/>
      <c r="BAT19" s="702"/>
      <c r="BAU19" s="702"/>
      <c r="BAV19" s="702"/>
      <c r="BAW19" s="702"/>
      <c r="BAX19" s="702"/>
      <c r="BAY19" s="702"/>
      <c r="BAZ19" s="702"/>
      <c r="BBA19" s="702"/>
      <c r="BBB19" s="702"/>
      <c r="BBC19" s="702"/>
      <c r="BBD19" s="702"/>
      <c r="BBE19" s="702"/>
      <c r="BBF19" s="702"/>
      <c r="BBG19" s="702"/>
      <c r="BBH19" s="702"/>
      <c r="BBI19" s="702"/>
      <c r="BBJ19" s="702"/>
      <c r="BBK19" s="702"/>
      <c r="BBL19" s="702"/>
      <c r="BBM19" s="702"/>
      <c r="BBN19" s="702"/>
      <c r="BBO19" s="702"/>
      <c r="BBP19" s="702"/>
      <c r="BBQ19" s="702"/>
      <c r="BBR19" s="702"/>
      <c r="BBS19" s="702"/>
      <c r="BBT19" s="702"/>
      <c r="BBU19" s="702"/>
      <c r="BBV19" s="702"/>
      <c r="BBW19" s="702"/>
      <c r="BBX19" s="702"/>
      <c r="BBY19" s="702"/>
      <c r="BBZ19" s="702"/>
      <c r="BCA19" s="702"/>
      <c r="BCB19" s="702"/>
      <c r="BCC19" s="702"/>
      <c r="BCD19" s="702"/>
      <c r="BCE19" s="702"/>
      <c r="BCF19" s="702"/>
      <c r="BCG19" s="702"/>
      <c r="BCH19" s="702"/>
      <c r="BCI19" s="702"/>
      <c r="BCJ19" s="702"/>
      <c r="BCK19" s="702"/>
      <c r="BCL19" s="702"/>
      <c r="BCM19" s="702"/>
      <c r="BCN19" s="702"/>
      <c r="BCO19" s="702"/>
      <c r="BCP19" s="702"/>
      <c r="BCQ19" s="702"/>
      <c r="BCR19" s="702"/>
      <c r="BCS19" s="702"/>
      <c r="BCT19" s="702"/>
      <c r="BCU19" s="702"/>
      <c r="BCV19" s="702"/>
      <c r="BCW19" s="702"/>
      <c r="BCX19" s="702"/>
      <c r="BCY19" s="702"/>
      <c r="BCZ19" s="702"/>
      <c r="BDA19" s="702"/>
      <c r="BDB19" s="702"/>
      <c r="BDC19" s="702"/>
      <c r="BDD19" s="702"/>
      <c r="BDE19" s="702"/>
      <c r="BDF19" s="702"/>
      <c r="BDG19" s="702"/>
      <c r="BDH19" s="702"/>
      <c r="BDI19" s="702"/>
      <c r="BDJ19" s="702"/>
      <c r="BDK19" s="702"/>
      <c r="BDL19" s="702"/>
      <c r="BDM19" s="702"/>
      <c r="BDN19" s="702"/>
      <c r="BDO19" s="702"/>
      <c r="BDP19" s="702"/>
      <c r="BDQ19" s="702"/>
      <c r="BDR19" s="702"/>
      <c r="BDS19" s="702"/>
      <c r="BDT19" s="702"/>
      <c r="BDU19" s="702"/>
      <c r="BDV19" s="702"/>
      <c r="BDW19" s="702"/>
      <c r="BDX19" s="702"/>
      <c r="BDY19" s="702"/>
      <c r="BDZ19" s="702"/>
      <c r="BEA19" s="702"/>
      <c r="BEB19" s="702"/>
      <c r="BEC19" s="702"/>
      <c r="BED19" s="702"/>
      <c r="BEE19" s="702"/>
      <c r="BEF19" s="702"/>
      <c r="BEG19" s="702"/>
      <c r="BEH19" s="702"/>
      <c r="BEI19" s="702"/>
      <c r="BEJ19" s="702"/>
      <c r="BEK19" s="702"/>
      <c r="BEL19" s="702"/>
      <c r="BEM19" s="702"/>
      <c r="BEN19" s="702"/>
      <c r="BEO19" s="702"/>
      <c r="BEP19" s="702"/>
      <c r="BEQ19" s="702"/>
      <c r="BER19" s="702"/>
      <c r="BES19" s="702"/>
      <c r="BET19" s="702"/>
      <c r="BEU19" s="702"/>
      <c r="BEV19" s="702"/>
      <c r="BEW19" s="702"/>
      <c r="BEX19" s="702"/>
      <c r="BEY19" s="702"/>
      <c r="BEZ19" s="702"/>
      <c r="BFA19" s="702"/>
      <c r="BFB19" s="702"/>
      <c r="BFC19" s="702"/>
      <c r="BFD19" s="702"/>
      <c r="BFE19" s="702"/>
      <c r="BFF19" s="702"/>
      <c r="BFG19" s="702"/>
      <c r="BFH19" s="702"/>
      <c r="BFI19" s="702"/>
      <c r="BFJ19" s="702"/>
      <c r="BFK19" s="702"/>
      <c r="BFL19" s="702"/>
      <c r="BFM19" s="702"/>
      <c r="BFN19" s="702"/>
      <c r="BFO19" s="702"/>
      <c r="BFP19" s="702"/>
      <c r="BFQ19" s="702"/>
      <c r="BFR19" s="702"/>
      <c r="BFS19" s="702"/>
      <c r="BFT19" s="702"/>
      <c r="BFU19" s="702"/>
      <c r="BFV19" s="702"/>
      <c r="BFW19" s="702"/>
      <c r="BFX19" s="702"/>
      <c r="BFY19" s="702"/>
      <c r="BFZ19" s="702"/>
      <c r="BGA19" s="702"/>
      <c r="BGB19" s="702"/>
      <c r="BGC19" s="702"/>
      <c r="BGD19" s="702"/>
      <c r="BGE19" s="702"/>
      <c r="BGF19" s="702"/>
      <c r="BGG19" s="702"/>
      <c r="BGH19" s="702"/>
      <c r="BGI19" s="702"/>
      <c r="BGJ19" s="702"/>
      <c r="BGK19" s="702"/>
      <c r="BGL19" s="702"/>
      <c r="BGM19" s="702"/>
      <c r="BGN19" s="702"/>
      <c r="BGO19" s="702"/>
      <c r="BGP19" s="702"/>
      <c r="BGQ19" s="702"/>
      <c r="BGR19" s="702"/>
      <c r="BGS19" s="702"/>
      <c r="BGT19" s="702"/>
      <c r="BGU19" s="702"/>
      <c r="BGV19" s="702"/>
      <c r="BGW19" s="702"/>
      <c r="BGX19" s="702"/>
      <c r="BGY19" s="702"/>
      <c r="BGZ19" s="702"/>
      <c r="BHA19" s="702"/>
      <c r="BHB19" s="702"/>
      <c r="BHC19" s="702"/>
      <c r="BHD19" s="702"/>
      <c r="BHE19" s="702"/>
      <c r="BHF19" s="702"/>
      <c r="BHG19" s="702"/>
      <c r="BHH19" s="702"/>
      <c r="BHI19" s="702"/>
      <c r="BHJ19" s="702"/>
      <c r="BHK19" s="702"/>
      <c r="BHL19" s="702"/>
      <c r="BHM19" s="702"/>
      <c r="BHN19" s="702"/>
      <c r="BHO19" s="702"/>
      <c r="BHP19" s="702"/>
      <c r="BHQ19" s="702"/>
      <c r="BHR19" s="702"/>
      <c r="BHS19" s="702"/>
      <c r="BHT19" s="702"/>
      <c r="BHU19" s="702"/>
      <c r="BHV19" s="702"/>
      <c r="BHW19" s="702"/>
      <c r="BHX19" s="702"/>
      <c r="BHY19" s="702"/>
      <c r="BHZ19" s="702"/>
      <c r="BIA19" s="702"/>
      <c r="BIB19" s="702"/>
      <c r="BIC19" s="702"/>
      <c r="BID19" s="702"/>
      <c r="BIE19" s="702"/>
      <c r="BIF19" s="702"/>
      <c r="BIG19" s="702"/>
      <c r="BIH19" s="702"/>
      <c r="BII19" s="702"/>
      <c r="BIJ19" s="702"/>
      <c r="BIK19" s="702"/>
      <c r="BIL19" s="702"/>
      <c r="BIM19" s="702"/>
      <c r="BIN19" s="702"/>
      <c r="BIO19" s="702"/>
      <c r="BIP19" s="702"/>
      <c r="BIQ19" s="702"/>
      <c r="BIR19" s="702"/>
      <c r="BIS19" s="702"/>
      <c r="BIT19" s="702"/>
      <c r="BIU19" s="702"/>
      <c r="BIV19" s="702"/>
      <c r="BIW19" s="702"/>
      <c r="BIX19" s="702"/>
      <c r="BIY19" s="702"/>
      <c r="BIZ19" s="702"/>
      <c r="BJA19" s="702"/>
      <c r="BJB19" s="702"/>
      <c r="BJC19" s="702"/>
      <c r="BJD19" s="702"/>
      <c r="BJE19" s="702"/>
      <c r="BJF19" s="702"/>
      <c r="BJG19" s="702"/>
      <c r="BJH19" s="702"/>
      <c r="BJI19" s="702"/>
      <c r="BJJ19" s="702"/>
      <c r="BJK19" s="702"/>
      <c r="BJL19" s="702"/>
      <c r="BJM19" s="702"/>
      <c r="BJN19" s="702"/>
      <c r="BJO19" s="702"/>
      <c r="BJP19" s="702"/>
      <c r="BJQ19" s="702"/>
      <c r="BJR19" s="702"/>
      <c r="BJS19" s="702"/>
      <c r="BJT19" s="702"/>
      <c r="BJU19" s="702"/>
      <c r="BJV19" s="702"/>
      <c r="BJW19" s="702"/>
      <c r="BJX19" s="702"/>
      <c r="BJY19" s="702"/>
      <c r="BJZ19" s="702"/>
      <c r="BKA19" s="702"/>
      <c r="BKB19" s="702"/>
      <c r="BKC19" s="702"/>
      <c r="BKD19" s="702"/>
      <c r="BKE19" s="702"/>
      <c r="BKF19" s="702"/>
      <c r="BKG19" s="702"/>
      <c r="BKH19" s="702"/>
      <c r="BKI19" s="702"/>
      <c r="BKJ19" s="702"/>
      <c r="BKK19" s="702"/>
      <c r="BKL19" s="702"/>
      <c r="BKM19" s="702"/>
      <c r="BKN19" s="702"/>
      <c r="BKO19" s="702"/>
      <c r="BKP19" s="702"/>
      <c r="BKQ19" s="702"/>
      <c r="BKR19" s="702"/>
      <c r="BKS19" s="702"/>
      <c r="BKT19" s="702"/>
      <c r="BKU19" s="702"/>
      <c r="BKV19" s="702"/>
      <c r="BKW19" s="702"/>
      <c r="BKX19" s="702"/>
      <c r="BKY19" s="702"/>
      <c r="BKZ19" s="702"/>
      <c r="BLA19" s="702"/>
      <c r="BLB19" s="702"/>
      <c r="BLC19" s="702"/>
      <c r="BLD19" s="702"/>
      <c r="BLE19" s="702"/>
      <c r="BLF19" s="702"/>
      <c r="BLG19" s="702"/>
      <c r="BLH19" s="702"/>
      <c r="BLI19" s="702"/>
      <c r="BLJ19" s="702"/>
      <c r="BLK19" s="702"/>
      <c r="BLL19" s="702"/>
      <c r="BLM19" s="702"/>
      <c r="BLN19" s="702"/>
      <c r="BLO19" s="702"/>
      <c r="BLP19" s="702"/>
      <c r="BLQ19" s="702"/>
      <c r="BLR19" s="702"/>
      <c r="BLS19" s="702"/>
      <c r="BLT19" s="702"/>
      <c r="BLU19" s="702"/>
      <c r="BLV19" s="702"/>
      <c r="BLW19" s="702"/>
      <c r="BLX19" s="702"/>
      <c r="BLY19" s="702"/>
      <c r="BLZ19" s="702"/>
      <c r="BMA19" s="702"/>
      <c r="BMB19" s="702"/>
      <c r="BMC19" s="702"/>
      <c r="BMD19" s="702"/>
      <c r="BME19" s="702"/>
      <c r="BMF19" s="702"/>
      <c r="BMG19" s="702"/>
      <c r="BMH19" s="702"/>
      <c r="BMI19" s="702"/>
      <c r="BMJ19" s="702"/>
      <c r="BMK19" s="702"/>
      <c r="BML19" s="702"/>
      <c r="BMM19" s="702"/>
      <c r="BMN19" s="702"/>
      <c r="BMO19" s="702"/>
      <c r="BMP19" s="702"/>
      <c r="BMQ19" s="702"/>
      <c r="BMR19" s="702"/>
      <c r="BMS19" s="702"/>
      <c r="BMT19" s="702"/>
      <c r="BMU19" s="702"/>
      <c r="BMV19" s="702"/>
      <c r="BMW19" s="702"/>
      <c r="BMX19" s="702"/>
      <c r="BMY19" s="702"/>
      <c r="BMZ19" s="702"/>
      <c r="BNA19" s="702"/>
      <c r="BNB19" s="702"/>
      <c r="BNC19" s="702"/>
      <c r="BND19" s="702"/>
      <c r="BNE19" s="702"/>
      <c r="BNF19" s="702"/>
      <c r="BNG19" s="702"/>
      <c r="BNH19" s="702"/>
      <c r="BNI19" s="702"/>
      <c r="BNJ19" s="702"/>
      <c r="BNK19" s="702"/>
      <c r="BNL19" s="702"/>
      <c r="BNM19" s="702"/>
      <c r="BNN19" s="702"/>
      <c r="BNO19" s="702"/>
      <c r="BNP19" s="702"/>
      <c r="BNQ19" s="702"/>
      <c r="BNR19" s="702"/>
      <c r="BNS19" s="702"/>
      <c r="BNT19" s="702"/>
      <c r="BNU19" s="702"/>
      <c r="BNV19" s="702"/>
      <c r="BNW19" s="702"/>
      <c r="BNX19" s="702"/>
      <c r="BNY19" s="702"/>
      <c r="BNZ19" s="702"/>
      <c r="BOA19" s="702"/>
      <c r="BOB19" s="702"/>
      <c r="BOC19" s="702"/>
      <c r="BOD19" s="702"/>
      <c r="BOE19" s="702"/>
      <c r="BOF19" s="702"/>
      <c r="BOG19" s="702"/>
      <c r="BOH19" s="702"/>
      <c r="BOI19" s="702"/>
      <c r="BOJ19" s="702"/>
      <c r="BOK19" s="702"/>
      <c r="BOL19" s="702"/>
      <c r="BOM19" s="702"/>
      <c r="BON19" s="702"/>
      <c r="BOO19" s="702"/>
      <c r="BOP19" s="702"/>
      <c r="BOQ19" s="702"/>
      <c r="BOR19" s="702"/>
      <c r="BOS19" s="702"/>
      <c r="BOT19" s="702"/>
      <c r="BOU19" s="702"/>
      <c r="BOV19" s="702"/>
      <c r="BOW19" s="702"/>
      <c r="BOX19" s="702"/>
      <c r="BOY19" s="702"/>
      <c r="BOZ19" s="702"/>
      <c r="BPA19" s="702"/>
      <c r="BPB19" s="702"/>
      <c r="BPC19" s="702"/>
      <c r="BPD19" s="702"/>
      <c r="BPE19" s="702"/>
      <c r="BPF19" s="702"/>
      <c r="BPG19" s="702"/>
      <c r="BPH19" s="702"/>
      <c r="BPI19" s="702"/>
      <c r="BPJ19" s="702"/>
      <c r="BPK19" s="702"/>
      <c r="BPL19" s="702"/>
      <c r="BPM19" s="702"/>
      <c r="BPN19" s="702"/>
      <c r="BPO19" s="702"/>
      <c r="BPP19" s="702"/>
      <c r="BPQ19" s="702"/>
      <c r="BPR19" s="702"/>
      <c r="BPS19" s="702"/>
      <c r="BPT19" s="702"/>
      <c r="BPU19" s="702"/>
      <c r="BPV19" s="702"/>
      <c r="BPW19" s="702"/>
      <c r="BPX19" s="702"/>
      <c r="BPY19" s="702"/>
      <c r="BPZ19" s="702"/>
      <c r="BQA19" s="702"/>
      <c r="BQB19" s="702"/>
      <c r="BQC19" s="702"/>
      <c r="BQD19" s="702"/>
      <c r="BQE19" s="702"/>
      <c r="BQF19" s="702"/>
      <c r="BQG19" s="702"/>
      <c r="BQH19" s="702"/>
      <c r="BQI19" s="702"/>
      <c r="BQJ19" s="702"/>
      <c r="BQK19" s="702"/>
      <c r="BQL19" s="702"/>
      <c r="BQM19" s="702"/>
      <c r="BQN19" s="702"/>
      <c r="BQO19" s="702"/>
      <c r="BQP19" s="702"/>
      <c r="BQQ19" s="702"/>
      <c r="BQR19" s="702"/>
      <c r="BQS19" s="702"/>
      <c r="BQT19" s="702"/>
      <c r="BQU19" s="702"/>
      <c r="BQV19" s="702"/>
      <c r="BQW19" s="702"/>
      <c r="BQX19" s="702"/>
      <c r="BQY19" s="702"/>
      <c r="BQZ19" s="702"/>
      <c r="BRA19" s="702"/>
      <c r="BRB19" s="702"/>
      <c r="BRC19" s="702"/>
      <c r="BRD19" s="702"/>
      <c r="BRE19" s="702"/>
      <c r="BRF19" s="702"/>
      <c r="BRG19" s="702"/>
      <c r="BRH19" s="702"/>
      <c r="BRI19" s="702"/>
      <c r="BRJ19" s="702"/>
      <c r="BRK19" s="702"/>
      <c r="BRL19" s="702"/>
      <c r="BRM19" s="702"/>
      <c r="BRN19" s="702"/>
      <c r="BRO19" s="702"/>
      <c r="BRP19" s="702"/>
      <c r="BRQ19" s="702"/>
      <c r="BRR19" s="702"/>
      <c r="BRS19" s="702"/>
      <c r="BRT19" s="702"/>
      <c r="BRU19" s="702"/>
      <c r="BRV19" s="702"/>
      <c r="BRW19" s="702"/>
      <c r="BRX19" s="702"/>
      <c r="BRY19" s="702"/>
      <c r="BRZ19" s="702"/>
      <c r="BSA19" s="702"/>
      <c r="BSB19" s="702"/>
      <c r="BSC19" s="702"/>
      <c r="BSD19" s="702"/>
      <c r="BSE19" s="702"/>
      <c r="BSF19" s="702"/>
      <c r="BSG19" s="702"/>
      <c r="BSH19" s="702"/>
      <c r="BSI19" s="702"/>
      <c r="BSJ19" s="702"/>
      <c r="BSK19" s="702"/>
      <c r="BSL19" s="702"/>
      <c r="BSM19" s="702"/>
      <c r="BSN19" s="702"/>
      <c r="BSO19" s="702"/>
      <c r="BSP19" s="702"/>
      <c r="BSQ19" s="702"/>
      <c r="BSR19" s="702"/>
      <c r="BSS19" s="702"/>
      <c r="BST19" s="702"/>
      <c r="BSU19" s="702"/>
      <c r="BSV19" s="702"/>
      <c r="BSW19" s="702"/>
      <c r="BSX19" s="702"/>
      <c r="BSY19" s="702"/>
      <c r="BSZ19" s="702"/>
      <c r="BTA19" s="702"/>
      <c r="BTB19" s="702"/>
      <c r="BTC19" s="702"/>
      <c r="BTD19" s="702"/>
      <c r="BTE19" s="702"/>
      <c r="BTF19" s="702"/>
      <c r="BTG19" s="702"/>
      <c r="BTH19" s="702"/>
      <c r="BTI19" s="702"/>
      <c r="BTJ19" s="702"/>
      <c r="BTK19" s="702"/>
      <c r="BTL19" s="702"/>
      <c r="BTM19" s="702"/>
      <c r="BTN19" s="702"/>
      <c r="BTO19" s="702"/>
      <c r="BTP19" s="702"/>
      <c r="BTQ19" s="702"/>
      <c r="BTR19" s="702"/>
      <c r="BTS19" s="702"/>
      <c r="BTT19" s="702"/>
      <c r="BTU19" s="702"/>
      <c r="BTV19" s="702"/>
      <c r="BTW19" s="702"/>
      <c r="BTX19" s="702"/>
      <c r="BTY19" s="702"/>
      <c r="BTZ19" s="702"/>
      <c r="BUA19" s="702"/>
      <c r="BUB19" s="702"/>
      <c r="BUC19" s="702"/>
      <c r="BUD19" s="702"/>
      <c r="BUE19" s="702"/>
      <c r="BUF19" s="702"/>
      <c r="BUG19" s="702"/>
      <c r="BUH19" s="702"/>
      <c r="BUI19" s="702"/>
      <c r="BUJ19" s="702"/>
      <c r="BUK19" s="702"/>
      <c r="BUL19" s="702"/>
      <c r="BUM19" s="702"/>
      <c r="BUN19" s="702"/>
      <c r="BUO19" s="702"/>
      <c r="BUP19" s="702"/>
      <c r="BUQ19" s="702"/>
      <c r="BUR19" s="702"/>
      <c r="BUS19" s="702"/>
      <c r="BUT19" s="702"/>
      <c r="BUU19" s="702"/>
      <c r="BUV19" s="702"/>
      <c r="BUW19" s="702"/>
      <c r="BUX19" s="702"/>
      <c r="BUY19" s="702"/>
      <c r="BUZ19" s="702"/>
      <c r="BVA19" s="702"/>
      <c r="BVB19" s="702"/>
      <c r="BVC19" s="702"/>
      <c r="BVD19" s="702"/>
      <c r="BVE19" s="702"/>
      <c r="BVF19" s="702"/>
      <c r="BVG19" s="702"/>
      <c r="BVH19" s="702"/>
      <c r="BVI19" s="702"/>
      <c r="BVJ19" s="702"/>
      <c r="BVK19" s="702"/>
      <c r="BVL19" s="702"/>
      <c r="BVM19" s="702"/>
      <c r="BVN19" s="702"/>
      <c r="BVO19" s="702"/>
      <c r="BVP19" s="702"/>
      <c r="BVQ19" s="702"/>
      <c r="BVR19" s="702"/>
      <c r="BVS19" s="702"/>
      <c r="BVT19" s="702"/>
      <c r="BVU19" s="702"/>
      <c r="BVV19" s="702"/>
      <c r="BVW19" s="702"/>
      <c r="BVX19" s="702"/>
      <c r="BVY19" s="702"/>
      <c r="BVZ19" s="702"/>
      <c r="BWA19" s="702"/>
      <c r="BWB19" s="702"/>
      <c r="BWC19" s="702"/>
      <c r="BWD19" s="702"/>
      <c r="BWE19" s="702"/>
      <c r="BWF19" s="702"/>
      <c r="BWG19" s="702"/>
      <c r="BWH19" s="702"/>
      <c r="BWI19" s="702"/>
      <c r="BWJ19" s="702"/>
      <c r="BWK19" s="702"/>
      <c r="BWL19" s="702"/>
      <c r="BWM19" s="702"/>
      <c r="BWN19" s="702"/>
      <c r="BWO19" s="702"/>
      <c r="BWP19" s="702"/>
      <c r="BWQ19" s="702"/>
      <c r="BWR19" s="702"/>
      <c r="BWS19" s="702"/>
      <c r="BWT19" s="702"/>
      <c r="BWU19" s="702"/>
      <c r="BWV19" s="702"/>
      <c r="BWW19" s="702"/>
      <c r="BWX19" s="702"/>
      <c r="BWY19" s="702"/>
      <c r="BWZ19" s="702"/>
      <c r="BXA19" s="702"/>
      <c r="BXB19" s="702"/>
      <c r="BXC19" s="702"/>
      <c r="BXD19" s="702"/>
      <c r="BXE19" s="702"/>
      <c r="BXF19" s="702"/>
      <c r="BXG19" s="702"/>
      <c r="BXH19" s="702"/>
      <c r="BXI19" s="702"/>
      <c r="BXJ19" s="702"/>
      <c r="BXK19" s="702"/>
      <c r="BXL19" s="702"/>
      <c r="BXM19" s="702"/>
      <c r="BXN19" s="702"/>
      <c r="BXO19" s="702"/>
      <c r="BXP19" s="702"/>
      <c r="BXQ19" s="702"/>
      <c r="BXR19" s="702"/>
      <c r="BXS19" s="702"/>
      <c r="BXT19" s="702"/>
      <c r="BXU19" s="702"/>
      <c r="BXV19" s="702"/>
      <c r="BXW19" s="702"/>
      <c r="BXX19" s="702"/>
      <c r="BXY19" s="702"/>
      <c r="BXZ19" s="702"/>
      <c r="BYA19" s="702"/>
      <c r="BYB19" s="702"/>
      <c r="BYC19" s="702"/>
      <c r="BYD19" s="702"/>
      <c r="BYE19" s="702"/>
      <c r="BYF19" s="702"/>
      <c r="BYG19" s="702"/>
      <c r="BYH19" s="702"/>
      <c r="BYI19" s="702"/>
      <c r="BYJ19" s="702"/>
      <c r="BYK19" s="702"/>
      <c r="BYL19" s="702"/>
      <c r="BYM19" s="702"/>
      <c r="BYN19" s="702"/>
      <c r="BYO19" s="702"/>
      <c r="BYP19" s="702"/>
      <c r="BYQ19" s="702"/>
      <c r="BYR19" s="702"/>
      <c r="BYS19" s="702"/>
      <c r="BYT19" s="702"/>
      <c r="BYU19" s="702"/>
      <c r="BYV19" s="702"/>
      <c r="BYW19" s="702"/>
      <c r="BYX19" s="702"/>
      <c r="BYY19" s="702"/>
      <c r="BYZ19" s="702"/>
      <c r="BZA19" s="702"/>
      <c r="BZB19" s="702"/>
      <c r="BZC19" s="702"/>
      <c r="BZD19" s="702"/>
      <c r="BZE19" s="702"/>
      <c r="BZF19" s="702"/>
      <c r="BZG19" s="702"/>
      <c r="BZH19" s="702"/>
      <c r="BZI19" s="702"/>
      <c r="BZJ19" s="702"/>
      <c r="BZK19" s="702"/>
      <c r="BZL19" s="702"/>
      <c r="BZM19" s="702"/>
      <c r="BZN19" s="702"/>
      <c r="BZO19" s="702"/>
      <c r="BZP19" s="702"/>
      <c r="BZQ19" s="702"/>
      <c r="BZR19" s="702"/>
      <c r="BZS19" s="702"/>
      <c r="BZT19" s="702"/>
      <c r="BZU19" s="702"/>
      <c r="BZV19" s="702"/>
      <c r="BZW19" s="702"/>
      <c r="BZX19" s="702"/>
      <c r="BZY19" s="702"/>
      <c r="BZZ19" s="702"/>
      <c r="CAA19" s="702"/>
      <c r="CAB19" s="702"/>
      <c r="CAC19" s="702"/>
      <c r="CAD19" s="702"/>
      <c r="CAE19" s="702"/>
      <c r="CAF19" s="702"/>
      <c r="CAG19" s="702"/>
      <c r="CAH19" s="702"/>
      <c r="CAI19" s="702"/>
      <c r="CAJ19" s="702"/>
      <c r="CAK19" s="702"/>
      <c r="CAL19" s="702"/>
      <c r="CAM19" s="702"/>
      <c r="CAN19" s="702"/>
      <c r="CAO19" s="702"/>
      <c r="CAP19" s="702"/>
      <c r="CAQ19" s="702"/>
      <c r="CAR19" s="702"/>
      <c r="CAS19" s="702"/>
      <c r="CAT19" s="702"/>
      <c r="CAU19" s="702"/>
      <c r="CAV19" s="702"/>
      <c r="CAW19" s="702"/>
      <c r="CAX19" s="702"/>
      <c r="CAY19" s="702"/>
      <c r="CAZ19" s="702"/>
      <c r="CBA19" s="702"/>
      <c r="CBB19" s="702"/>
      <c r="CBC19" s="702"/>
      <c r="CBD19" s="702"/>
      <c r="CBE19" s="702"/>
      <c r="CBF19" s="702"/>
      <c r="CBG19" s="702"/>
      <c r="CBH19" s="702"/>
      <c r="CBI19" s="702"/>
      <c r="CBJ19" s="702"/>
      <c r="CBK19" s="702"/>
      <c r="CBL19" s="702"/>
      <c r="CBM19" s="702"/>
      <c r="CBN19" s="702"/>
      <c r="CBO19" s="702"/>
      <c r="CBP19" s="702"/>
      <c r="CBQ19" s="702"/>
      <c r="CBR19" s="702"/>
      <c r="CBS19" s="702"/>
      <c r="CBT19" s="702"/>
      <c r="CBU19" s="702"/>
      <c r="CBV19" s="702"/>
      <c r="CBW19" s="702"/>
      <c r="CBX19" s="702"/>
      <c r="CBY19" s="702"/>
      <c r="CBZ19" s="702"/>
      <c r="CCA19" s="702"/>
      <c r="CCB19" s="702"/>
      <c r="CCC19" s="702"/>
      <c r="CCD19" s="702"/>
      <c r="CCE19" s="702"/>
      <c r="CCF19" s="702"/>
      <c r="CCG19" s="702"/>
      <c r="CCH19" s="702"/>
      <c r="CCI19" s="702"/>
      <c r="CCJ19" s="702"/>
      <c r="CCK19" s="702"/>
      <c r="CCL19" s="702"/>
      <c r="CCM19" s="702"/>
      <c r="CCN19" s="702"/>
      <c r="CCO19" s="702"/>
      <c r="CCP19" s="702"/>
      <c r="CCQ19" s="702"/>
      <c r="CCR19" s="702"/>
      <c r="CCS19" s="702"/>
      <c r="CCT19" s="702"/>
      <c r="CCU19" s="702"/>
      <c r="CCV19" s="702"/>
      <c r="CCW19" s="702"/>
      <c r="CCX19" s="702"/>
      <c r="CCY19" s="702"/>
      <c r="CCZ19" s="702"/>
      <c r="CDA19" s="702"/>
      <c r="CDB19" s="702"/>
      <c r="CDC19" s="702"/>
      <c r="CDD19" s="702"/>
      <c r="CDE19" s="702"/>
      <c r="CDF19" s="702"/>
      <c r="CDG19" s="702"/>
      <c r="CDH19" s="702"/>
      <c r="CDI19" s="702"/>
      <c r="CDJ19" s="702"/>
      <c r="CDK19" s="702"/>
      <c r="CDL19" s="702"/>
      <c r="CDM19" s="702"/>
      <c r="CDN19" s="702"/>
      <c r="CDO19" s="702"/>
      <c r="CDP19" s="702"/>
      <c r="CDQ19" s="702"/>
      <c r="CDR19" s="702"/>
      <c r="CDS19" s="702"/>
      <c r="CDT19" s="702"/>
      <c r="CDU19" s="702"/>
      <c r="CDV19" s="702"/>
      <c r="CDW19" s="702"/>
      <c r="CDX19" s="702"/>
      <c r="CDY19" s="702"/>
      <c r="CDZ19" s="702"/>
      <c r="CEA19" s="702"/>
      <c r="CEB19" s="702"/>
      <c r="CEC19" s="702"/>
      <c r="CED19" s="702"/>
      <c r="CEE19" s="702"/>
      <c r="CEF19" s="702"/>
      <c r="CEG19" s="702"/>
      <c r="CEH19" s="702"/>
      <c r="CEI19" s="702"/>
      <c r="CEJ19" s="702"/>
      <c r="CEK19" s="702"/>
      <c r="CEL19" s="702"/>
      <c r="CEM19" s="702"/>
      <c r="CEN19" s="702"/>
      <c r="CEO19" s="702"/>
      <c r="CEP19" s="702"/>
      <c r="CEQ19" s="702"/>
      <c r="CER19" s="702"/>
      <c r="CES19" s="702"/>
      <c r="CET19" s="702"/>
      <c r="CEU19" s="702"/>
      <c r="CEV19" s="702"/>
      <c r="CEW19" s="702"/>
      <c r="CEX19" s="702"/>
      <c r="CEY19" s="702"/>
      <c r="CEZ19" s="702"/>
      <c r="CFA19" s="702"/>
      <c r="CFB19" s="702"/>
      <c r="CFC19" s="702"/>
      <c r="CFD19" s="702"/>
      <c r="CFE19" s="702"/>
      <c r="CFF19" s="702"/>
      <c r="CFG19" s="702"/>
      <c r="CFH19" s="702"/>
      <c r="CFI19" s="702"/>
      <c r="CFJ19" s="702"/>
      <c r="CFK19" s="702"/>
      <c r="CFL19" s="702"/>
      <c r="CFM19" s="702"/>
      <c r="CFN19" s="702"/>
      <c r="CFO19" s="702"/>
      <c r="CFP19" s="702"/>
      <c r="CFQ19" s="702"/>
      <c r="CFR19" s="702"/>
      <c r="CFS19" s="702"/>
      <c r="CFT19" s="702"/>
      <c r="CFU19" s="702"/>
      <c r="CFV19" s="702"/>
      <c r="CFW19" s="702"/>
      <c r="CFX19" s="702"/>
      <c r="CFY19" s="702"/>
      <c r="CFZ19" s="702"/>
      <c r="CGA19" s="702"/>
      <c r="CGB19" s="702"/>
      <c r="CGC19" s="702"/>
      <c r="CGD19" s="702"/>
      <c r="CGE19" s="702"/>
      <c r="CGF19" s="702"/>
      <c r="CGG19" s="702"/>
      <c r="CGH19" s="702"/>
      <c r="CGI19" s="702"/>
      <c r="CGJ19" s="702"/>
      <c r="CGK19" s="702"/>
      <c r="CGL19" s="702"/>
      <c r="CGM19" s="702"/>
      <c r="CGN19" s="702"/>
      <c r="CGO19" s="702"/>
      <c r="CGP19" s="702"/>
      <c r="CGQ19" s="702"/>
      <c r="CGR19" s="702"/>
      <c r="CGS19" s="702"/>
      <c r="CGT19" s="702"/>
      <c r="CGU19" s="702"/>
      <c r="CGV19" s="702"/>
      <c r="CGW19" s="702"/>
      <c r="CGX19" s="702"/>
      <c r="CGY19" s="702"/>
      <c r="CGZ19" s="702"/>
      <c r="CHA19" s="702"/>
      <c r="CHB19" s="702"/>
      <c r="CHC19" s="702"/>
      <c r="CHD19" s="702"/>
      <c r="CHE19" s="702"/>
      <c r="CHF19" s="702"/>
      <c r="CHG19" s="702"/>
      <c r="CHH19" s="702"/>
      <c r="CHI19" s="702"/>
      <c r="CHJ19" s="702"/>
      <c r="CHK19" s="702"/>
      <c r="CHL19" s="702"/>
      <c r="CHM19" s="702"/>
      <c r="CHN19" s="702"/>
      <c r="CHO19" s="702"/>
      <c r="CHP19" s="702"/>
      <c r="CHQ19" s="702"/>
      <c r="CHR19" s="702"/>
      <c r="CHS19" s="702"/>
      <c r="CHT19" s="702"/>
      <c r="CHU19" s="702"/>
      <c r="CHV19" s="702"/>
      <c r="CHW19" s="702"/>
      <c r="CHX19" s="702"/>
      <c r="CHY19" s="702"/>
      <c r="CHZ19" s="702"/>
      <c r="CIA19" s="702"/>
      <c r="CIB19" s="702"/>
      <c r="CIC19" s="702"/>
      <c r="CID19" s="702"/>
      <c r="CIE19" s="702"/>
      <c r="CIF19" s="702"/>
      <c r="CIG19" s="702"/>
      <c r="CIH19" s="702"/>
      <c r="CII19" s="702"/>
      <c r="CIJ19" s="702"/>
      <c r="CIK19" s="702"/>
      <c r="CIL19" s="702"/>
      <c r="CIM19" s="702"/>
      <c r="CIN19" s="702"/>
      <c r="CIO19" s="702"/>
      <c r="CIP19" s="702"/>
      <c r="CIQ19" s="702"/>
      <c r="CIR19" s="702"/>
      <c r="CIS19" s="702"/>
      <c r="CIT19" s="702"/>
      <c r="CIU19" s="702"/>
      <c r="CIV19" s="702"/>
      <c r="CIW19" s="702"/>
      <c r="CIX19" s="702"/>
      <c r="CIY19" s="702"/>
      <c r="CIZ19" s="702"/>
      <c r="CJA19" s="702"/>
      <c r="CJB19" s="702"/>
      <c r="CJC19" s="702"/>
      <c r="CJD19" s="702"/>
      <c r="CJE19" s="702"/>
      <c r="CJF19" s="702"/>
      <c r="CJG19" s="702"/>
      <c r="CJH19" s="702"/>
      <c r="CJI19" s="702"/>
      <c r="CJJ19" s="702"/>
      <c r="CJK19" s="702"/>
      <c r="CJL19" s="702"/>
      <c r="CJM19" s="702"/>
      <c r="CJN19" s="702"/>
      <c r="CJO19" s="702"/>
      <c r="CJP19" s="702"/>
      <c r="CJQ19" s="702"/>
      <c r="CJR19" s="702"/>
      <c r="CJS19" s="702"/>
      <c r="CJT19" s="702"/>
      <c r="CJU19" s="702"/>
      <c r="CJV19" s="702"/>
      <c r="CJW19" s="702"/>
      <c r="CJX19" s="702"/>
      <c r="CJY19" s="702"/>
      <c r="CJZ19" s="702"/>
      <c r="CKA19" s="702"/>
      <c r="CKB19" s="702"/>
      <c r="CKC19" s="702"/>
      <c r="CKD19" s="702"/>
      <c r="CKE19" s="702"/>
      <c r="CKF19" s="702"/>
      <c r="CKG19" s="702"/>
      <c r="CKH19" s="702"/>
      <c r="CKI19" s="702"/>
      <c r="CKJ19" s="702"/>
      <c r="CKK19" s="702"/>
      <c r="CKL19" s="702"/>
      <c r="CKM19" s="702"/>
      <c r="CKN19" s="702"/>
      <c r="CKO19" s="702"/>
      <c r="CKP19" s="702"/>
      <c r="CKQ19" s="702"/>
      <c r="CKR19" s="702"/>
      <c r="CKS19" s="702"/>
      <c r="CKT19" s="702"/>
      <c r="CKU19" s="702"/>
      <c r="CKV19" s="702"/>
      <c r="CKW19" s="702"/>
      <c r="CKX19" s="702"/>
      <c r="CKY19" s="702"/>
      <c r="CKZ19" s="702"/>
      <c r="CLA19" s="702"/>
      <c r="CLB19" s="702"/>
      <c r="CLC19" s="702"/>
      <c r="CLD19" s="702"/>
      <c r="CLE19" s="702"/>
      <c r="CLF19" s="702"/>
      <c r="CLG19" s="702"/>
      <c r="CLH19" s="702"/>
      <c r="CLI19" s="702"/>
      <c r="CLJ19" s="702"/>
      <c r="CLK19" s="702"/>
      <c r="CLL19" s="702"/>
      <c r="CLM19" s="702"/>
      <c r="CLN19" s="702"/>
      <c r="CLO19" s="702"/>
      <c r="CLP19" s="702"/>
      <c r="CLQ19" s="702"/>
      <c r="CLR19" s="702"/>
      <c r="CLS19" s="702"/>
      <c r="CLT19" s="702"/>
      <c r="CLU19" s="702"/>
      <c r="CLV19" s="702"/>
      <c r="CLW19" s="702"/>
      <c r="CLX19" s="702"/>
      <c r="CLY19" s="702"/>
      <c r="CLZ19" s="702"/>
      <c r="CMA19" s="702"/>
      <c r="CMB19" s="702"/>
      <c r="CMC19" s="702"/>
      <c r="CMD19" s="702"/>
      <c r="CME19" s="702"/>
      <c r="CMF19" s="702"/>
      <c r="CMG19" s="702"/>
      <c r="CMH19" s="702"/>
      <c r="CMI19" s="702"/>
      <c r="CMJ19" s="702"/>
      <c r="CMK19" s="702"/>
      <c r="CML19" s="702"/>
      <c r="CMM19" s="702"/>
      <c r="CMN19" s="702"/>
      <c r="CMO19" s="702"/>
      <c r="CMP19" s="702"/>
      <c r="CMQ19" s="702"/>
      <c r="CMR19" s="702"/>
      <c r="CMS19" s="702"/>
      <c r="CMT19" s="702"/>
      <c r="CMU19" s="702"/>
      <c r="CMV19" s="702"/>
      <c r="CMW19" s="702"/>
      <c r="CMX19" s="702"/>
      <c r="CMY19" s="702"/>
      <c r="CMZ19" s="702"/>
      <c r="CNA19" s="702"/>
      <c r="CNB19" s="702"/>
      <c r="CNC19" s="702"/>
      <c r="CND19" s="702"/>
      <c r="CNE19" s="702"/>
      <c r="CNF19" s="702"/>
      <c r="CNG19" s="702"/>
      <c r="CNH19" s="702"/>
      <c r="CNI19" s="702"/>
      <c r="CNJ19" s="702"/>
      <c r="CNK19" s="702"/>
      <c r="CNL19" s="702"/>
      <c r="CNM19" s="702"/>
      <c r="CNN19" s="702"/>
      <c r="CNO19" s="702"/>
      <c r="CNP19" s="702"/>
      <c r="CNQ19" s="702"/>
      <c r="CNR19" s="702"/>
      <c r="CNS19" s="702"/>
      <c r="CNT19" s="702"/>
      <c r="CNU19" s="702"/>
      <c r="CNV19" s="702"/>
      <c r="CNW19" s="702"/>
      <c r="CNX19" s="702"/>
      <c r="CNY19" s="702"/>
      <c r="CNZ19" s="702"/>
      <c r="COA19" s="702"/>
      <c r="COB19" s="702"/>
      <c r="COC19" s="702"/>
      <c r="COD19" s="702"/>
      <c r="COE19" s="702"/>
      <c r="COF19" s="702"/>
      <c r="COG19" s="702"/>
      <c r="COH19" s="702"/>
      <c r="COI19" s="702"/>
      <c r="COJ19" s="702"/>
      <c r="COK19" s="702"/>
      <c r="COL19" s="702"/>
      <c r="COM19" s="702"/>
      <c r="CON19" s="702"/>
      <c r="COO19" s="702"/>
      <c r="COP19" s="702"/>
      <c r="COQ19" s="702"/>
      <c r="COR19" s="702"/>
      <c r="COS19" s="702"/>
      <c r="COT19" s="702"/>
      <c r="COU19" s="702"/>
      <c r="COV19" s="702"/>
      <c r="COW19" s="702"/>
      <c r="COX19" s="702"/>
      <c r="COY19" s="702"/>
      <c r="COZ19" s="702"/>
      <c r="CPA19" s="702"/>
      <c r="CPB19" s="702"/>
      <c r="CPC19" s="702"/>
      <c r="CPD19" s="702"/>
      <c r="CPE19" s="702"/>
      <c r="CPF19" s="702"/>
      <c r="CPG19" s="702"/>
      <c r="CPH19" s="702"/>
      <c r="CPI19" s="702"/>
      <c r="CPJ19" s="702"/>
      <c r="CPK19" s="702"/>
      <c r="CPL19" s="702"/>
      <c r="CPM19" s="702"/>
      <c r="CPN19" s="702"/>
      <c r="CPO19" s="702"/>
      <c r="CPP19" s="702"/>
      <c r="CPQ19" s="702"/>
      <c r="CPR19" s="702"/>
      <c r="CPS19" s="702"/>
      <c r="CPT19" s="702"/>
      <c r="CPU19" s="702"/>
      <c r="CPV19" s="702"/>
      <c r="CPW19" s="702"/>
      <c r="CPX19" s="702"/>
      <c r="CPY19" s="702"/>
      <c r="CPZ19" s="702"/>
      <c r="CQA19" s="702"/>
      <c r="CQB19" s="702"/>
      <c r="CQC19" s="702"/>
      <c r="CQD19" s="702"/>
      <c r="CQE19" s="702"/>
      <c r="CQF19" s="702"/>
      <c r="CQG19" s="702"/>
      <c r="CQH19" s="702"/>
      <c r="CQI19" s="702"/>
      <c r="CQJ19" s="702"/>
      <c r="CQK19" s="702"/>
      <c r="CQL19" s="702"/>
      <c r="CQM19" s="702"/>
      <c r="CQN19" s="702"/>
      <c r="CQO19" s="702"/>
      <c r="CQP19" s="702"/>
      <c r="CQQ19" s="702"/>
      <c r="CQR19" s="702"/>
      <c r="CQS19" s="702"/>
      <c r="CQT19" s="702"/>
      <c r="CQU19" s="702"/>
      <c r="CQV19" s="702"/>
      <c r="CQW19" s="702"/>
      <c r="CQX19" s="702"/>
      <c r="CQY19" s="702"/>
      <c r="CQZ19" s="702"/>
      <c r="CRA19" s="702"/>
      <c r="CRB19" s="702"/>
      <c r="CRC19" s="702"/>
      <c r="CRD19" s="702"/>
      <c r="CRE19" s="702"/>
      <c r="CRF19" s="702"/>
      <c r="CRG19" s="702"/>
      <c r="CRH19" s="702"/>
      <c r="CRI19" s="702"/>
      <c r="CRJ19" s="702"/>
      <c r="CRK19" s="702"/>
      <c r="CRL19" s="702"/>
      <c r="CRM19" s="702"/>
      <c r="CRN19" s="702"/>
      <c r="CRO19" s="702"/>
      <c r="CRP19" s="702"/>
      <c r="CRQ19" s="702"/>
      <c r="CRR19" s="702"/>
      <c r="CRS19" s="702"/>
      <c r="CRT19" s="702"/>
      <c r="CRU19" s="702"/>
      <c r="CRV19" s="702"/>
      <c r="CRW19" s="702"/>
      <c r="CRX19" s="702"/>
      <c r="CRY19" s="702"/>
      <c r="CRZ19" s="702"/>
      <c r="CSA19" s="702"/>
      <c r="CSB19" s="702"/>
      <c r="CSC19" s="702"/>
      <c r="CSD19" s="702"/>
      <c r="CSE19" s="702"/>
      <c r="CSF19" s="702"/>
      <c r="CSG19" s="702"/>
      <c r="CSH19" s="702"/>
      <c r="CSI19" s="702"/>
      <c r="CSJ19" s="702"/>
      <c r="CSK19" s="702"/>
      <c r="CSL19" s="702"/>
      <c r="CSM19" s="702"/>
      <c r="CSN19" s="702"/>
      <c r="CSO19" s="702"/>
      <c r="CSP19" s="702"/>
      <c r="CSQ19" s="702"/>
      <c r="CSR19" s="702"/>
      <c r="CSS19" s="702"/>
      <c r="CST19" s="702"/>
      <c r="CSU19" s="702"/>
      <c r="CSV19" s="702"/>
      <c r="CSW19" s="702"/>
      <c r="CSX19" s="702"/>
      <c r="CSY19" s="702"/>
      <c r="CSZ19" s="702"/>
      <c r="CTA19" s="702"/>
      <c r="CTB19" s="702"/>
      <c r="CTC19" s="702"/>
      <c r="CTD19" s="702"/>
      <c r="CTE19" s="702"/>
      <c r="CTF19" s="702"/>
      <c r="CTG19" s="702"/>
      <c r="CTH19" s="702"/>
      <c r="CTI19" s="702"/>
      <c r="CTJ19" s="702"/>
      <c r="CTK19" s="702"/>
      <c r="CTL19" s="702"/>
      <c r="CTM19" s="702"/>
      <c r="CTN19" s="702"/>
      <c r="CTO19" s="702"/>
      <c r="CTP19" s="702"/>
      <c r="CTQ19" s="702"/>
      <c r="CTR19" s="702"/>
      <c r="CTS19" s="702"/>
      <c r="CTT19" s="702"/>
      <c r="CTU19" s="702"/>
      <c r="CTV19" s="702"/>
      <c r="CTW19" s="702"/>
      <c r="CTX19" s="702"/>
      <c r="CTY19" s="702"/>
      <c r="CTZ19" s="702"/>
      <c r="CUA19" s="702"/>
      <c r="CUB19" s="702"/>
      <c r="CUC19" s="702"/>
      <c r="CUD19" s="702"/>
      <c r="CUE19" s="702"/>
      <c r="CUF19" s="702"/>
      <c r="CUG19" s="702"/>
      <c r="CUH19" s="702"/>
      <c r="CUI19" s="702"/>
      <c r="CUJ19" s="702"/>
      <c r="CUK19" s="702"/>
      <c r="CUL19" s="702"/>
      <c r="CUM19" s="702"/>
      <c r="CUN19" s="702"/>
      <c r="CUO19" s="702"/>
      <c r="CUP19" s="702"/>
      <c r="CUQ19" s="702"/>
      <c r="CUR19" s="702"/>
      <c r="CUS19" s="702"/>
      <c r="CUT19" s="702"/>
      <c r="CUU19" s="702"/>
      <c r="CUV19" s="702"/>
      <c r="CUW19" s="702"/>
      <c r="CUX19" s="702"/>
      <c r="CUY19" s="702"/>
      <c r="CUZ19" s="702"/>
      <c r="CVA19" s="702"/>
      <c r="CVB19" s="702"/>
      <c r="CVC19" s="702"/>
      <c r="CVD19" s="702"/>
      <c r="CVE19" s="702"/>
      <c r="CVF19" s="702"/>
      <c r="CVG19" s="702"/>
      <c r="CVH19" s="702"/>
      <c r="CVI19" s="702"/>
      <c r="CVJ19" s="702"/>
      <c r="CVK19" s="702"/>
      <c r="CVL19" s="702"/>
      <c r="CVM19" s="702"/>
      <c r="CVN19" s="702"/>
      <c r="CVO19" s="702"/>
      <c r="CVP19" s="702"/>
      <c r="CVQ19" s="702"/>
      <c r="CVR19" s="702"/>
      <c r="CVS19" s="702"/>
      <c r="CVT19" s="702"/>
      <c r="CVU19" s="702"/>
      <c r="CVV19" s="702"/>
      <c r="CVW19" s="702"/>
      <c r="CVX19" s="702"/>
      <c r="CVY19" s="702"/>
      <c r="CVZ19" s="702"/>
      <c r="CWA19" s="702"/>
      <c r="CWB19" s="702"/>
      <c r="CWC19" s="702"/>
      <c r="CWD19" s="702"/>
      <c r="CWE19" s="702"/>
      <c r="CWF19" s="702"/>
      <c r="CWG19" s="702"/>
      <c r="CWH19" s="702"/>
      <c r="CWI19" s="702"/>
      <c r="CWJ19" s="702"/>
      <c r="CWK19" s="702"/>
      <c r="CWL19" s="702"/>
      <c r="CWM19" s="702"/>
      <c r="CWN19" s="702"/>
      <c r="CWO19" s="702"/>
      <c r="CWP19" s="702"/>
      <c r="CWQ19" s="702"/>
      <c r="CWR19" s="702"/>
      <c r="CWS19" s="702"/>
      <c r="CWT19" s="702"/>
      <c r="CWU19" s="702"/>
      <c r="CWV19" s="702"/>
      <c r="CWW19" s="702"/>
      <c r="CWX19" s="702"/>
      <c r="CWY19" s="702"/>
      <c r="CWZ19" s="702"/>
      <c r="CXA19" s="702"/>
      <c r="CXB19" s="702"/>
      <c r="CXC19" s="702"/>
      <c r="CXD19" s="702"/>
      <c r="CXE19" s="702"/>
      <c r="CXF19" s="702"/>
      <c r="CXG19" s="702"/>
      <c r="CXH19" s="702"/>
      <c r="CXI19" s="702"/>
      <c r="CXJ19" s="702"/>
      <c r="CXK19" s="702"/>
      <c r="CXL19" s="702"/>
      <c r="CXM19" s="702"/>
      <c r="CXN19" s="702"/>
      <c r="CXO19" s="702"/>
      <c r="CXP19" s="702"/>
      <c r="CXQ19" s="702"/>
      <c r="CXR19" s="702"/>
      <c r="CXS19" s="702"/>
      <c r="CXT19" s="702"/>
      <c r="CXU19" s="702"/>
      <c r="CXV19" s="702"/>
      <c r="CXW19" s="702"/>
      <c r="CXX19" s="702"/>
      <c r="CXY19" s="702"/>
      <c r="CXZ19" s="702"/>
      <c r="CYA19" s="702"/>
      <c r="CYB19" s="702"/>
      <c r="CYC19" s="702"/>
      <c r="CYD19" s="702"/>
      <c r="CYE19" s="702"/>
      <c r="CYF19" s="702"/>
      <c r="CYG19" s="702"/>
      <c r="CYH19" s="702"/>
      <c r="CYI19" s="702"/>
      <c r="CYJ19" s="702"/>
      <c r="CYK19" s="702"/>
      <c r="CYL19" s="702"/>
      <c r="CYM19" s="702"/>
      <c r="CYN19" s="702"/>
      <c r="CYO19" s="702"/>
      <c r="CYP19" s="702"/>
      <c r="CYQ19" s="702"/>
      <c r="CYR19" s="702"/>
      <c r="CYS19" s="702"/>
      <c r="CYT19" s="702"/>
      <c r="CYU19" s="702"/>
      <c r="CYV19" s="702"/>
      <c r="CYW19" s="702"/>
      <c r="CYX19" s="702"/>
      <c r="CYY19" s="702"/>
      <c r="CYZ19" s="702"/>
      <c r="CZA19" s="702"/>
      <c r="CZB19" s="702"/>
      <c r="CZC19" s="702"/>
      <c r="CZD19" s="702"/>
      <c r="CZE19" s="702"/>
      <c r="CZF19" s="702"/>
      <c r="CZG19" s="702"/>
      <c r="CZH19" s="702"/>
      <c r="CZI19" s="702"/>
      <c r="CZJ19" s="702"/>
      <c r="CZK19" s="702"/>
      <c r="CZL19" s="702"/>
      <c r="CZM19" s="702"/>
      <c r="CZN19" s="702"/>
      <c r="CZO19" s="702"/>
      <c r="CZP19" s="702"/>
      <c r="CZQ19" s="702"/>
      <c r="CZR19" s="702"/>
      <c r="CZS19" s="702"/>
      <c r="CZT19" s="702"/>
      <c r="CZU19" s="702"/>
      <c r="CZV19" s="702"/>
      <c r="CZW19" s="702"/>
      <c r="CZX19" s="702"/>
      <c r="CZY19" s="702"/>
      <c r="CZZ19" s="702"/>
      <c r="DAA19" s="702"/>
      <c r="DAB19" s="702"/>
      <c r="DAC19" s="702"/>
      <c r="DAD19" s="702"/>
      <c r="DAE19" s="702"/>
      <c r="DAF19" s="702"/>
      <c r="DAG19" s="702"/>
      <c r="DAH19" s="702"/>
      <c r="DAI19" s="702"/>
      <c r="DAJ19" s="702"/>
      <c r="DAK19" s="702"/>
      <c r="DAL19" s="702"/>
      <c r="DAM19" s="702"/>
      <c r="DAN19" s="702"/>
      <c r="DAO19" s="702"/>
      <c r="DAP19" s="702"/>
      <c r="DAQ19" s="702"/>
      <c r="DAR19" s="702"/>
      <c r="DAS19" s="702"/>
      <c r="DAT19" s="702"/>
      <c r="DAU19" s="702"/>
      <c r="DAV19" s="702"/>
      <c r="DAW19" s="702"/>
      <c r="DAX19" s="702"/>
      <c r="DAY19" s="702"/>
      <c r="DAZ19" s="702"/>
      <c r="DBA19" s="702"/>
      <c r="DBB19" s="702"/>
      <c r="DBC19" s="702"/>
      <c r="DBD19" s="702"/>
      <c r="DBE19" s="702"/>
      <c r="DBF19" s="702"/>
      <c r="DBG19" s="702"/>
      <c r="DBH19" s="702"/>
      <c r="DBI19" s="702"/>
      <c r="DBJ19" s="702"/>
      <c r="DBK19" s="702"/>
      <c r="DBL19" s="702"/>
      <c r="DBM19" s="702"/>
      <c r="DBN19" s="702"/>
      <c r="DBO19" s="702"/>
      <c r="DBP19" s="702"/>
      <c r="DBQ19" s="702"/>
      <c r="DBR19" s="702"/>
      <c r="DBS19" s="702"/>
      <c r="DBT19" s="702"/>
      <c r="DBU19" s="702"/>
      <c r="DBV19" s="702"/>
      <c r="DBW19" s="702"/>
      <c r="DBX19" s="702"/>
      <c r="DBY19" s="702"/>
      <c r="DBZ19" s="702"/>
      <c r="DCA19" s="702"/>
      <c r="DCB19" s="702"/>
      <c r="DCC19" s="702"/>
      <c r="DCD19" s="702"/>
      <c r="DCE19" s="702"/>
      <c r="DCF19" s="702"/>
      <c r="DCG19" s="702"/>
      <c r="DCH19" s="702"/>
      <c r="DCI19" s="702"/>
      <c r="DCJ19" s="702"/>
      <c r="DCK19" s="702"/>
      <c r="DCL19" s="702"/>
      <c r="DCM19" s="702"/>
      <c r="DCN19" s="702"/>
      <c r="DCO19" s="702"/>
      <c r="DCP19" s="702"/>
      <c r="DCQ19" s="702"/>
      <c r="DCR19" s="702"/>
      <c r="DCS19" s="702"/>
      <c r="DCT19" s="702"/>
      <c r="DCU19" s="702"/>
      <c r="DCV19" s="702"/>
      <c r="DCW19" s="702"/>
      <c r="DCX19" s="702"/>
      <c r="DCY19" s="702"/>
      <c r="DCZ19" s="702"/>
      <c r="DDA19" s="702"/>
      <c r="DDB19" s="702"/>
      <c r="DDC19" s="702"/>
      <c r="DDD19" s="702"/>
      <c r="DDE19" s="702"/>
      <c r="DDF19" s="702"/>
      <c r="DDG19" s="702"/>
      <c r="DDH19" s="702"/>
      <c r="DDI19" s="702"/>
      <c r="DDJ19" s="702"/>
      <c r="DDK19" s="702"/>
      <c r="DDL19" s="702"/>
      <c r="DDM19" s="702"/>
      <c r="DDN19" s="702"/>
      <c r="DDO19" s="702"/>
      <c r="DDP19" s="702"/>
      <c r="DDQ19" s="702"/>
      <c r="DDR19" s="702"/>
      <c r="DDS19" s="702"/>
      <c r="DDT19" s="702"/>
      <c r="DDU19" s="702"/>
      <c r="DDV19" s="702"/>
      <c r="DDW19" s="702"/>
      <c r="DDX19" s="702"/>
      <c r="DDY19" s="702"/>
      <c r="DDZ19" s="702"/>
      <c r="DEA19" s="702"/>
      <c r="DEB19" s="702"/>
      <c r="DEC19" s="702"/>
      <c r="DED19" s="702"/>
      <c r="DEE19" s="702"/>
      <c r="DEF19" s="702"/>
      <c r="DEG19" s="702"/>
      <c r="DEH19" s="702"/>
      <c r="DEI19" s="702"/>
      <c r="DEJ19" s="702"/>
      <c r="DEK19" s="702"/>
      <c r="DEL19" s="702"/>
      <c r="DEM19" s="702"/>
      <c r="DEN19" s="702"/>
      <c r="DEO19" s="702"/>
      <c r="DEP19" s="702"/>
      <c r="DEQ19" s="702"/>
      <c r="DER19" s="702"/>
      <c r="DES19" s="702"/>
      <c r="DET19" s="702"/>
      <c r="DEU19" s="702"/>
      <c r="DEV19" s="702"/>
      <c r="DEW19" s="702"/>
      <c r="DEX19" s="702"/>
      <c r="DEY19" s="702"/>
      <c r="DEZ19" s="702"/>
      <c r="DFA19" s="702"/>
      <c r="DFB19" s="702"/>
      <c r="DFC19" s="702"/>
      <c r="DFD19" s="702"/>
      <c r="DFE19" s="702"/>
      <c r="DFF19" s="702"/>
      <c r="DFG19" s="702"/>
      <c r="DFH19" s="702"/>
      <c r="DFI19" s="702"/>
      <c r="DFJ19" s="702"/>
      <c r="DFK19" s="702"/>
      <c r="DFL19" s="702"/>
      <c r="DFM19" s="702"/>
      <c r="DFN19" s="702"/>
      <c r="DFO19" s="702"/>
      <c r="DFP19" s="702"/>
      <c r="DFQ19" s="702"/>
      <c r="DFR19" s="702"/>
      <c r="DFS19" s="702"/>
      <c r="DFT19" s="702"/>
      <c r="DFU19" s="702"/>
      <c r="DFV19" s="702"/>
      <c r="DFW19" s="702"/>
      <c r="DFX19" s="702"/>
      <c r="DFY19" s="702"/>
      <c r="DFZ19" s="702"/>
      <c r="DGA19" s="702"/>
      <c r="DGB19" s="702"/>
      <c r="DGC19" s="702"/>
      <c r="DGD19" s="702"/>
      <c r="DGE19" s="702"/>
      <c r="DGF19" s="702"/>
      <c r="DGG19" s="702"/>
      <c r="DGH19" s="702"/>
      <c r="DGI19" s="702"/>
      <c r="DGJ19" s="702"/>
      <c r="DGK19" s="702"/>
      <c r="DGL19" s="702"/>
      <c r="DGM19" s="702"/>
      <c r="DGN19" s="702"/>
      <c r="DGO19" s="702"/>
      <c r="DGP19" s="702"/>
      <c r="DGQ19" s="702"/>
      <c r="DGR19" s="702"/>
      <c r="DGS19" s="702"/>
      <c r="DGT19" s="702"/>
      <c r="DGU19" s="702"/>
      <c r="DGV19" s="702"/>
      <c r="DGW19" s="702"/>
      <c r="DGX19" s="702"/>
      <c r="DGY19" s="702"/>
      <c r="DGZ19" s="702"/>
      <c r="DHA19" s="702"/>
      <c r="DHB19" s="702"/>
      <c r="DHC19" s="702"/>
      <c r="DHD19" s="702"/>
      <c r="DHE19" s="702"/>
      <c r="DHF19" s="702"/>
      <c r="DHG19" s="702"/>
      <c r="DHH19" s="702"/>
      <c r="DHI19" s="702"/>
      <c r="DHJ19" s="702"/>
      <c r="DHK19" s="702"/>
      <c r="DHL19" s="702"/>
      <c r="DHM19" s="702"/>
      <c r="DHN19" s="702"/>
      <c r="DHO19" s="702"/>
      <c r="DHP19" s="702"/>
      <c r="DHQ19" s="702"/>
      <c r="DHR19" s="702"/>
      <c r="DHS19" s="702"/>
      <c r="DHT19" s="702"/>
      <c r="DHU19" s="702"/>
      <c r="DHV19" s="702"/>
      <c r="DHW19" s="702"/>
      <c r="DHX19" s="702"/>
      <c r="DHY19" s="702"/>
      <c r="DHZ19" s="702"/>
      <c r="DIA19" s="702"/>
      <c r="DIB19" s="702"/>
      <c r="DIC19" s="702"/>
      <c r="DID19" s="702"/>
      <c r="DIE19" s="702"/>
      <c r="DIF19" s="702"/>
      <c r="DIG19" s="702"/>
      <c r="DIH19" s="702"/>
      <c r="DII19" s="702"/>
      <c r="DIJ19" s="702"/>
      <c r="DIK19" s="702"/>
      <c r="DIL19" s="702"/>
      <c r="DIM19" s="702"/>
      <c r="DIN19" s="702"/>
      <c r="DIO19" s="702"/>
      <c r="DIP19" s="702"/>
      <c r="DIQ19" s="702"/>
      <c r="DIR19" s="702"/>
      <c r="DIS19" s="702"/>
      <c r="DIT19" s="702"/>
      <c r="DIU19" s="702"/>
      <c r="DIV19" s="702"/>
      <c r="DIW19" s="702"/>
      <c r="DIX19" s="702"/>
      <c r="DIY19" s="702"/>
      <c r="DIZ19" s="702"/>
      <c r="DJA19" s="702"/>
      <c r="DJB19" s="702"/>
      <c r="DJC19" s="702"/>
      <c r="DJD19" s="702"/>
      <c r="DJE19" s="702"/>
      <c r="DJF19" s="702"/>
      <c r="DJG19" s="702"/>
      <c r="DJH19" s="702"/>
      <c r="DJI19" s="702"/>
      <c r="DJJ19" s="702"/>
      <c r="DJK19" s="702"/>
      <c r="DJL19" s="702"/>
      <c r="DJM19" s="702"/>
      <c r="DJN19" s="702"/>
      <c r="DJO19" s="702"/>
      <c r="DJP19" s="702"/>
      <c r="DJQ19" s="702"/>
      <c r="DJR19" s="702"/>
      <c r="DJS19" s="702"/>
      <c r="DJT19" s="702"/>
      <c r="DJU19" s="702"/>
      <c r="DJV19" s="702"/>
      <c r="DJW19" s="702"/>
      <c r="DJX19" s="702"/>
      <c r="DJY19" s="702"/>
      <c r="DJZ19" s="702"/>
      <c r="DKA19" s="702"/>
      <c r="DKB19" s="702"/>
      <c r="DKC19" s="702"/>
      <c r="DKD19" s="702"/>
      <c r="DKE19" s="702"/>
      <c r="DKF19" s="702"/>
      <c r="DKG19" s="702"/>
      <c r="DKH19" s="702"/>
      <c r="DKI19" s="702"/>
      <c r="DKJ19" s="702"/>
      <c r="DKK19" s="702"/>
      <c r="DKL19" s="702"/>
      <c r="DKM19" s="702"/>
      <c r="DKN19" s="702"/>
      <c r="DKO19" s="702"/>
      <c r="DKP19" s="702"/>
      <c r="DKQ19" s="702"/>
      <c r="DKR19" s="702"/>
      <c r="DKS19" s="702"/>
      <c r="DKT19" s="702"/>
      <c r="DKU19" s="702"/>
      <c r="DKV19" s="702"/>
      <c r="DKW19" s="702"/>
      <c r="DKX19" s="702"/>
      <c r="DKY19" s="702"/>
      <c r="DKZ19" s="702"/>
      <c r="DLA19" s="702"/>
      <c r="DLB19" s="702"/>
      <c r="DLC19" s="702"/>
      <c r="DLD19" s="702"/>
      <c r="DLE19" s="702"/>
      <c r="DLF19" s="702"/>
      <c r="DLG19" s="702"/>
      <c r="DLH19" s="702"/>
      <c r="DLI19" s="702"/>
      <c r="DLJ19" s="702"/>
      <c r="DLK19" s="702"/>
      <c r="DLL19" s="702"/>
      <c r="DLM19" s="702"/>
      <c r="DLN19" s="702"/>
      <c r="DLO19" s="702"/>
      <c r="DLP19" s="702"/>
      <c r="DLQ19" s="702"/>
      <c r="DLR19" s="702"/>
      <c r="DLS19" s="702"/>
      <c r="DLT19" s="702"/>
      <c r="DLU19" s="702"/>
      <c r="DLV19" s="702"/>
      <c r="DLW19" s="702"/>
      <c r="DLX19" s="702"/>
      <c r="DLY19" s="702"/>
      <c r="DLZ19" s="702"/>
      <c r="DMA19" s="702"/>
      <c r="DMB19" s="702"/>
      <c r="DMC19" s="702"/>
      <c r="DMD19" s="702"/>
      <c r="DME19" s="702"/>
      <c r="DMF19" s="702"/>
      <c r="DMG19" s="702"/>
      <c r="DMH19" s="702"/>
      <c r="DMI19" s="702"/>
      <c r="DMJ19" s="702"/>
      <c r="DMK19" s="702"/>
      <c r="DML19" s="702"/>
      <c r="DMM19" s="702"/>
      <c r="DMN19" s="702"/>
      <c r="DMO19" s="702"/>
      <c r="DMP19" s="702"/>
      <c r="DMQ19" s="702"/>
      <c r="DMR19" s="702"/>
      <c r="DMS19" s="702"/>
      <c r="DMT19" s="702"/>
      <c r="DMU19" s="702"/>
      <c r="DMV19" s="702"/>
      <c r="DMW19" s="702"/>
      <c r="DMX19" s="702"/>
      <c r="DMY19" s="702"/>
      <c r="DMZ19" s="702"/>
      <c r="DNA19" s="702"/>
      <c r="DNB19" s="702"/>
      <c r="DNC19" s="702"/>
      <c r="DND19" s="702"/>
      <c r="DNE19" s="702"/>
      <c r="DNF19" s="702"/>
      <c r="DNG19" s="702"/>
      <c r="DNH19" s="702"/>
      <c r="DNI19" s="702"/>
      <c r="DNJ19" s="702"/>
      <c r="DNK19" s="702"/>
      <c r="DNL19" s="702"/>
      <c r="DNM19" s="702"/>
      <c r="DNN19" s="702"/>
      <c r="DNO19" s="702"/>
      <c r="DNP19" s="702"/>
      <c r="DNQ19" s="702"/>
      <c r="DNR19" s="702"/>
      <c r="DNS19" s="702"/>
      <c r="DNT19" s="702"/>
      <c r="DNU19" s="702"/>
      <c r="DNV19" s="702"/>
      <c r="DNW19" s="702"/>
      <c r="DNX19" s="702"/>
      <c r="DNY19" s="702"/>
      <c r="DNZ19" s="702"/>
      <c r="DOA19" s="702"/>
      <c r="DOB19" s="702"/>
      <c r="DOC19" s="702"/>
      <c r="DOD19" s="702"/>
      <c r="DOE19" s="702"/>
      <c r="DOF19" s="702"/>
      <c r="DOG19" s="702"/>
      <c r="DOH19" s="702"/>
      <c r="DOI19" s="702"/>
      <c r="DOJ19" s="702"/>
      <c r="DOK19" s="702"/>
      <c r="DOL19" s="702"/>
      <c r="DOM19" s="702"/>
      <c r="DON19" s="702"/>
      <c r="DOO19" s="702"/>
      <c r="DOP19" s="702"/>
      <c r="DOQ19" s="702"/>
      <c r="DOR19" s="702"/>
      <c r="DOS19" s="702"/>
      <c r="DOT19" s="702"/>
      <c r="DOU19" s="702"/>
      <c r="DOV19" s="702"/>
      <c r="DOW19" s="702"/>
      <c r="DOX19" s="702"/>
      <c r="DOY19" s="702"/>
      <c r="DOZ19" s="702"/>
      <c r="DPA19" s="702"/>
      <c r="DPB19" s="702"/>
      <c r="DPC19" s="702"/>
      <c r="DPD19" s="702"/>
      <c r="DPE19" s="702"/>
      <c r="DPF19" s="702"/>
      <c r="DPG19" s="702"/>
      <c r="DPH19" s="702"/>
      <c r="DPI19" s="702"/>
      <c r="DPJ19" s="702"/>
      <c r="DPK19" s="702"/>
      <c r="DPL19" s="702"/>
      <c r="DPM19" s="702"/>
      <c r="DPN19" s="702"/>
      <c r="DPO19" s="702"/>
      <c r="DPP19" s="702"/>
      <c r="DPQ19" s="702"/>
      <c r="DPR19" s="702"/>
      <c r="DPS19" s="702"/>
      <c r="DPT19" s="702"/>
      <c r="DPU19" s="702"/>
      <c r="DPV19" s="702"/>
      <c r="DPW19" s="702"/>
      <c r="DPX19" s="702"/>
      <c r="DPY19" s="702"/>
      <c r="DPZ19" s="702"/>
      <c r="DQA19" s="702"/>
      <c r="DQB19" s="702"/>
      <c r="DQC19" s="702"/>
      <c r="DQD19" s="702"/>
      <c r="DQE19" s="702"/>
      <c r="DQF19" s="702"/>
      <c r="DQG19" s="702"/>
      <c r="DQH19" s="702"/>
      <c r="DQI19" s="702"/>
      <c r="DQJ19" s="702"/>
      <c r="DQK19" s="702"/>
      <c r="DQL19" s="702"/>
      <c r="DQM19" s="702"/>
      <c r="DQN19" s="702"/>
      <c r="DQO19" s="702"/>
      <c r="DQP19" s="702"/>
      <c r="DQQ19" s="702"/>
      <c r="DQR19" s="702"/>
      <c r="DQS19" s="702"/>
      <c r="DQT19" s="702"/>
      <c r="DQU19" s="702"/>
      <c r="DQV19" s="702"/>
      <c r="DQW19" s="702"/>
      <c r="DQX19" s="702"/>
      <c r="DQY19" s="702"/>
      <c r="DQZ19" s="702"/>
      <c r="DRA19" s="702"/>
      <c r="DRB19" s="702"/>
      <c r="DRC19" s="702"/>
      <c r="DRD19" s="702"/>
      <c r="DRE19" s="702"/>
      <c r="DRF19" s="702"/>
      <c r="DRG19" s="702"/>
      <c r="DRH19" s="702"/>
      <c r="DRI19" s="702"/>
      <c r="DRJ19" s="702"/>
      <c r="DRK19" s="702"/>
      <c r="DRL19" s="702"/>
      <c r="DRM19" s="702"/>
      <c r="DRN19" s="702"/>
      <c r="DRO19" s="702"/>
      <c r="DRP19" s="702"/>
      <c r="DRQ19" s="702"/>
      <c r="DRR19" s="702"/>
      <c r="DRS19" s="702"/>
      <c r="DRT19" s="702"/>
      <c r="DRU19" s="702"/>
      <c r="DRV19" s="702"/>
      <c r="DRW19" s="702"/>
      <c r="DRX19" s="702"/>
      <c r="DRY19" s="702"/>
      <c r="DRZ19" s="702"/>
      <c r="DSA19" s="702"/>
      <c r="DSB19" s="702"/>
      <c r="DSC19" s="702"/>
      <c r="DSD19" s="702"/>
      <c r="DSE19" s="702"/>
      <c r="DSF19" s="702"/>
      <c r="DSG19" s="702"/>
      <c r="DSH19" s="702"/>
      <c r="DSI19" s="702"/>
      <c r="DSJ19" s="702"/>
      <c r="DSK19" s="702"/>
      <c r="DSL19" s="702"/>
      <c r="DSM19" s="702"/>
      <c r="DSN19" s="702"/>
      <c r="DSO19" s="702"/>
      <c r="DSP19" s="702"/>
      <c r="DSQ19" s="702"/>
      <c r="DSR19" s="702"/>
      <c r="DSS19" s="702"/>
      <c r="DST19" s="702"/>
      <c r="DSU19" s="702"/>
      <c r="DSV19" s="702"/>
      <c r="DSW19" s="702"/>
      <c r="DSX19" s="702"/>
      <c r="DSY19" s="702"/>
      <c r="DSZ19" s="702"/>
      <c r="DTA19" s="702"/>
      <c r="DTB19" s="702"/>
      <c r="DTC19" s="702"/>
      <c r="DTD19" s="702"/>
      <c r="DTE19" s="702"/>
      <c r="DTF19" s="702"/>
      <c r="DTG19" s="702"/>
      <c r="DTH19" s="702"/>
      <c r="DTI19" s="702"/>
      <c r="DTJ19" s="702"/>
      <c r="DTK19" s="702"/>
      <c r="DTL19" s="702"/>
      <c r="DTM19" s="702"/>
      <c r="DTN19" s="702"/>
      <c r="DTO19" s="702"/>
      <c r="DTP19" s="702"/>
      <c r="DTQ19" s="702"/>
      <c r="DTR19" s="702"/>
      <c r="DTS19" s="702"/>
      <c r="DTT19" s="702"/>
      <c r="DTU19" s="702"/>
      <c r="DTV19" s="702"/>
      <c r="DTW19" s="702"/>
      <c r="DTX19" s="702"/>
      <c r="DTY19" s="702"/>
      <c r="DTZ19" s="702"/>
      <c r="DUA19" s="702"/>
      <c r="DUB19" s="702"/>
      <c r="DUC19" s="702"/>
      <c r="DUD19" s="702"/>
      <c r="DUE19" s="702"/>
      <c r="DUF19" s="702"/>
      <c r="DUG19" s="702"/>
      <c r="DUH19" s="702"/>
      <c r="DUI19" s="702"/>
      <c r="DUJ19" s="702"/>
      <c r="DUK19" s="702"/>
      <c r="DUL19" s="702"/>
      <c r="DUM19" s="702"/>
      <c r="DUN19" s="702"/>
      <c r="DUO19" s="702"/>
      <c r="DUP19" s="702"/>
      <c r="DUQ19" s="702"/>
      <c r="DUR19" s="702"/>
      <c r="DUS19" s="702"/>
      <c r="DUT19" s="702"/>
      <c r="DUU19" s="702"/>
      <c r="DUV19" s="702"/>
      <c r="DUW19" s="702"/>
      <c r="DUX19" s="702"/>
      <c r="DUY19" s="702"/>
      <c r="DUZ19" s="702"/>
      <c r="DVA19" s="702"/>
      <c r="DVB19" s="702"/>
      <c r="DVC19" s="702"/>
      <c r="DVD19" s="702"/>
      <c r="DVE19" s="702"/>
      <c r="DVF19" s="702"/>
      <c r="DVG19" s="702"/>
      <c r="DVH19" s="702"/>
      <c r="DVI19" s="702"/>
      <c r="DVJ19" s="702"/>
      <c r="DVK19" s="702"/>
      <c r="DVL19" s="702"/>
      <c r="DVM19" s="702"/>
      <c r="DVN19" s="702"/>
      <c r="DVO19" s="702"/>
      <c r="DVP19" s="702"/>
      <c r="DVQ19" s="702"/>
      <c r="DVR19" s="702"/>
      <c r="DVS19" s="702"/>
      <c r="DVT19" s="702"/>
      <c r="DVU19" s="702"/>
      <c r="DVV19" s="702"/>
      <c r="DVW19" s="702"/>
      <c r="DVX19" s="702"/>
      <c r="DVY19" s="702"/>
      <c r="DVZ19" s="702"/>
      <c r="DWA19" s="702"/>
      <c r="DWB19" s="702"/>
      <c r="DWC19" s="702"/>
      <c r="DWD19" s="702"/>
      <c r="DWE19" s="702"/>
      <c r="DWF19" s="702"/>
      <c r="DWG19" s="702"/>
      <c r="DWH19" s="702"/>
      <c r="DWI19" s="702"/>
      <c r="DWJ19" s="702"/>
      <c r="DWK19" s="702"/>
      <c r="DWL19" s="702"/>
      <c r="DWM19" s="702"/>
      <c r="DWN19" s="702"/>
      <c r="DWO19" s="702"/>
      <c r="DWP19" s="702"/>
      <c r="DWQ19" s="702"/>
      <c r="DWR19" s="702"/>
      <c r="DWS19" s="702"/>
      <c r="DWT19" s="702"/>
      <c r="DWU19" s="702"/>
      <c r="DWV19" s="702"/>
      <c r="DWW19" s="702"/>
      <c r="DWX19" s="702"/>
      <c r="DWY19" s="702"/>
      <c r="DWZ19" s="702"/>
      <c r="DXA19" s="702"/>
      <c r="DXB19" s="702"/>
      <c r="DXC19" s="702"/>
      <c r="DXD19" s="702"/>
      <c r="DXE19" s="702"/>
      <c r="DXF19" s="702"/>
      <c r="DXG19" s="702"/>
      <c r="DXH19" s="702"/>
      <c r="DXI19" s="702"/>
      <c r="DXJ19" s="702"/>
      <c r="DXK19" s="702"/>
      <c r="DXL19" s="702"/>
      <c r="DXM19" s="702"/>
      <c r="DXN19" s="702"/>
      <c r="DXO19" s="702"/>
      <c r="DXP19" s="702"/>
      <c r="DXQ19" s="702"/>
      <c r="DXR19" s="702"/>
      <c r="DXS19" s="702"/>
      <c r="DXT19" s="702"/>
      <c r="DXU19" s="702"/>
      <c r="DXV19" s="702"/>
      <c r="DXW19" s="702"/>
      <c r="DXX19" s="702"/>
      <c r="DXY19" s="702"/>
      <c r="DXZ19" s="702"/>
      <c r="DYA19" s="702"/>
      <c r="DYB19" s="702"/>
      <c r="DYC19" s="702"/>
      <c r="DYD19" s="702"/>
      <c r="DYE19" s="702"/>
      <c r="DYF19" s="702"/>
      <c r="DYG19" s="702"/>
      <c r="DYH19" s="702"/>
      <c r="DYI19" s="702"/>
      <c r="DYJ19" s="702"/>
      <c r="DYK19" s="702"/>
      <c r="DYL19" s="702"/>
      <c r="DYM19" s="702"/>
      <c r="DYN19" s="702"/>
      <c r="DYO19" s="702"/>
      <c r="DYP19" s="702"/>
      <c r="DYQ19" s="702"/>
      <c r="DYR19" s="702"/>
      <c r="DYS19" s="702"/>
      <c r="DYT19" s="702"/>
      <c r="DYU19" s="702"/>
      <c r="DYV19" s="702"/>
      <c r="DYW19" s="702"/>
      <c r="DYX19" s="702"/>
      <c r="DYY19" s="702"/>
      <c r="DYZ19" s="702"/>
      <c r="DZA19" s="702"/>
      <c r="DZB19" s="702"/>
      <c r="DZC19" s="702"/>
      <c r="DZD19" s="702"/>
      <c r="DZE19" s="702"/>
      <c r="DZF19" s="702"/>
      <c r="DZG19" s="702"/>
      <c r="DZH19" s="702"/>
      <c r="DZI19" s="702"/>
      <c r="DZJ19" s="702"/>
      <c r="DZK19" s="702"/>
      <c r="DZL19" s="702"/>
      <c r="DZM19" s="702"/>
      <c r="DZN19" s="702"/>
      <c r="DZO19" s="702"/>
      <c r="DZP19" s="702"/>
      <c r="DZQ19" s="702"/>
      <c r="DZR19" s="702"/>
      <c r="DZS19" s="702"/>
      <c r="DZT19" s="702"/>
      <c r="DZU19" s="702"/>
      <c r="DZV19" s="702"/>
      <c r="DZW19" s="702"/>
      <c r="DZX19" s="702"/>
      <c r="DZY19" s="702"/>
      <c r="DZZ19" s="702"/>
      <c r="EAA19" s="702"/>
      <c r="EAB19" s="702"/>
      <c r="EAC19" s="702"/>
      <c r="EAD19" s="702"/>
      <c r="EAE19" s="702"/>
      <c r="EAF19" s="702"/>
      <c r="EAG19" s="702"/>
      <c r="EAH19" s="702"/>
      <c r="EAI19" s="702"/>
      <c r="EAJ19" s="702"/>
      <c r="EAK19" s="702"/>
      <c r="EAL19" s="702"/>
      <c r="EAM19" s="702"/>
      <c r="EAN19" s="702"/>
      <c r="EAO19" s="702"/>
      <c r="EAP19" s="702"/>
      <c r="EAQ19" s="702"/>
      <c r="EAR19" s="702"/>
      <c r="EAS19" s="702"/>
      <c r="EAT19" s="702"/>
      <c r="EAU19" s="702"/>
      <c r="EAV19" s="702"/>
      <c r="EAW19" s="702"/>
      <c r="EAX19" s="702"/>
      <c r="EAY19" s="702"/>
      <c r="EAZ19" s="702"/>
      <c r="EBA19" s="702"/>
      <c r="EBB19" s="702"/>
      <c r="EBC19" s="702"/>
      <c r="EBD19" s="702"/>
      <c r="EBE19" s="702"/>
      <c r="EBF19" s="702"/>
      <c r="EBG19" s="702"/>
      <c r="EBH19" s="702"/>
      <c r="EBI19" s="702"/>
      <c r="EBJ19" s="702"/>
      <c r="EBK19" s="702"/>
      <c r="EBL19" s="702"/>
      <c r="EBM19" s="702"/>
      <c r="EBN19" s="702"/>
      <c r="EBO19" s="702"/>
      <c r="EBP19" s="702"/>
      <c r="EBQ19" s="702"/>
      <c r="EBR19" s="702"/>
      <c r="EBS19" s="702"/>
      <c r="EBT19" s="702"/>
      <c r="EBU19" s="702"/>
      <c r="EBV19" s="702"/>
      <c r="EBW19" s="702"/>
      <c r="EBX19" s="702"/>
      <c r="EBY19" s="702"/>
      <c r="EBZ19" s="702"/>
      <c r="ECA19" s="702"/>
      <c r="ECB19" s="702"/>
      <c r="ECC19" s="702"/>
      <c r="ECD19" s="702"/>
      <c r="ECE19" s="702"/>
      <c r="ECF19" s="702"/>
      <c r="ECG19" s="702"/>
      <c r="ECH19" s="702"/>
      <c r="ECI19" s="702"/>
      <c r="ECJ19" s="702"/>
      <c r="ECK19" s="702"/>
      <c r="ECL19" s="702"/>
      <c r="ECM19" s="702"/>
      <c r="ECN19" s="702"/>
      <c r="ECO19" s="702"/>
      <c r="ECP19" s="702"/>
      <c r="ECQ19" s="702"/>
      <c r="ECR19" s="702"/>
      <c r="ECS19" s="702"/>
      <c r="ECT19" s="702"/>
      <c r="ECU19" s="702"/>
      <c r="ECV19" s="702"/>
      <c r="ECW19" s="702"/>
      <c r="ECX19" s="702"/>
      <c r="ECY19" s="702"/>
      <c r="ECZ19" s="702"/>
      <c r="EDA19" s="702"/>
      <c r="EDB19" s="702"/>
      <c r="EDC19" s="702"/>
      <c r="EDD19" s="702"/>
      <c r="EDE19" s="702"/>
      <c r="EDF19" s="702"/>
      <c r="EDG19" s="702"/>
      <c r="EDH19" s="702"/>
      <c r="EDI19" s="702"/>
      <c r="EDJ19" s="702"/>
      <c r="EDK19" s="702"/>
      <c r="EDL19" s="702"/>
      <c r="EDM19" s="702"/>
      <c r="EDN19" s="702"/>
      <c r="EDO19" s="702"/>
      <c r="EDP19" s="702"/>
      <c r="EDQ19" s="702"/>
      <c r="EDR19" s="702"/>
      <c r="EDS19" s="702"/>
      <c r="EDT19" s="702"/>
      <c r="EDU19" s="702"/>
      <c r="EDV19" s="702"/>
      <c r="EDW19" s="702"/>
      <c r="EDX19" s="702"/>
      <c r="EDY19" s="702"/>
      <c r="EDZ19" s="702"/>
      <c r="EEA19" s="702"/>
      <c r="EEB19" s="702"/>
      <c r="EEC19" s="702"/>
      <c r="EED19" s="702"/>
      <c r="EEE19" s="702"/>
      <c r="EEF19" s="702"/>
      <c r="EEG19" s="702"/>
      <c r="EEH19" s="702"/>
      <c r="EEI19" s="702"/>
      <c r="EEJ19" s="702"/>
      <c r="EEK19" s="702"/>
      <c r="EEL19" s="702"/>
      <c r="EEM19" s="702"/>
      <c r="EEN19" s="702"/>
      <c r="EEO19" s="702"/>
      <c r="EEP19" s="702"/>
      <c r="EEQ19" s="702"/>
      <c r="EER19" s="702"/>
      <c r="EES19" s="702"/>
      <c r="EET19" s="702"/>
      <c r="EEU19" s="702"/>
      <c r="EEV19" s="702"/>
      <c r="EEW19" s="702"/>
      <c r="EEX19" s="702"/>
      <c r="EEY19" s="702"/>
      <c r="EEZ19" s="702"/>
      <c r="EFA19" s="702"/>
      <c r="EFB19" s="702"/>
      <c r="EFC19" s="702"/>
      <c r="EFD19" s="702"/>
      <c r="EFE19" s="702"/>
      <c r="EFF19" s="702"/>
      <c r="EFG19" s="702"/>
      <c r="EFH19" s="702"/>
      <c r="EFI19" s="702"/>
      <c r="EFJ19" s="702"/>
      <c r="EFK19" s="702"/>
      <c r="EFL19" s="702"/>
      <c r="EFM19" s="702"/>
      <c r="EFN19" s="702"/>
      <c r="EFO19" s="702"/>
      <c r="EFP19" s="702"/>
      <c r="EFQ19" s="702"/>
      <c r="EFR19" s="702"/>
      <c r="EFS19" s="702"/>
      <c r="EFT19" s="702"/>
      <c r="EFU19" s="702"/>
      <c r="EFV19" s="702"/>
      <c r="EFW19" s="702"/>
      <c r="EFX19" s="702"/>
      <c r="EFY19" s="702"/>
      <c r="EFZ19" s="702"/>
      <c r="EGA19" s="702"/>
      <c r="EGB19" s="702"/>
      <c r="EGC19" s="702"/>
      <c r="EGD19" s="702"/>
      <c r="EGE19" s="702"/>
      <c r="EGF19" s="702"/>
      <c r="EGG19" s="702"/>
      <c r="EGH19" s="702"/>
      <c r="EGI19" s="702"/>
      <c r="EGJ19" s="702"/>
      <c r="EGK19" s="702"/>
      <c r="EGL19" s="702"/>
      <c r="EGM19" s="702"/>
      <c r="EGN19" s="702"/>
      <c r="EGO19" s="702"/>
      <c r="EGP19" s="702"/>
      <c r="EGQ19" s="702"/>
      <c r="EGR19" s="702"/>
      <c r="EGS19" s="702"/>
      <c r="EGT19" s="702"/>
      <c r="EGU19" s="702"/>
      <c r="EGV19" s="702"/>
      <c r="EGW19" s="702"/>
      <c r="EGX19" s="702"/>
      <c r="EGY19" s="702"/>
      <c r="EGZ19" s="702"/>
      <c r="EHA19" s="702"/>
      <c r="EHB19" s="702"/>
      <c r="EHC19" s="702"/>
      <c r="EHD19" s="702"/>
      <c r="EHE19" s="702"/>
      <c r="EHF19" s="702"/>
      <c r="EHG19" s="702"/>
      <c r="EHH19" s="702"/>
      <c r="EHI19" s="702"/>
      <c r="EHJ19" s="702"/>
      <c r="EHK19" s="702"/>
      <c r="EHL19" s="702"/>
      <c r="EHM19" s="702"/>
      <c r="EHN19" s="702"/>
      <c r="EHO19" s="702"/>
      <c r="EHP19" s="702"/>
      <c r="EHQ19" s="702"/>
      <c r="EHR19" s="702"/>
      <c r="EHS19" s="702"/>
      <c r="EHT19" s="702"/>
      <c r="EHU19" s="702"/>
      <c r="EHV19" s="702"/>
      <c r="EHW19" s="702"/>
      <c r="EHX19" s="702"/>
      <c r="EHY19" s="702"/>
      <c r="EHZ19" s="702"/>
      <c r="EIA19" s="702"/>
      <c r="EIB19" s="702"/>
      <c r="EIC19" s="702"/>
      <c r="EID19" s="702"/>
      <c r="EIE19" s="702"/>
      <c r="EIF19" s="702"/>
      <c r="EIG19" s="702"/>
      <c r="EIH19" s="702"/>
      <c r="EII19" s="702"/>
      <c r="EIJ19" s="702"/>
      <c r="EIK19" s="702"/>
      <c r="EIL19" s="702"/>
      <c r="EIM19" s="702"/>
      <c r="EIN19" s="702"/>
      <c r="EIO19" s="702"/>
      <c r="EIP19" s="702"/>
      <c r="EIQ19" s="702"/>
      <c r="EIR19" s="702"/>
      <c r="EIS19" s="702"/>
      <c r="EIT19" s="702"/>
      <c r="EIU19" s="702"/>
      <c r="EIV19" s="702"/>
      <c r="EIW19" s="702"/>
      <c r="EIX19" s="702"/>
      <c r="EIY19" s="702"/>
      <c r="EIZ19" s="702"/>
      <c r="EJA19" s="702"/>
      <c r="EJB19" s="702"/>
      <c r="EJC19" s="702"/>
      <c r="EJD19" s="702"/>
      <c r="EJE19" s="702"/>
      <c r="EJF19" s="702"/>
      <c r="EJG19" s="702"/>
      <c r="EJH19" s="702"/>
      <c r="EJI19" s="702"/>
      <c r="EJJ19" s="702"/>
      <c r="EJK19" s="702"/>
      <c r="EJL19" s="702"/>
      <c r="EJM19" s="702"/>
      <c r="EJN19" s="702"/>
      <c r="EJO19" s="702"/>
      <c r="EJP19" s="702"/>
      <c r="EJQ19" s="702"/>
      <c r="EJR19" s="702"/>
      <c r="EJS19" s="702"/>
      <c r="EJT19" s="702"/>
      <c r="EJU19" s="702"/>
      <c r="EJV19" s="702"/>
      <c r="EJW19" s="702"/>
      <c r="EJX19" s="702"/>
      <c r="EJY19" s="702"/>
      <c r="EJZ19" s="702"/>
      <c r="EKA19" s="702"/>
      <c r="EKB19" s="702"/>
      <c r="EKC19" s="702"/>
      <c r="EKD19" s="702"/>
      <c r="EKE19" s="702"/>
      <c r="EKF19" s="702"/>
      <c r="EKG19" s="702"/>
      <c r="EKH19" s="702"/>
      <c r="EKI19" s="702"/>
      <c r="EKJ19" s="702"/>
      <c r="EKK19" s="702"/>
      <c r="EKL19" s="702"/>
      <c r="EKM19" s="702"/>
      <c r="EKN19" s="702"/>
      <c r="EKO19" s="702"/>
      <c r="EKP19" s="702"/>
      <c r="EKQ19" s="702"/>
      <c r="EKR19" s="702"/>
      <c r="EKS19" s="702"/>
      <c r="EKT19" s="702"/>
      <c r="EKU19" s="702"/>
      <c r="EKV19" s="702"/>
      <c r="EKW19" s="702"/>
      <c r="EKX19" s="702"/>
      <c r="EKY19" s="702"/>
      <c r="EKZ19" s="702"/>
      <c r="ELA19" s="702"/>
      <c r="ELB19" s="702"/>
      <c r="ELC19" s="702"/>
      <c r="ELD19" s="702"/>
      <c r="ELE19" s="702"/>
      <c r="ELF19" s="702"/>
      <c r="ELG19" s="702"/>
      <c r="ELH19" s="702"/>
      <c r="ELI19" s="702"/>
      <c r="ELJ19" s="702"/>
      <c r="ELK19" s="702"/>
      <c r="ELL19" s="702"/>
      <c r="ELM19" s="702"/>
      <c r="ELN19" s="702"/>
      <c r="ELO19" s="702"/>
      <c r="ELP19" s="702"/>
      <c r="ELQ19" s="702"/>
      <c r="ELR19" s="702"/>
      <c r="ELS19" s="702"/>
      <c r="ELT19" s="702"/>
      <c r="ELU19" s="702"/>
      <c r="ELV19" s="702"/>
      <c r="ELW19" s="702"/>
      <c r="ELX19" s="702"/>
      <c r="ELY19" s="702"/>
      <c r="ELZ19" s="702"/>
      <c r="EMA19" s="702"/>
      <c r="EMB19" s="702"/>
      <c r="EMC19" s="702"/>
      <c r="EMD19" s="702"/>
      <c r="EME19" s="702"/>
      <c r="EMF19" s="702"/>
      <c r="EMG19" s="702"/>
      <c r="EMH19" s="702"/>
      <c r="EMI19" s="702"/>
      <c r="EMJ19" s="702"/>
      <c r="EMK19" s="702"/>
      <c r="EML19" s="702"/>
      <c r="EMM19" s="702"/>
      <c r="EMN19" s="702"/>
      <c r="EMO19" s="702"/>
      <c r="EMP19" s="702"/>
      <c r="EMQ19" s="702"/>
      <c r="EMR19" s="702"/>
      <c r="EMS19" s="702"/>
      <c r="EMT19" s="702"/>
      <c r="EMU19" s="702"/>
      <c r="EMV19" s="702"/>
      <c r="EMW19" s="702"/>
      <c r="EMX19" s="702"/>
      <c r="EMY19" s="702"/>
      <c r="EMZ19" s="702"/>
      <c r="ENA19" s="702"/>
      <c r="ENB19" s="702"/>
      <c r="ENC19" s="702"/>
      <c r="END19" s="702"/>
      <c r="ENE19" s="702"/>
      <c r="ENF19" s="702"/>
      <c r="ENG19" s="702"/>
      <c r="ENH19" s="702"/>
      <c r="ENI19" s="702"/>
      <c r="ENJ19" s="702"/>
      <c r="ENK19" s="702"/>
      <c r="ENL19" s="702"/>
      <c r="ENM19" s="702"/>
      <c r="ENN19" s="702"/>
      <c r="ENO19" s="702"/>
      <c r="ENP19" s="702"/>
      <c r="ENQ19" s="702"/>
      <c r="ENR19" s="702"/>
      <c r="ENS19" s="702"/>
      <c r="ENT19" s="702"/>
      <c r="ENU19" s="702"/>
      <c r="ENV19" s="702"/>
      <c r="ENW19" s="702"/>
      <c r="ENX19" s="702"/>
      <c r="ENY19" s="702"/>
      <c r="ENZ19" s="702"/>
      <c r="EOA19" s="702"/>
      <c r="EOB19" s="702"/>
      <c r="EOC19" s="702"/>
      <c r="EOD19" s="702"/>
      <c r="EOE19" s="702"/>
      <c r="EOF19" s="702"/>
      <c r="EOG19" s="702"/>
      <c r="EOH19" s="702"/>
      <c r="EOI19" s="702"/>
      <c r="EOJ19" s="702"/>
      <c r="EOK19" s="702"/>
      <c r="EOL19" s="702"/>
      <c r="EOM19" s="702"/>
      <c r="EON19" s="702"/>
      <c r="EOO19" s="702"/>
      <c r="EOP19" s="702"/>
      <c r="EOQ19" s="702"/>
      <c r="EOR19" s="702"/>
      <c r="EOS19" s="702"/>
      <c r="EOT19" s="702"/>
      <c r="EOU19" s="702"/>
      <c r="EOV19" s="702"/>
      <c r="EOW19" s="702"/>
      <c r="EOX19" s="702"/>
      <c r="EOY19" s="702"/>
      <c r="EOZ19" s="702"/>
      <c r="EPA19" s="702"/>
      <c r="EPB19" s="702"/>
      <c r="EPC19" s="702"/>
      <c r="EPD19" s="702"/>
      <c r="EPE19" s="702"/>
      <c r="EPF19" s="702"/>
      <c r="EPG19" s="702"/>
      <c r="EPH19" s="702"/>
      <c r="EPI19" s="702"/>
      <c r="EPJ19" s="702"/>
      <c r="EPK19" s="702"/>
      <c r="EPL19" s="702"/>
      <c r="EPM19" s="702"/>
      <c r="EPN19" s="702"/>
      <c r="EPO19" s="702"/>
      <c r="EPP19" s="702"/>
      <c r="EPQ19" s="702"/>
      <c r="EPR19" s="702"/>
      <c r="EPS19" s="702"/>
      <c r="EPT19" s="702"/>
      <c r="EPU19" s="702"/>
      <c r="EPV19" s="702"/>
      <c r="EPW19" s="702"/>
      <c r="EPX19" s="702"/>
      <c r="EPY19" s="702"/>
      <c r="EPZ19" s="702"/>
      <c r="EQA19" s="702"/>
      <c r="EQB19" s="702"/>
      <c r="EQC19" s="702"/>
      <c r="EQD19" s="702"/>
      <c r="EQE19" s="702"/>
      <c r="EQF19" s="702"/>
      <c r="EQG19" s="702"/>
      <c r="EQH19" s="702"/>
      <c r="EQI19" s="702"/>
      <c r="EQJ19" s="702"/>
      <c r="EQK19" s="702"/>
      <c r="EQL19" s="702"/>
      <c r="EQM19" s="702"/>
      <c r="EQN19" s="702"/>
      <c r="EQO19" s="702"/>
      <c r="EQP19" s="702"/>
      <c r="EQQ19" s="702"/>
      <c r="EQR19" s="702"/>
      <c r="EQS19" s="702"/>
      <c r="EQT19" s="702"/>
      <c r="EQU19" s="702"/>
      <c r="EQV19" s="702"/>
      <c r="EQW19" s="702"/>
      <c r="EQX19" s="702"/>
      <c r="EQY19" s="702"/>
      <c r="EQZ19" s="702"/>
      <c r="ERA19" s="702"/>
      <c r="ERB19" s="702"/>
      <c r="ERC19" s="702"/>
      <c r="ERD19" s="702"/>
      <c r="ERE19" s="702"/>
      <c r="ERF19" s="702"/>
      <c r="ERG19" s="702"/>
      <c r="ERH19" s="702"/>
      <c r="ERI19" s="702"/>
      <c r="ERJ19" s="702"/>
      <c r="ERK19" s="702"/>
      <c r="ERL19" s="702"/>
      <c r="ERM19" s="702"/>
      <c r="ERN19" s="702"/>
      <c r="ERO19" s="702"/>
      <c r="ERP19" s="702"/>
      <c r="ERQ19" s="702"/>
      <c r="ERR19" s="702"/>
      <c r="ERS19" s="702"/>
      <c r="ERT19" s="702"/>
      <c r="ERU19" s="702"/>
      <c r="ERV19" s="702"/>
      <c r="ERW19" s="702"/>
      <c r="ERX19" s="702"/>
      <c r="ERY19" s="702"/>
      <c r="ERZ19" s="702"/>
      <c r="ESA19" s="702"/>
      <c r="ESB19" s="702"/>
      <c r="ESC19" s="702"/>
      <c r="ESD19" s="702"/>
      <c r="ESE19" s="702"/>
      <c r="ESF19" s="702"/>
      <c r="ESG19" s="702"/>
      <c r="ESH19" s="702"/>
      <c r="ESI19" s="702"/>
      <c r="ESJ19" s="702"/>
      <c r="ESK19" s="702"/>
      <c r="ESL19" s="702"/>
      <c r="ESM19" s="702"/>
      <c r="ESN19" s="702"/>
      <c r="ESO19" s="702"/>
      <c r="ESP19" s="702"/>
      <c r="ESQ19" s="702"/>
      <c r="ESR19" s="702"/>
      <c r="ESS19" s="702"/>
      <c r="EST19" s="702"/>
      <c r="ESU19" s="702"/>
      <c r="ESV19" s="702"/>
      <c r="ESW19" s="702"/>
      <c r="ESX19" s="702"/>
      <c r="ESY19" s="702"/>
      <c r="ESZ19" s="702"/>
      <c r="ETA19" s="702"/>
      <c r="ETB19" s="702"/>
      <c r="ETC19" s="702"/>
      <c r="ETD19" s="702"/>
      <c r="ETE19" s="702"/>
      <c r="ETF19" s="702"/>
      <c r="ETG19" s="702"/>
      <c r="ETH19" s="702"/>
      <c r="ETI19" s="702"/>
      <c r="ETJ19" s="702"/>
      <c r="ETK19" s="702"/>
      <c r="ETL19" s="702"/>
      <c r="ETM19" s="702"/>
      <c r="ETN19" s="702"/>
      <c r="ETO19" s="702"/>
      <c r="ETP19" s="702"/>
      <c r="ETQ19" s="702"/>
      <c r="ETR19" s="702"/>
      <c r="ETS19" s="702"/>
      <c r="ETT19" s="702"/>
      <c r="ETU19" s="702"/>
      <c r="ETV19" s="702"/>
      <c r="ETW19" s="702"/>
      <c r="ETX19" s="702"/>
      <c r="ETY19" s="702"/>
      <c r="ETZ19" s="702"/>
      <c r="EUA19" s="702"/>
      <c r="EUB19" s="702"/>
      <c r="EUC19" s="702"/>
      <c r="EUD19" s="702"/>
      <c r="EUE19" s="702"/>
      <c r="EUF19" s="702"/>
      <c r="EUG19" s="702"/>
      <c r="EUH19" s="702"/>
      <c r="EUI19" s="702"/>
      <c r="EUJ19" s="702"/>
      <c r="EUK19" s="702"/>
      <c r="EUL19" s="702"/>
      <c r="EUM19" s="702"/>
      <c r="EUN19" s="702"/>
      <c r="EUO19" s="702"/>
      <c r="EUP19" s="702"/>
      <c r="EUQ19" s="702"/>
      <c r="EUR19" s="702"/>
      <c r="EUS19" s="702"/>
      <c r="EUT19" s="702"/>
      <c r="EUU19" s="702"/>
      <c r="EUV19" s="702"/>
      <c r="EUW19" s="702"/>
      <c r="EUX19" s="702"/>
      <c r="EUY19" s="702"/>
      <c r="EUZ19" s="702"/>
      <c r="EVA19" s="702"/>
      <c r="EVB19" s="702"/>
      <c r="EVC19" s="702"/>
      <c r="EVD19" s="702"/>
      <c r="EVE19" s="702"/>
      <c r="EVF19" s="702"/>
      <c r="EVG19" s="702"/>
      <c r="EVH19" s="702"/>
      <c r="EVI19" s="702"/>
      <c r="EVJ19" s="702"/>
      <c r="EVK19" s="702"/>
      <c r="EVL19" s="702"/>
      <c r="EVM19" s="702"/>
      <c r="EVN19" s="702"/>
      <c r="EVO19" s="702"/>
      <c r="EVP19" s="702"/>
      <c r="EVQ19" s="702"/>
      <c r="EVR19" s="702"/>
      <c r="EVS19" s="702"/>
      <c r="EVT19" s="702"/>
      <c r="EVU19" s="702"/>
      <c r="EVV19" s="702"/>
      <c r="EVW19" s="702"/>
      <c r="EVX19" s="702"/>
      <c r="EVY19" s="702"/>
      <c r="EVZ19" s="702"/>
      <c r="EWA19" s="702"/>
      <c r="EWB19" s="702"/>
      <c r="EWC19" s="702"/>
      <c r="EWD19" s="702"/>
      <c r="EWE19" s="702"/>
      <c r="EWF19" s="702"/>
      <c r="EWG19" s="702"/>
      <c r="EWH19" s="702"/>
      <c r="EWI19" s="702"/>
      <c r="EWJ19" s="702"/>
      <c r="EWK19" s="702"/>
      <c r="EWL19" s="702"/>
      <c r="EWM19" s="702"/>
      <c r="EWN19" s="702"/>
      <c r="EWO19" s="702"/>
      <c r="EWP19" s="702"/>
      <c r="EWQ19" s="702"/>
      <c r="EWR19" s="702"/>
      <c r="EWS19" s="702"/>
      <c r="EWT19" s="702"/>
      <c r="EWU19" s="702"/>
      <c r="EWV19" s="702"/>
      <c r="EWW19" s="702"/>
      <c r="EWX19" s="702"/>
      <c r="EWY19" s="702"/>
      <c r="EWZ19" s="702"/>
      <c r="EXA19" s="702"/>
      <c r="EXB19" s="702"/>
      <c r="EXC19" s="702"/>
      <c r="EXD19" s="702"/>
      <c r="EXE19" s="702"/>
      <c r="EXF19" s="702"/>
      <c r="EXG19" s="702"/>
      <c r="EXH19" s="702"/>
      <c r="EXI19" s="702"/>
      <c r="EXJ19" s="702"/>
      <c r="EXK19" s="702"/>
      <c r="EXL19" s="702"/>
      <c r="EXM19" s="702"/>
      <c r="EXN19" s="702"/>
      <c r="EXO19" s="702"/>
      <c r="EXP19" s="702"/>
      <c r="EXQ19" s="702"/>
      <c r="EXR19" s="702"/>
      <c r="EXS19" s="702"/>
      <c r="EXT19" s="702"/>
      <c r="EXU19" s="702"/>
      <c r="EXV19" s="702"/>
      <c r="EXW19" s="702"/>
      <c r="EXX19" s="702"/>
      <c r="EXY19" s="702"/>
      <c r="EXZ19" s="702"/>
      <c r="EYA19" s="702"/>
      <c r="EYB19" s="702"/>
      <c r="EYC19" s="702"/>
      <c r="EYD19" s="702"/>
      <c r="EYE19" s="702"/>
      <c r="EYF19" s="702"/>
      <c r="EYG19" s="702"/>
      <c r="EYH19" s="702"/>
      <c r="EYI19" s="702"/>
      <c r="EYJ19" s="702"/>
      <c r="EYK19" s="702"/>
      <c r="EYL19" s="702"/>
      <c r="EYM19" s="702"/>
      <c r="EYN19" s="702"/>
      <c r="EYO19" s="702"/>
      <c r="EYP19" s="702"/>
      <c r="EYQ19" s="702"/>
      <c r="EYR19" s="702"/>
      <c r="EYS19" s="702"/>
      <c r="EYT19" s="702"/>
      <c r="EYU19" s="702"/>
      <c r="EYV19" s="702"/>
      <c r="EYW19" s="702"/>
      <c r="EYX19" s="702"/>
      <c r="EYY19" s="702"/>
      <c r="EYZ19" s="702"/>
      <c r="EZA19" s="702"/>
      <c r="EZB19" s="702"/>
      <c r="EZC19" s="702"/>
      <c r="EZD19" s="702"/>
      <c r="EZE19" s="702"/>
      <c r="EZF19" s="702"/>
      <c r="EZG19" s="702"/>
      <c r="EZH19" s="702"/>
      <c r="EZI19" s="702"/>
      <c r="EZJ19" s="702"/>
      <c r="EZK19" s="702"/>
      <c r="EZL19" s="702"/>
      <c r="EZM19" s="702"/>
      <c r="EZN19" s="702"/>
      <c r="EZO19" s="702"/>
      <c r="EZP19" s="702"/>
      <c r="EZQ19" s="702"/>
      <c r="EZR19" s="702"/>
      <c r="EZS19" s="702"/>
      <c r="EZT19" s="702"/>
      <c r="EZU19" s="702"/>
      <c r="EZV19" s="702"/>
      <c r="EZW19" s="702"/>
      <c r="EZX19" s="702"/>
      <c r="EZY19" s="702"/>
      <c r="EZZ19" s="702"/>
      <c r="FAA19" s="702"/>
      <c r="FAB19" s="702"/>
      <c r="FAC19" s="702"/>
      <c r="FAD19" s="702"/>
      <c r="FAE19" s="702"/>
      <c r="FAF19" s="702"/>
      <c r="FAG19" s="702"/>
      <c r="FAH19" s="702"/>
      <c r="FAI19" s="702"/>
      <c r="FAJ19" s="702"/>
      <c r="FAK19" s="702"/>
      <c r="FAL19" s="702"/>
      <c r="FAM19" s="702"/>
      <c r="FAN19" s="702"/>
      <c r="FAO19" s="702"/>
      <c r="FAP19" s="702"/>
      <c r="FAQ19" s="702"/>
      <c r="FAR19" s="702"/>
      <c r="FAS19" s="702"/>
      <c r="FAT19" s="702"/>
      <c r="FAU19" s="702"/>
      <c r="FAV19" s="702"/>
      <c r="FAW19" s="702"/>
      <c r="FAX19" s="702"/>
      <c r="FAY19" s="702"/>
      <c r="FAZ19" s="702"/>
      <c r="FBA19" s="702"/>
      <c r="FBB19" s="702"/>
      <c r="FBC19" s="702"/>
      <c r="FBD19" s="702"/>
      <c r="FBE19" s="702"/>
      <c r="FBF19" s="702"/>
      <c r="FBG19" s="702"/>
      <c r="FBH19" s="702"/>
      <c r="FBI19" s="702"/>
      <c r="FBJ19" s="702"/>
      <c r="FBK19" s="702"/>
      <c r="FBL19" s="702"/>
      <c r="FBM19" s="702"/>
      <c r="FBN19" s="702"/>
      <c r="FBO19" s="702"/>
      <c r="FBP19" s="702"/>
      <c r="FBQ19" s="702"/>
      <c r="FBR19" s="702"/>
      <c r="FBS19" s="702"/>
      <c r="FBT19" s="702"/>
      <c r="FBU19" s="702"/>
      <c r="FBV19" s="702"/>
      <c r="FBW19" s="702"/>
      <c r="FBX19" s="702"/>
      <c r="FBY19" s="702"/>
      <c r="FBZ19" s="702"/>
      <c r="FCA19" s="702"/>
      <c r="FCB19" s="702"/>
      <c r="FCC19" s="702"/>
      <c r="FCD19" s="702"/>
      <c r="FCE19" s="702"/>
      <c r="FCF19" s="702"/>
      <c r="FCG19" s="702"/>
      <c r="FCH19" s="702"/>
      <c r="FCI19" s="702"/>
      <c r="FCJ19" s="702"/>
      <c r="FCK19" s="702"/>
      <c r="FCL19" s="702"/>
      <c r="FCM19" s="702"/>
      <c r="FCN19" s="702"/>
      <c r="FCO19" s="702"/>
      <c r="FCP19" s="702"/>
      <c r="FCQ19" s="702"/>
      <c r="FCR19" s="702"/>
      <c r="FCS19" s="702"/>
      <c r="FCT19" s="702"/>
      <c r="FCU19" s="702"/>
      <c r="FCV19" s="702"/>
      <c r="FCW19" s="702"/>
      <c r="FCX19" s="702"/>
      <c r="FCY19" s="702"/>
      <c r="FCZ19" s="702"/>
      <c r="FDA19" s="702"/>
      <c r="FDB19" s="702"/>
      <c r="FDC19" s="702"/>
      <c r="FDD19" s="702"/>
      <c r="FDE19" s="702"/>
      <c r="FDF19" s="702"/>
      <c r="FDG19" s="702"/>
      <c r="FDH19" s="702"/>
      <c r="FDI19" s="702"/>
      <c r="FDJ19" s="702"/>
      <c r="FDK19" s="702"/>
      <c r="FDL19" s="702"/>
      <c r="FDM19" s="702"/>
      <c r="FDN19" s="702"/>
      <c r="FDO19" s="702"/>
      <c r="FDP19" s="702"/>
      <c r="FDQ19" s="702"/>
      <c r="FDR19" s="702"/>
      <c r="FDS19" s="702"/>
      <c r="FDT19" s="702"/>
      <c r="FDU19" s="702"/>
      <c r="FDV19" s="702"/>
      <c r="FDW19" s="702"/>
      <c r="FDX19" s="702"/>
      <c r="FDY19" s="702"/>
      <c r="FDZ19" s="702"/>
      <c r="FEA19" s="702"/>
      <c r="FEB19" s="702"/>
      <c r="FEC19" s="702"/>
      <c r="FED19" s="702"/>
      <c r="FEE19" s="702"/>
      <c r="FEF19" s="702"/>
      <c r="FEG19" s="702"/>
      <c r="FEH19" s="702"/>
      <c r="FEI19" s="702"/>
      <c r="FEJ19" s="702"/>
      <c r="FEK19" s="702"/>
      <c r="FEL19" s="702"/>
      <c r="FEM19" s="702"/>
      <c r="FEN19" s="702"/>
      <c r="FEO19" s="702"/>
      <c r="FEP19" s="702"/>
      <c r="FEQ19" s="702"/>
      <c r="FER19" s="702"/>
      <c r="FES19" s="702"/>
      <c r="FET19" s="702"/>
      <c r="FEU19" s="702"/>
      <c r="FEV19" s="702"/>
      <c r="FEW19" s="702"/>
      <c r="FEX19" s="702"/>
      <c r="FEY19" s="702"/>
      <c r="FEZ19" s="702"/>
      <c r="FFA19" s="702"/>
      <c r="FFB19" s="702"/>
      <c r="FFC19" s="702"/>
      <c r="FFD19" s="702"/>
      <c r="FFE19" s="702"/>
      <c r="FFF19" s="702"/>
      <c r="FFG19" s="702"/>
      <c r="FFH19" s="702"/>
      <c r="FFI19" s="702"/>
      <c r="FFJ19" s="702"/>
      <c r="FFK19" s="702"/>
      <c r="FFL19" s="702"/>
      <c r="FFM19" s="702"/>
      <c r="FFN19" s="702"/>
      <c r="FFO19" s="702"/>
      <c r="FFP19" s="702"/>
      <c r="FFQ19" s="702"/>
      <c r="FFR19" s="702"/>
      <c r="FFS19" s="702"/>
      <c r="FFT19" s="702"/>
      <c r="FFU19" s="702"/>
      <c r="FFV19" s="702"/>
      <c r="FFW19" s="702"/>
      <c r="FFX19" s="702"/>
      <c r="FFY19" s="702"/>
      <c r="FFZ19" s="702"/>
      <c r="FGA19" s="702"/>
      <c r="FGB19" s="702"/>
      <c r="FGC19" s="702"/>
      <c r="FGD19" s="702"/>
      <c r="FGE19" s="702"/>
      <c r="FGF19" s="702"/>
      <c r="FGG19" s="702"/>
      <c r="FGH19" s="702"/>
      <c r="FGI19" s="702"/>
      <c r="FGJ19" s="702"/>
      <c r="FGK19" s="702"/>
      <c r="FGL19" s="702"/>
      <c r="FGM19" s="702"/>
      <c r="FGN19" s="702"/>
      <c r="FGO19" s="702"/>
      <c r="FGP19" s="702"/>
      <c r="FGQ19" s="702"/>
      <c r="FGR19" s="702"/>
      <c r="FGS19" s="702"/>
      <c r="FGT19" s="702"/>
      <c r="FGU19" s="702"/>
      <c r="FGV19" s="702"/>
      <c r="FGW19" s="702"/>
      <c r="FGX19" s="702"/>
      <c r="FGY19" s="702"/>
      <c r="FGZ19" s="702"/>
      <c r="FHA19" s="702"/>
      <c r="FHB19" s="702"/>
      <c r="FHC19" s="702"/>
      <c r="FHD19" s="702"/>
      <c r="FHE19" s="702"/>
      <c r="FHF19" s="702"/>
      <c r="FHG19" s="702"/>
      <c r="FHH19" s="702"/>
      <c r="FHI19" s="702"/>
      <c r="FHJ19" s="702"/>
      <c r="FHK19" s="702"/>
      <c r="FHL19" s="702"/>
      <c r="FHM19" s="702"/>
      <c r="FHN19" s="702"/>
      <c r="FHO19" s="702"/>
      <c r="FHP19" s="702"/>
      <c r="FHQ19" s="702"/>
      <c r="FHR19" s="702"/>
      <c r="FHS19" s="702"/>
      <c r="FHT19" s="702"/>
      <c r="FHU19" s="702"/>
      <c r="FHV19" s="702"/>
      <c r="FHW19" s="702"/>
      <c r="FHX19" s="702"/>
      <c r="FHY19" s="702"/>
      <c r="FHZ19" s="702"/>
      <c r="FIA19" s="702"/>
      <c r="FIB19" s="702"/>
      <c r="FIC19" s="702"/>
      <c r="FID19" s="702"/>
      <c r="FIE19" s="702"/>
      <c r="FIF19" s="702"/>
      <c r="FIG19" s="702"/>
      <c r="FIH19" s="702"/>
      <c r="FII19" s="702"/>
      <c r="FIJ19" s="702"/>
      <c r="FIK19" s="702"/>
      <c r="FIL19" s="702"/>
      <c r="FIM19" s="702"/>
      <c r="FIN19" s="702"/>
      <c r="FIO19" s="702"/>
      <c r="FIP19" s="702"/>
      <c r="FIQ19" s="702"/>
      <c r="FIR19" s="702"/>
      <c r="FIS19" s="702"/>
      <c r="FIT19" s="702"/>
      <c r="FIU19" s="702"/>
      <c r="FIV19" s="702"/>
      <c r="FIW19" s="702"/>
      <c r="FIX19" s="702"/>
      <c r="FIY19" s="702"/>
      <c r="FIZ19" s="702"/>
      <c r="FJA19" s="702"/>
      <c r="FJB19" s="702"/>
      <c r="FJC19" s="702"/>
      <c r="FJD19" s="702"/>
      <c r="FJE19" s="702"/>
      <c r="FJF19" s="702"/>
      <c r="FJG19" s="702"/>
      <c r="FJH19" s="702"/>
      <c r="FJI19" s="702"/>
      <c r="FJJ19" s="702"/>
      <c r="FJK19" s="702"/>
      <c r="FJL19" s="702"/>
      <c r="FJM19" s="702"/>
      <c r="FJN19" s="702"/>
      <c r="FJO19" s="702"/>
      <c r="FJP19" s="702"/>
      <c r="FJQ19" s="702"/>
      <c r="FJR19" s="702"/>
      <c r="FJS19" s="702"/>
      <c r="FJT19" s="702"/>
      <c r="FJU19" s="702"/>
      <c r="FJV19" s="702"/>
      <c r="FJW19" s="702"/>
      <c r="FJX19" s="702"/>
      <c r="FJY19" s="702"/>
      <c r="FJZ19" s="702"/>
      <c r="FKA19" s="702"/>
      <c r="FKB19" s="702"/>
      <c r="FKC19" s="702"/>
      <c r="FKD19" s="702"/>
      <c r="FKE19" s="702"/>
      <c r="FKF19" s="702"/>
      <c r="FKG19" s="702"/>
      <c r="FKH19" s="702"/>
      <c r="FKI19" s="702"/>
      <c r="FKJ19" s="702"/>
      <c r="FKK19" s="702"/>
      <c r="FKL19" s="702"/>
      <c r="FKM19" s="702"/>
      <c r="FKN19" s="702"/>
      <c r="FKO19" s="702"/>
      <c r="FKP19" s="702"/>
      <c r="FKQ19" s="702"/>
      <c r="FKR19" s="702"/>
      <c r="FKS19" s="702"/>
      <c r="FKT19" s="702"/>
      <c r="FKU19" s="702"/>
      <c r="FKV19" s="702"/>
      <c r="FKW19" s="702"/>
      <c r="FKX19" s="702"/>
      <c r="FKY19" s="702"/>
      <c r="FKZ19" s="702"/>
      <c r="FLA19" s="702"/>
      <c r="FLB19" s="702"/>
      <c r="FLC19" s="702"/>
      <c r="FLD19" s="702"/>
      <c r="FLE19" s="702"/>
      <c r="FLF19" s="702"/>
      <c r="FLG19" s="702"/>
      <c r="FLH19" s="702"/>
      <c r="FLI19" s="702"/>
      <c r="FLJ19" s="702"/>
      <c r="FLK19" s="702"/>
      <c r="FLL19" s="702"/>
      <c r="FLM19" s="702"/>
      <c r="FLN19" s="702"/>
      <c r="FLO19" s="702"/>
      <c r="FLP19" s="702"/>
      <c r="FLQ19" s="702"/>
      <c r="FLR19" s="702"/>
      <c r="FLS19" s="702"/>
      <c r="FLT19" s="702"/>
      <c r="FLU19" s="702"/>
      <c r="FLV19" s="702"/>
      <c r="FLW19" s="702"/>
      <c r="FLX19" s="702"/>
      <c r="FLY19" s="702"/>
      <c r="FLZ19" s="702"/>
      <c r="FMA19" s="702"/>
      <c r="FMB19" s="702"/>
      <c r="FMC19" s="702"/>
      <c r="FMD19" s="702"/>
      <c r="FME19" s="702"/>
      <c r="FMF19" s="702"/>
      <c r="FMG19" s="702"/>
      <c r="FMH19" s="702"/>
      <c r="FMI19" s="702"/>
      <c r="FMJ19" s="702"/>
      <c r="FMK19" s="702"/>
      <c r="FML19" s="702"/>
      <c r="FMM19" s="702"/>
      <c r="FMN19" s="702"/>
      <c r="FMO19" s="702"/>
      <c r="FMP19" s="702"/>
      <c r="FMQ19" s="702"/>
      <c r="FMR19" s="702"/>
      <c r="FMS19" s="702"/>
      <c r="FMT19" s="702"/>
      <c r="FMU19" s="702"/>
      <c r="FMV19" s="702"/>
      <c r="FMW19" s="702"/>
      <c r="FMX19" s="702"/>
      <c r="FMY19" s="702"/>
      <c r="FMZ19" s="702"/>
      <c r="FNA19" s="702"/>
      <c r="FNB19" s="702"/>
      <c r="FNC19" s="702"/>
      <c r="FND19" s="702"/>
      <c r="FNE19" s="702"/>
      <c r="FNF19" s="702"/>
      <c r="FNG19" s="702"/>
      <c r="FNH19" s="702"/>
      <c r="FNI19" s="702"/>
      <c r="FNJ19" s="702"/>
      <c r="FNK19" s="702"/>
      <c r="FNL19" s="702"/>
      <c r="FNM19" s="702"/>
      <c r="FNN19" s="702"/>
      <c r="FNO19" s="702"/>
      <c r="FNP19" s="702"/>
      <c r="FNQ19" s="702"/>
      <c r="FNR19" s="702"/>
      <c r="FNS19" s="702"/>
      <c r="FNT19" s="702"/>
      <c r="FNU19" s="702"/>
      <c r="FNV19" s="702"/>
      <c r="FNW19" s="702"/>
      <c r="FNX19" s="702"/>
      <c r="FNY19" s="702"/>
      <c r="FNZ19" s="702"/>
      <c r="FOA19" s="702"/>
      <c r="FOB19" s="702"/>
      <c r="FOC19" s="702"/>
      <c r="FOD19" s="702"/>
      <c r="FOE19" s="702"/>
      <c r="FOF19" s="702"/>
      <c r="FOG19" s="702"/>
      <c r="FOH19" s="702"/>
      <c r="FOI19" s="702"/>
      <c r="FOJ19" s="702"/>
      <c r="FOK19" s="702"/>
      <c r="FOL19" s="702"/>
      <c r="FOM19" s="702"/>
      <c r="FON19" s="702"/>
      <c r="FOO19" s="702"/>
      <c r="FOP19" s="702"/>
      <c r="FOQ19" s="702"/>
      <c r="FOR19" s="702"/>
      <c r="FOS19" s="702"/>
      <c r="FOT19" s="702"/>
      <c r="FOU19" s="702"/>
      <c r="FOV19" s="702"/>
      <c r="FOW19" s="702"/>
      <c r="FOX19" s="702"/>
      <c r="FOY19" s="702"/>
      <c r="FOZ19" s="702"/>
      <c r="FPA19" s="702"/>
      <c r="FPB19" s="702"/>
      <c r="FPC19" s="702"/>
      <c r="FPD19" s="702"/>
      <c r="FPE19" s="702"/>
      <c r="FPF19" s="702"/>
      <c r="FPG19" s="702"/>
      <c r="FPH19" s="702"/>
      <c r="FPI19" s="702"/>
      <c r="FPJ19" s="702"/>
      <c r="FPK19" s="702"/>
      <c r="FPL19" s="702"/>
      <c r="FPM19" s="702"/>
      <c r="FPN19" s="702"/>
      <c r="FPO19" s="702"/>
      <c r="FPP19" s="702"/>
      <c r="FPQ19" s="702"/>
      <c r="FPR19" s="702"/>
      <c r="FPS19" s="702"/>
      <c r="FPT19" s="702"/>
      <c r="FPU19" s="702"/>
      <c r="FPV19" s="702"/>
      <c r="FPW19" s="702"/>
      <c r="FPX19" s="702"/>
      <c r="FPY19" s="702"/>
      <c r="FPZ19" s="702"/>
      <c r="FQA19" s="702"/>
      <c r="FQB19" s="702"/>
      <c r="FQC19" s="702"/>
      <c r="FQD19" s="702"/>
      <c r="FQE19" s="702"/>
      <c r="FQF19" s="702"/>
      <c r="FQG19" s="702"/>
      <c r="FQH19" s="702"/>
      <c r="FQI19" s="702"/>
      <c r="FQJ19" s="702"/>
      <c r="FQK19" s="702"/>
      <c r="FQL19" s="702"/>
      <c r="FQM19" s="702"/>
      <c r="FQN19" s="702"/>
      <c r="FQO19" s="702"/>
      <c r="FQP19" s="702"/>
      <c r="FQQ19" s="702"/>
      <c r="FQR19" s="702"/>
      <c r="FQS19" s="702"/>
      <c r="FQT19" s="702"/>
      <c r="FQU19" s="702"/>
      <c r="FQV19" s="702"/>
      <c r="FQW19" s="702"/>
      <c r="FQX19" s="702"/>
      <c r="FQY19" s="702"/>
      <c r="FQZ19" s="702"/>
      <c r="FRA19" s="702"/>
      <c r="FRB19" s="702"/>
      <c r="FRC19" s="702"/>
      <c r="FRD19" s="702"/>
      <c r="FRE19" s="702"/>
      <c r="FRF19" s="702"/>
      <c r="FRG19" s="702"/>
      <c r="FRH19" s="702"/>
      <c r="FRI19" s="702"/>
      <c r="FRJ19" s="702"/>
      <c r="FRK19" s="702"/>
      <c r="FRL19" s="702"/>
      <c r="FRM19" s="702"/>
      <c r="FRN19" s="702"/>
      <c r="FRO19" s="702"/>
      <c r="FRP19" s="702"/>
      <c r="FRQ19" s="702"/>
      <c r="FRR19" s="702"/>
      <c r="FRS19" s="702"/>
      <c r="FRT19" s="702"/>
      <c r="FRU19" s="702"/>
      <c r="FRV19" s="702"/>
      <c r="FRW19" s="702"/>
      <c r="FRX19" s="702"/>
      <c r="FRY19" s="702"/>
      <c r="FRZ19" s="702"/>
      <c r="FSA19" s="702"/>
      <c r="FSB19" s="702"/>
      <c r="FSC19" s="702"/>
      <c r="FSD19" s="702"/>
      <c r="FSE19" s="702"/>
      <c r="FSF19" s="702"/>
      <c r="FSG19" s="702"/>
      <c r="FSH19" s="702"/>
      <c r="FSI19" s="702"/>
      <c r="FSJ19" s="702"/>
      <c r="FSK19" s="702"/>
      <c r="FSL19" s="702"/>
      <c r="FSM19" s="702"/>
      <c r="FSN19" s="702"/>
      <c r="FSO19" s="702"/>
      <c r="FSP19" s="702"/>
      <c r="FSQ19" s="702"/>
      <c r="FSR19" s="702"/>
      <c r="FSS19" s="702"/>
      <c r="FST19" s="702"/>
      <c r="FSU19" s="702"/>
      <c r="FSV19" s="702"/>
      <c r="FSW19" s="702"/>
      <c r="FSX19" s="702"/>
      <c r="FSY19" s="702"/>
      <c r="FSZ19" s="702"/>
      <c r="FTA19" s="702"/>
      <c r="FTB19" s="702"/>
      <c r="FTC19" s="702"/>
      <c r="FTD19" s="702"/>
      <c r="FTE19" s="702"/>
      <c r="FTF19" s="702"/>
      <c r="FTG19" s="702"/>
      <c r="FTH19" s="702"/>
      <c r="FTI19" s="702"/>
      <c r="FTJ19" s="702"/>
      <c r="FTK19" s="702"/>
      <c r="FTL19" s="702"/>
      <c r="FTM19" s="702"/>
      <c r="FTN19" s="702"/>
      <c r="FTO19" s="702"/>
      <c r="FTP19" s="702"/>
      <c r="FTQ19" s="702"/>
      <c r="FTR19" s="702"/>
      <c r="FTS19" s="702"/>
      <c r="FTT19" s="702"/>
      <c r="FTU19" s="702"/>
      <c r="FTV19" s="702"/>
      <c r="FTW19" s="702"/>
      <c r="FTX19" s="702"/>
      <c r="FTY19" s="702"/>
      <c r="FTZ19" s="702"/>
      <c r="FUA19" s="702"/>
      <c r="FUB19" s="702"/>
      <c r="FUC19" s="702"/>
      <c r="FUD19" s="702"/>
      <c r="FUE19" s="702"/>
      <c r="FUF19" s="702"/>
      <c r="FUG19" s="702"/>
      <c r="FUH19" s="702"/>
      <c r="FUI19" s="702"/>
      <c r="FUJ19" s="702"/>
      <c r="FUK19" s="702"/>
      <c r="FUL19" s="702"/>
      <c r="FUM19" s="702"/>
      <c r="FUN19" s="702"/>
      <c r="FUO19" s="702"/>
      <c r="FUP19" s="702"/>
      <c r="FUQ19" s="702"/>
      <c r="FUR19" s="702"/>
      <c r="FUS19" s="702"/>
      <c r="FUT19" s="702"/>
      <c r="FUU19" s="702"/>
      <c r="FUV19" s="702"/>
      <c r="FUW19" s="702"/>
      <c r="FUX19" s="702"/>
      <c r="FUY19" s="702"/>
      <c r="FUZ19" s="702"/>
      <c r="FVA19" s="702"/>
      <c r="FVB19" s="702"/>
      <c r="FVC19" s="702"/>
      <c r="FVD19" s="702"/>
      <c r="FVE19" s="702"/>
      <c r="FVF19" s="702"/>
      <c r="FVG19" s="702"/>
      <c r="FVH19" s="702"/>
      <c r="FVI19" s="702"/>
      <c r="FVJ19" s="702"/>
      <c r="FVK19" s="702"/>
      <c r="FVL19" s="702"/>
      <c r="FVM19" s="702"/>
      <c r="FVN19" s="702"/>
      <c r="FVO19" s="702"/>
      <c r="FVP19" s="702"/>
      <c r="FVQ19" s="702"/>
      <c r="FVR19" s="702"/>
      <c r="FVS19" s="702"/>
      <c r="FVT19" s="702"/>
      <c r="FVU19" s="702"/>
      <c r="FVV19" s="702"/>
      <c r="FVW19" s="702"/>
      <c r="FVX19" s="702"/>
      <c r="FVY19" s="702"/>
      <c r="FVZ19" s="702"/>
      <c r="FWA19" s="702"/>
      <c r="FWB19" s="702"/>
      <c r="FWC19" s="702"/>
      <c r="FWD19" s="702"/>
      <c r="FWE19" s="702"/>
      <c r="FWF19" s="702"/>
      <c r="FWG19" s="702"/>
      <c r="FWH19" s="702"/>
      <c r="FWI19" s="702"/>
      <c r="FWJ19" s="702"/>
      <c r="FWK19" s="702"/>
      <c r="FWL19" s="702"/>
      <c r="FWM19" s="702"/>
      <c r="FWN19" s="702"/>
      <c r="FWO19" s="702"/>
      <c r="FWP19" s="702"/>
      <c r="FWQ19" s="702"/>
      <c r="FWR19" s="702"/>
      <c r="FWS19" s="702"/>
      <c r="FWT19" s="702"/>
      <c r="FWU19" s="702"/>
      <c r="FWV19" s="702"/>
      <c r="FWW19" s="702"/>
      <c r="FWX19" s="702"/>
      <c r="FWY19" s="702"/>
      <c r="FWZ19" s="702"/>
      <c r="FXA19" s="702"/>
      <c r="FXB19" s="702"/>
      <c r="FXC19" s="702"/>
      <c r="FXD19" s="702"/>
      <c r="FXE19" s="702"/>
      <c r="FXF19" s="702"/>
      <c r="FXG19" s="702"/>
      <c r="FXH19" s="702"/>
      <c r="FXI19" s="702"/>
      <c r="FXJ19" s="702"/>
      <c r="FXK19" s="702"/>
      <c r="FXL19" s="702"/>
      <c r="FXM19" s="702"/>
      <c r="FXN19" s="702"/>
      <c r="FXO19" s="702"/>
      <c r="FXP19" s="702"/>
      <c r="FXQ19" s="702"/>
      <c r="FXR19" s="702"/>
      <c r="FXS19" s="702"/>
      <c r="FXT19" s="702"/>
      <c r="FXU19" s="702"/>
      <c r="FXV19" s="702"/>
      <c r="FXW19" s="702"/>
      <c r="FXX19" s="702"/>
      <c r="FXY19" s="702"/>
      <c r="FXZ19" s="702"/>
      <c r="FYA19" s="702"/>
      <c r="FYB19" s="702"/>
      <c r="FYC19" s="702"/>
      <c r="FYD19" s="702"/>
      <c r="FYE19" s="702"/>
      <c r="FYF19" s="702"/>
      <c r="FYG19" s="702"/>
      <c r="FYH19" s="702"/>
      <c r="FYI19" s="702"/>
      <c r="FYJ19" s="702"/>
      <c r="FYK19" s="702"/>
      <c r="FYL19" s="702"/>
      <c r="FYM19" s="702"/>
      <c r="FYN19" s="702"/>
      <c r="FYO19" s="702"/>
      <c r="FYP19" s="702"/>
      <c r="FYQ19" s="702"/>
      <c r="FYR19" s="702"/>
      <c r="FYS19" s="702"/>
      <c r="FYT19" s="702"/>
      <c r="FYU19" s="702"/>
      <c r="FYV19" s="702"/>
      <c r="FYW19" s="702"/>
      <c r="FYX19" s="702"/>
      <c r="FYY19" s="702"/>
      <c r="FYZ19" s="702"/>
      <c r="FZA19" s="702"/>
      <c r="FZB19" s="702"/>
      <c r="FZC19" s="702"/>
      <c r="FZD19" s="702"/>
      <c r="FZE19" s="702"/>
      <c r="FZF19" s="702"/>
      <c r="FZG19" s="702"/>
      <c r="FZH19" s="702"/>
      <c r="FZI19" s="702"/>
      <c r="FZJ19" s="702"/>
      <c r="FZK19" s="702"/>
      <c r="FZL19" s="702"/>
      <c r="FZM19" s="702"/>
      <c r="FZN19" s="702"/>
      <c r="FZO19" s="702"/>
      <c r="FZP19" s="702"/>
      <c r="FZQ19" s="702"/>
      <c r="FZR19" s="702"/>
      <c r="FZS19" s="702"/>
      <c r="FZT19" s="702"/>
      <c r="FZU19" s="702"/>
      <c r="FZV19" s="702"/>
      <c r="FZW19" s="702"/>
      <c r="FZX19" s="702"/>
      <c r="FZY19" s="702"/>
      <c r="FZZ19" s="702"/>
      <c r="GAA19" s="702"/>
      <c r="GAB19" s="702"/>
      <c r="GAC19" s="702"/>
      <c r="GAD19" s="702"/>
      <c r="GAE19" s="702"/>
      <c r="GAF19" s="702"/>
      <c r="GAG19" s="702"/>
      <c r="GAH19" s="702"/>
      <c r="GAI19" s="702"/>
      <c r="GAJ19" s="702"/>
      <c r="GAK19" s="702"/>
      <c r="GAL19" s="702"/>
      <c r="GAM19" s="702"/>
      <c r="GAN19" s="702"/>
      <c r="GAO19" s="702"/>
      <c r="GAP19" s="702"/>
      <c r="GAQ19" s="702"/>
      <c r="GAR19" s="702"/>
      <c r="GAS19" s="702"/>
      <c r="GAT19" s="702"/>
      <c r="GAU19" s="702"/>
      <c r="GAV19" s="702"/>
      <c r="GAW19" s="702"/>
      <c r="GAX19" s="702"/>
      <c r="GAY19" s="702"/>
      <c r="GAZ19" s="702"/>
      <c r="GBA19" s="702"/>
      <c r="GBB19" s="702"/>
      <c r="GBC19" s="702"/>
      <c r="GBD19" s="702"/>
      <c r="GBE19" s="702"/>
      <c r="GBF19" s="702"/>
      <c r="GBG19" s="702"/>
      <c r="GBH19" s="702"/>
      <c r="GBI19" s="702"/>
      <c r="GBJ19" s="702"/>
      <c r="GBK19" s="702"/>
      <c r="GBL19" s="702"/>
      <c r="GBM19" s="702"/>
      <c r="GBN19" s="702"/>
      <c r="GBO19" s="702"/>
      <c r="GBP19" s="702"/>
      <c r="GBQ19" s="702"/>
      <c r="GBR19" s="702"/>
      <c r="GBS19" s="702"/>
      <c r="GBT19" s="702"/>
      <c r="GBU19" s="702"/>
      <c r="GBV19" s="702"/>
      <c r="GBW19" s="702"/>
      <c r="GBX19" s="702"/>
      <c r="GBY19" s="702"/>
      <c r="GBZ19" s="702"/>
      <c r="GCA19" s="702"/>
      <c r="GCB19" s="702"/>
      <c r="GCC19" s="702"/>
      <c r="GCD19" s="702"/>
      <c r="GCE19" s="702"/>
      <c r="GCF19" s="702"/>
      <c r="GCG19" s="702"/>
      <c r="GCH19" s="702"/>
      <c r="GCI19" s="702"/>
      <c r="GCJ19" s="702"/>
      <c r="GCK19" s="702"/>
      <c r="GCL19" s="702"/>
      <c r="GCM19" s="702"/>
      <c r="GCN19" s="702"/>
      <c r="GCO19" s="702"/>
      <c r="GCP19" s="702"/>
      <c r="GCQ19" s="702"/>
      <c r="GCR19" s="702"/>
      <c r="GCS19" s="702"/>
      <c r="GCT19" s="702"/>
      <c r="GCU19" s="702"/>
      <c r="GCV19" s="702"/>
      <c r="GCW19" s="702"/>
      <c r="GCX19" s="702"/>
      <c r="GCY19" s="702"/>
      <c r="GCZ19" s="702"/>
      <c r="GDA19" s="702"/>
      <c r="GDB19" s="702"/>
      <c r="GDC19" s="702"/>
      <c r="GDD19" s="702"/>
      <c r="GDE19" s="702"/>
      <c r="GDF19" s="702"/>
      <c r="GDG19" s="702"/>
      <c r="GDH19" s="702"/>
      <c r="GDI19" s="702"/>
      <c r="GDJ19" s="702"/>
      <c r="GDK19" s="702"/>
      <c r="GDL19" s="702"/>
      <c r="GDM19" s="702"/>
      <c r="GDN19" s="702"/>
      <c r="GDO19" s="702"/>
      <c r="GDP19" s="702"/>
      <c r="GDQ19" s="702"/>
      <c r="GDR19" s="702"/>
      <c r="GDS19" s="702"/>
      <c r="GDT19" s="702"/>
      <c r="GDU19" s="702"/>
      <c r="GDV19" s="702"/>
      <c r="GDW19" s="702"/>
      <c r="GDX19" s="702"/>
      <c r="GDY19" s="702"/>
      <c r="GDZ19" s="702"/>
      <c r="GEA19" s="702"/>
      <c r="GEB19" s="702"/>
      <c r="GEC19" s="702"/>
      <c r="GED19" s="702"/>
      <c r="GEE19" s="702"/>
      <c r="GEF19" s="702"/>
      <c r="GEG19" s="702"/>
      <c r="GEH19" s="702"/>
      <c r="GEI19" s="702"/>
      <c r="GEJ19" s="702"/>
      <c r="GEK19" s="702"/>
      <c r="GEL19" s="702"/>
      <c r="GEM19" s="702"/>
      <c r="GEN19" s="702"/>
      <c r="GEO19" s="702"/>
      <c r="GEP19" s="702"/>
      <c r="GEQ19" s="702"/>
      <c r="GER19" s="702"/>
      <c r="GES19" s="702"/>
      <c r="GET19" s="702"/>
      <c r="GEU19" s="702"/>
      <c r="GEV19" s="702"/>
      <c r="GEW19" s="702"/>
      <c r="GEX19" s="702"/>
      <c r="GEY19" s="702"/>
      <c r="GEZ19" s="702"/>
      <c r="GFA19" s="702"/>
      <c r="GFB19" s="702"/>
      <c r="GFC19" s="702"/>
      <c r="GFD19" s="702"/>
      <c r="GFE19" s="702"/>
      <c r="GFF19" s="702"/>
      <c r="GFG19" s="702"/>
      <c r="GFH19" s="702"/>
      <c r="GFI19" s="702"/>
      <c r="GFJ19" s="702"/>
      <c r="GFK19" s="702"/>
      <c r="GFL19" s="702"/>
      <c r="GFM19" s="702"/>
      <c r="GFN19" s="702"/>
      <c r="GFO19" s="702"/>
      <c r="GFP19" s="702"/>
      <c r="GFQ19" s="702"/>
      <c r="GFR19" s="702"/>
      <c r="GFS19" s="702"/>
      <c r="GFT19" s="702"/>
      <c r="GFU19" s="702"/>
      <c r="GFV19" s="702"/>
      <c r="GFW19" s="702"/>
      <c r="GFX19" s="702"/>
      <c r="GFY19" s="702"/>
      <c r="GFZ19" s="702"/>
      <c r="GGA19" s="702"/>
      <c r="GGB19" s="702"/>
      <c r="GGC19" s="702"/>
      <c r="GGD19" s="702"/>
      <c r="GGE19" s="702"/>
      <c r="GGF19" s="702"/>
      <c r="GGG19" s="702"/>
      <c r="GGH19" s="702"/>
      <c r="GGI19" s="702"/>
      <c r="GGJ19" s="702"/>
      <c r="GGK19" s="702"/>
      <c r="GGL19" s="702"/>
      <c r="GGM19" s="702"/>
      <c r="GGN19" s="702"/>
      <c r="GGO19" s="702"/>
      <c r="GGP19" s="702"/>
      <c r="GGQ19" s="702"/>
      <c r="GGR19" s="702"/>
      <c r="GGS19" s="702"/>
      <c r="GGT19" s="702"/>
      <c r="GGU19" s="702"/>
      <c r="GGV19" s="702"/>
      <c r="GGW19" s="702"/>
      <c r="GGX19" s="702"/>
      <c r="GGY19" s="702"/>
      <c r="GGZ19" s="702"/>
      <c r="GHA19" s="702"/>
      <c r="GHB19" s="702"/>
      <c r="GHC19" s="702"/>
      <c r="GHD19" s="702"/>
      <c r="GHE19" s="702"/>
      <c r="GHF19" s="702"/>
      <c r="GHG19" s="702"/>
      <c r="GHH19" s="702"/>
      <c r="GHI19" s="702"/>
      <c r="GHJ19" s="702"/>
      <c r="GHK19" s="702"/>
      <c r="GHL19" s="702"/>
      <c r="GHM19" s="702"/>
      <c r="GHN19" s="702"/>
      <c r="GHO19" s="702"/>
      <c r="GHP19" s="702"/>
      <c r="GHQ19" s="702"/>
      <c r="GHR19" s="702"/>
      <c r="GHS19" s="702"/>
      <c r="GHT19" s="702"/>
      <c r="GHU19" s="702"/>
      <c r="GHV19" s="702"/>
      <c r="GHW19" s="702"/>
      <c r="GHX19" s="702"/>
      <c r="GHY19" s="702"/>
      <c r="GHZ19" s="702"/>
      <c r="GIA19" s="702"/>
      <c r="GIB19" s="702"/>
      <c r="GIC19" s="702"/>
      <c r="GID19" s="702"/>
      <c r="GIE19" s="702"/>
      <c r="GIF19" s="702"/>
      <c r="GIG19" s="702"/>
      <c r="GIH19" s="702"/>
      <c r="GII19" s="702"/>
      <c r="GIJ19" s="702"/>
      <c r="GIK19" s="702"/>
      <c r="GIL19" s="702"/>
      <c r="GIM19" s="702"/>
      <c r="GIN19" s="702"/>
      <c r="GIO19" s="702"/>
      <c r="GIP19" s="702"/>
      <c r="GIQ19" s="702"/>
      <c r="GIR19" s="702"/>
      <c r="GIS19" s="702"/>
      <c r="GIT19" s="702"/>
      <c r="GIU19" s="702"/>
      <c r="GIV19" s="702"/>
      <c r="GIW19" s="702"/>
      <c r="GIX19" s="702"/>
      <c r="GIY19" s="702"/>
      <c r="GIZ19" s="702"/>
      <c r="GJA19" s="702"/>
      <c r="GJB19" s="702"/>
      <c r="GJC19" s="702"/>
      <c r="GJD19" s="702"/>
      <c r="GJE19" s="702"/>
      <c r="GJF19" s="702"/>
      <c r="GJG19" s="702"/>
      <c r="GJH19" s="702"/>
      <c r="GJI19" s="702"/>
      <c r="GJJ19" s="702"/>
      <c r="GJK19" s="702"/>
      <c r="GJL19" s="702"/>
      <c r="GJM19" s="702"/>
      <c r="GJN19" s="702"/>
      <c r="GJO19" s="702"/>
      <c r="GJP19" s="702"/>
      <c r="GJQ19" s="702"/>
      <c r="GJR19" s="702"/>
      <c r="GJS19" s="702"/>
      <c r="GJT19" s="702"/>
      <c r="GJU19" s="702"/>
      <c r="GJV19" s="702"/>
      <c r="GJW19" s="702"/>
      <c r="GJX19" s="702"/>
      <c r="GJY19" s="702"/>
      <c r="GJZ19" s="702"/>
      <c r="GKA19" s="702"/>
      <c r="GKB19" s="702"/>
      <c r="GKC19" s="702"/>
      <c r="GKD19" s="702"/>
      <c r="GKE19" s="702"/>
      <c r="GKF19" s="702"/>
      <c r="GKG19" s="702"/>
      <c r="GKH19" s="702"/>
      <c r="GKI19" s="702"/>
      <c r="GKJ19" s="702"/>
      <c r="GKK19" s="702"/>
      <c r="GKL19" s="702"/>
      <c r="GKM19" s="702"/>
      <c r="GKN19" s="702"/>
      <c r="GKO19" s="702"/>
      <c r="GKP19" s="702"/>
      <c r="GKQ19" s="702"/>
      <c r="GKR19" s="702"/>
      <c r="GKS19" s="702"/>
      <c r="GKT19" s="702"/>
      <c r="GKU19" s="702"/>
      <c r="GKV19" s="702"/>
      <c r="GKW19" s="702"/>
      <c r="GKX19" s="702"/>
      <c r="GKY19" s="702"/>
      <c r="GKZ19" s="702"/>
      <c r="GLA19" s="702"/>
      <c r="GLB19" s="702"/>
      <c r="GLC19" s="702"/>
      <c r="GLD19" s="702"/>
      <c r="GLE19" s="702"/>
      <c r="GLF19" s="702"/>
      <c r="GLG19" s="702"/>
      <c r="GLH19" s="702"/>
      <c r="GLI19" s="702"/>
      <c r="GLJ19" s="702"/>
      <c r="GLK19" s="702"/>
      <c r="GLL19" s="702"/>
      <c r="GLM19" s="702"/>
      <c r="GLN19" s="702"/>
      <c r="GLO19" s="702"/>
      <c r="GLP19" s="702"/>
      <c r="GLQ19" s="702"/>
      <c r="GLR19" s="702"/>
      <c r="GLS19" s="702"/>
      <c r="GLT19" s="702"/>
      <c r="GLU19" s="702"/>
      <c r="GLV19" s="702"/>
      <c r="GLW19" s="702"/>
      <c r="GLX19" s="702"/>
      <c r="GLY19" s="702"/>
      <c r="GLZ19" s="702"/>
      <c r="GMA19" s="702"/>
      <c r="GMB19" s="702"/>
      <c r="GMC19" s="702"/>
      <c r="GMD19" s="702"/>
      <c r="GME19" s="702"/>
      <c r="GMF19" s="702"/>
      <c r="GMG19" s="702"/>
      <c r="GMH19" s="702"/>
      <c r="GMI19" s="702"/>
      <c r="GMJ19" s="702"/>
      <c r="GMK19" s="702"/>
      <c r="GML19" s="702"/>
      <c r="GMM19" s="702"/>
      <c r="GMN19" s="702"/>
      <c r="GMO19" s="702"/>
      <c r="GMP19" s="702"/>
      <c r="GMQ19" s="702"/>
      <c r="GMR19" s="702"/>
      <c r="GMS19" s="702"/>
      <c r="GMT19" s="702"/>
      <c r="GMU19" s="702"/>
      <c r="GMV19" s="702"/>
      <c r="GMW19" s="702"/>
      <c r="GMX19" s="702"/>
      <c r="GMY19" s="702"/>
      <c r="GMZ19" s="702"/>
      <c r="GNA19" s="702"/>
      <c r="GNB19" s="702"/>
      <c r="GNC19" s="702"/>
      <c r="GND19" s="702"/>
      <c r="GNE19" s="702"/>
      <c r="GNF19" s="702"/>
      <c r="GNG19" s="702"/>
      <c r="GNH19" s="702"/>
      <c r="GNI19" s="702"/>
      <c r="GNJ19" s="702"/>
      <c r="GNK19" s="702"/>
      <c r="GNL19" s="702"/>
      <c r="GNM19" s="702"/>
      <c r="GNN19" s="702"/>
      <c r="GNO19" s="702"/>
      <c r="GNP19" s="702"/>
      <c r="GNQ19" s="702"/>
      <c r="GNR19" s="702"/>
      <c r="GNS19" s="702"/>
      <c r="GNT19" s="702"/>
      <c r="GNU19" s="702"/>
      <c r="GNV19" s="702"/>
      <c r="GNW19" s="702"/>
      <c r="GNX19" s="702"/>
      <c r="GNY19" s="702"/>
      <c r="GNZ19" s="702"/>
      <c r="GOA19" s="702"/>
      <c r="GOB19" s="702"/>
      <c r="GOC19" s="702"/>
      <c r="GOD19" s="702"/>
      <c r="GOE19" s="702"/>
      <c r="GOF19" s="702"/>
      <c r="GOG19" s="702"/>
      <c r="GOH19" s="702"/>
      <c r="GOI19" s="702"/>
      <c r="GOJ19" s="702"/>
      <c r="GOK19" s="702"/>
      <c r="GOL19" s="702"/>
      <c r="GOM19" s="702"/>
      <c r="GON19" s="702"/>
      <c r="GOO19" s="702"/>
      <c r="GOP19" s="702"/>
      <c r="GOQ19" s="702"/>
      <c r="GOR19" s="702"/>
      <c r="GOS19" s="702"/>
      <c r="GOT19" s="702"/>
      <c r="GOU19" s="702"/>
      <c r="GOV19" s="702"/>
      <c r="GOW19" s="702"/>
      <c r="GOX19" s="702"/>
      <c r="GOY19" s="702"/>
      <c r="GOZ19" s="702"/>
      <c r="GPA19" s="702"/>
      <c r="GPB19" s="702"/>
      <c r="GPC19" s="702"/>
      <c r="GPD19" s="702"/>
      <c r="GPE19" s="702"/>
      <c r="GPF19" s="702"/>
      <c r="GPG19" s="702"/>
      <c r="GPH19" s="702"/>
      <c r="GPI19" s="702"/>
      <c r="GPJ19" s="702"/>
      <c r="GPK19" s="702"/>
      <c r="GPL19" s="702"/>
      <c r="GPM19" s="702"/>
      <c r="GPN19" s="702"/>
      <c r="GPO19" s="702"/>
      <c r="GPP19" s="702"/>
      <c r="GPQ19" s="702"/>
      <c r="GPR19" s="702"/>
      <c r="GPS19" s="702"/>
      <c r="GPT19" s="702"/>
      <c r="GPU19" s="702"/>
      <c r="GPV19" s="702"/>
      <c r="GPW19" s="702"/>
      <c r="GPX19" s="702"/>
      <c r="GPY19" s="702"/>
      <c r="GPZ19" s="702"/>
      <c r="GQA19" s="702"/>
      <c r="GQB19" s="702"/>
      <c r="GQC19" s="702"/>
      <c r="GQD19" s="702"/>
      <c r="GQE19" s="702"/>
      <c r="GQF19" s="702"/>
      <c r="GQG19" s="702"/>
      <c r="GQH19" s="702"/>
      <c r="GQI19" s="702"/>
      <c r="GQJ19" s="702"/>
      <c r="GQK19" s="702"/>
      <c r="GQL19" s="702"/>
      <c r="GQM19" s="702"/>
      <c r="GQN19" s="702"/>
      <c r="GQO19" s="702"/>
      <c r="GQP19" s="702"/>
      <c r="GQQ19" s="702"/>
      <c r="GQR19" s="702"/>
      <c r="GQS19" s="702"/>
      <c r="GQT19" s="702"/>
      <c r="GQU19" s="702"/>
      <c r="GQV19" s="702"/>
      <c r="GQW19" s="702"/>
      <c r="GQX19" s="702"/>
      <c r="GQY19" s="702"/>
      <c r="GQZ19" s="702"/>
      <c r="GRA19" s="702"/>
      <c r="GRB19" s="702"/>
      <c r="GRC19" s="702"/>
      <c r="GRD19" s="702"/>
      <c r="GRE19" s="702"/>
      <c r="GRF19" s="702"/>
      <c r="GRG19" s="702"/>
      <c r="GRH19" s="702"/>
      <c r="GRI19" s="702"/>
      <c r="GRJ19" s="702"/>
      <c r="GRK19" s="702"/>
      <c r="GRL19" s="702"/>
      <c r="GRM19" s="702"/>
      <c r="GRN19" s="702"/>
      <c r="GRO19" s="702"/>
      <c r="GRP19" s="702"/>
      <c r="GRQ19" s="702"/>
      <c r="GRR19" s="702"/>
      <c r="GRS19" s="702"/>
      <c r="GRT19" s="702"/>
      <c r="GRU19" s="702"/>
      <c r="GRV19" s="702"/>
      <c r="GRW19" s="702"/>
      <c r="GRX19" s="702"/>
      <c r="GRY19" s="702"/>
      <c r="GRZ19" s="702"/>
      <c r="GSA19" s="702"/>
      <c r="GSB19" s="702"/>
      <c r="GSC19" s="702"/>
      <c r="GSD19" s="702"/>
      <c r="GSE19" s="702"/>
      <c r="GSF19" s="702"/>
      <c r="GSG19" s="702"/>
      <c r="GSH19" s="702"/>
      <c r="GSI19" s="702"/>
      <c r="GSJ19" s="702"/>
      <c r="GSK19" s="702"/>
      <c r="GSL19" s="702"/>
      <c r="GSM19" s="702"/>
      <c r="GSN19" s="702"/>
      <c r="GSO19" s="702"/>
      <c r="GSP19" s="702"/>
      <c r="GSQ19" s="702"/>
      <c r="GSR19" s="702"/>
      <c r="GSS19" s="702"/>
      <c r="GST19" s="702"/>
      <c r="GSU19" s="702"/>
      <c r="GSV19" s="702"/>
      <c r="GSW19" s="702"/>
      <c r="GSX19" s="702"/>
      <c r="GSY19" s="702"/>
      <c r="GSZ19" s="702"/>
      <c r="GTA19" s="702"/>
      <c r="GTB19" s="702"/>
      <c r="GTC19" s="702"/>
      <c r="GTD19" s="702"/>
      <c r="GTE19" s="702"/>
      <c r="GTF19" s="702"/>
      <c r="GTG19" s="702"/>
      <c r="GTH19" s="702"/>
      <c r="GTI19" s="702"/>
      <c r="GTJ19" s="702"/>
      <c r="GTK19" s="702"/>
      <c r="GTL19" s="702"/>
      <c r="GTM19" s="702"/>
      <c r="GTN19" s="702"/>
      <c r="GTO19" s="702"/>
      <c r="GTP19" s="702"/>
      <c r="GTQ19" s="702"/>
      <c r="GTR19" s="702"/>
      <c r="GTS19" s="702"/>
      <c r="GTT19" s="702"/>
      <c r="GTU19" s="702"/>
      <c r="GTV19" s="702"/>
      <c r="GTW19" s="702"/>
      <c r="GTX19" s="702"/>
      <c r="GTY19" s="702"/>
      <c r="GTZ19" s="702"/>
      <c r="GUA19" s="702"/>
      <c r="GUB19" s="702"/>
      <c r="GUC19" s="702"/>
      <c r="GUD19" s="702"/>
      <c r="GUE19" s="702"/>
      <c r="GUF19" s="702"/>
      <c r="GUG19" s="702"/>
      <c r="GUH19" s="702"/>
      <c r="GUI19" s="702"/>
      <c r="GUJ19" s="702"/>
      <c r="GUK19" s="702"/>
      <c r="GUL19" s="702"/>
      <c r="GUM19" s="702"/>
      <c r="GUN19" s="702"/>
      <c r="GUO19" s="702"/>
      <c r="GUP19" s="702"/>
      <c r="GUQ19" s="702"/>
      <c r="GUR19" s="702"/>
      <c r="GUS19" s="702"/>
      <c r="GUT19" s="702"/>
      <c r="GUU19" s="702"/>
      <c r="GUV19" s="702"/>
      <c r="GUW19" s="702"/>
      <c r="GUX19" s="702"/>
      <c r="GUY19" s="702"/>
      <c r="GUZ19" s="702"/>
      <c r="GVA19" s="702"/>
      <c r="GVB19" s="702"/>
      <c r="GVC19" s="702"/>
      <c r="GVD19" s="702"/>
      <c r="GVE19" s="702"/>
      <c r="GVF19" s="702"/>
      <c r="GVG19" s="702"/>
      <c r="GVH19" s="702"/>
      <c r="GVI19" s="702"/>
      <c r="GVJ19" s="702"/>
      <c r="GVK19" s="702"/>
      <c r="GVL19" s="702"/>
      <c r="GVM19" s="702"/>
      <c r="GVN19" s="702"/>
      <c r="GVO19" s="702"/>
      <c r="GVP19" s="702"/>
      <c r="GVQ19" s="702"/>
      <c r="GVR19" s="702"/>
      <c r="GVS19" s="702"/>
      <c r="GVT19" s="702"/>
      <c r="GVU19" s="702"/>
      <c r="GVV19" s="702"/>
      <c r="GVW19" s="702"/>
      <c r="GVX19" s="702"/>
      <c r="GVY19" s="702"/>
      <c r="GVZ19" s="702"/>
      <c r="GWA19" s="702"/>
      <c r="GWB19" s="702"/>
      <c r="GWC19" s="702"/>
      <c r="GWD19" s="702"/>
      <c r="GWE19" s="702"/>
      <c r="GWF19" s="702"/>
      <c r="GWG19" s="702"/>
      <c r="GWH19" s="702"/>
      <c r="GWI19" s="702"/>
      <c r="GWJ19" s="702"/>
      <c r="GWK19" s="702"/>
      <c r="GWL19" s="702"/>
      <c r="GWM19" s="702"/>
      <c r="GWN19" s="702"/>
      <c r="GWO19" s="702"/>
      <c r="GWP19" s="702"/>
      <c r="GWQ19" s="702"/>
      <c r="GWR19" s="702"/>
      <c r="GWS19" s="702"/>
      <c r="GWT19" s="702"/>
      <c r="GWU19" s="702"/>
      <c r="GWV19" s="702"/>
      <c r="GWW19" s="702"/>
      <c r="GWX19" s="702"/>
      <c r="GWY19" s="702"/>
      <c r="GWZ19" s="702"/>
      <c r="GXA19" s="702"/>
      <c r="GXB19" s="702"/>
      <c r="GXC19" s="702"/>
      <c r="GXD19" s="702"/>
      <c r="GXE19" s="702"/>
      <c r="GXF19" s="702"/>
      <c r="GXG19" s="702"/>
      <c r="GXH19" s="702"/>
      <c r="GXI19" s="702"/>
      <c r="GXJ19" s="702"/>
      <c r="GXK19" s="702"/>
      <c r="GXL19" s="702"/>
      <c r="GXM19" s="702"/>
      <c r="GXN19" s="702"/>
      <c r="GXO19" s="702"/>
      <c r="GXP19" s="702"/>
      <c r="GXQ19" s="702"/>
      <c r="GXR19" s="702"/>
      <c r="GXS19" s="702"/>
      <c r="GXT19" s="702"/>
      <c r="GXU19" s="702"/>
      <c r="GXV19" s="702"/>
      <c r="GXW19" s="702"/>
      <c r="GXX19" s="702"/>
      <c r="GXY19" s="702"/>
      <c r="GXZ19" s="702"/>
      <c r="GYA19" s="702"/>
      <c r="GYB19" s="702"/>
      <c r="GYC19" s="702"/>
      <c r="GYD19" s="702"/>
      <c r="GYE19" s="702"/>
      <c r="GYF19" s="702"/>
      <c r="GYG19" s="702"/>
      <c r="GYH19" s="702"/>
      <c r="GYI19" s="702"/>
      <c r="GYJ19" s="702"/>
      <c r="GYK19" s="702"/>
      <c r="GYL19" s="702"/>
      <c r="GYM19" s="702"/>
      <c r="GYN19" s="702"/>
      <c r="GYO19" s="702"/>
      <c r="GYP19" s="702"/>
      <c r="GYQ19" s="702"/>
      <c r="GYR19" s="702"/>
      <c r="GYS19" s="702"/>
      <c r="GYT19" s="702"/>
      <c r="GYU19" s="702"/>
      <c r="GYV19" s="702"/>
      <c r="GYW19" s="702"/>
      <c r="GYX19" s="702"/>
      <c r="GYY19" s="702"/>
      <c r="GYZ19" s="702"/>
      <c r="GZA19" s="702"/>
      <c r="GZB19" s="702"/>
      <c r="GZC19" s="702"/>
      <c r="GZD19" s="702"/>
      <c r="GZE19" s="702"/>
      <c r="GZF19" s="702"/>
      <c r="GZG19" s="702"/>
      <c r="GZH19" s="702"/>
      <c r="GZI19" s="702"/>
      <c r="GZJ19" s="702"/>
      <c r="GZK19" s="702"/>
      <c r="GZL19" s="702"/>
      <c r="GZM19" s="702"/>
      <c r="GZN19" s="702"/>
      <c r="GZO19" s="702"/>
      <c r="GZP19" s="702"/>
      <c r="GZQ19" s="702"/>
      <c r="GZR19" s="702"/>
      <c r="GZS19" s="702"/>
      <c r="GZT19" s="702"/>
      <c r="GZU19" s="702"/>
      <c r="GZV19" s="702"/>
      <c r="GZW19" s="702"/>
      <c r="GZX19" s="702"/>
      <c r="GZY19" s="702"/>
      <c r="GZZ19" s="702"/>
      <c r="HAA19" s="702"/>
      <c r="HAB19" s="702"/>
      <c r="HAC19" s="702"/>
      <c r="HAD19" s="702"/>
      <c r="HAE19" s="702"/>
      <c r="HAF19" s="702"/>
      <c r="HAG19" s="702"/>
      <c r="HAH19" s="702"/>
      <c r="HAI19" s="702"/>
      <c r="HAJ19" s="702"/>
      <c r="HAK19" s="702"/>
      <c r="HAL19" s="702"/>
      <c r="HAM19" s="702"/>
      <c r="HAN19" s="702"/>
      <c r="HAO19" s="702"/>
      <c r="HAP19" s="702"/>
      <c r="HAQ19" s="702"/>
      <c r="HAR19" s="702"/>
      <c r="HAS19" s="702"/>
      <c r="HAT19" s="702"/>
      <c r="HAU19" s="702"/>
      <c r="HAV19" s="702"/>
      <c r="HAW19" s="702"/>
      <c r="HAX19" s="702"/>
      <c r="HAY19" s="702"/>
      <c r="HAZ19" s="702"/>
      <c r="HBA19" s="702"/>
      <c r="HBB19" s="702"/>
      <c r="HBC19" s="702"/>
      <c r="HBD19" s="702"/>
      <c r="HBE19" s="702"/>
      <c r="HBF19" s="702"/>
      <c r="HBG19" s="702"/>
      <c r="HBH19" s="702"/>
      <c r="HBI19" s="702"/>
      <c r="HBJ19" s="702"/>
      <c r="HBK19" s="702"/>
      <c r="HBL19" s="702"/>
      <c r="HBM19" s="702"/>
      <c r="HBN19" s="702"/>
      <c r="HBO19" s="702"/>
      <c r="HBP19" s="702"/>
      <c r="HBQ19" s="702"/>
      <c r="HBR19" s="702"/>
      <c r="HBS19" s="702"/>
      <c r="HBT19" s="702"/>
      <c r="HBU19" s="702"/>
      <c r="HBV19" s="702"/>
      <c r="HBW19" s="702"/>
      <c r="HBX19" s="702"/>
      <c r="HBY19" s="702"/>
      <c r="HBZ19" s="702"/>
      <c r="HCA19" s="702"/>
      <c r="HCB19" s="702"/>
      <c r="HCC19" s="702"/>
      <c r="HCD19" s="702"/>
      <c r="HCE19" s="702"/>
      <c r="HCF19" s="702"/>
      <c r="HCG19" s="702"/>
      <c r="HCH19" s="702"/>
      <c r="HCI19" s="702"/>
      <c r="HCJ19" s="702"/>
      <c r="HCK19" s="702"/>
      <c r="HCL19" s="702"/>
      <c r="HCM19" s="702"/>
      <c r="HCN19" s="702"/>
      <c r="HCO19" s="702"/>
      <c r="HCP19" s="702"/>
      <c r="HCQ19" s="702"/>
      <c r="HCR19" s="702"/>
      <c r="HCS19" s="702"/>
      <c r="HCT19" s="702"/>
      <c r="HCU19" s="702"/>
      <c r="HCV19" s="702"/>
      <c r="HCW19" s="702"/>
      <c r="HCX19" s="702"/>
      <c r="HCY19" s="702"/>
      <c r="HCZ19" s="702"/>
      <c r="HDA19" s="702"/>
      <c r="HDB19" s="702"/>
      <c r="HDC19" s="702"/>
      <c r="HDD19" s="702"/>
      <c r="HDE19" s="702"/>
      <c r="HDF19" s="702"/>
      <c r="HDG19" s="702"/>
      <c r="HDH19" s="702"/>
      <c r="HDI19" s="702"/>
      <c r="HDJ19" s="702"/>
      <c r="HDK19" s="702"/>
      <c r="HDL19" s="702"/>
      <c r="HDM19" s="702"/>
      <c r="HDN19" s="702"/>
      <c r="HDO19" s="702"/>
      <c r="HDP19" s="702"/>
      <c r="HDQ19" s="702"/>
      <c r="HDR19" s="702"/>
      <c r="HDS19" s="702"/>
      <c r="HDT19" s="702"/>
      <c r="HDU19" s="702"/>
      <c r="HDV19" s="702"/>
      <c r="HDW19" s="702"/>
      <c r="HDX19" s="702"/>
      <c r="HDY19" s="702"/>
      <c r="HDZ19" s="702"/>
      <c r="HEA19" s="702"/>
      <c r="HEB19" s="702"/>
      <c r="HEC19" s="702"/>
      <c r="HED19" s="702"/>
      <c r="HEE19" s="702"/>
      <c r="HEF19" s="702"/>
      <c r="HEG19" s="702"/>
      <c r="HEH19" s="702"/>
      <c r="HEI19" s="702"/>
      <c r="HEJ19" s="702"/>
      <c r="HEK19" s="702"/>
      <c r="HEL19" s="702"/>
      <c r="HEM19" s="702"/>
      <c r="HEN19" s="702"/>
      <c r="HEO19" s="702"/>
      <c r="HEP19" s="702"/>
      <c r="HEQ19" s="702"/>
      <c r="HER19" s="702"/>
      <c r="HES19" s="702"/>
      <c r="HET19" s="702"/>
      <c r="HEU19" s="702"/>
      <c r="HEV19" s="702"/>
      <c r="HEW19" s="702"/>
      <c r="HEX19" s="702"/>
      <c r="HEY19" s="702"/>
      <c r="HEZ19" s="702"/>
      <c r="HFA19" s="702"/>
      <c r="HFB19" s="702"/>
      <c r="HFC19" s="702"/>
      <c r="HFD19" s="702"/>
      <c r="HFE19" s="702"/>
      <c r="HFF19" s="702"/>
      <c r="HFG19" s="702"/>
      <c r="HFH19" s="702"/>
      <c r="HFI19" s="702"/>
      <c r="HFJ19" s="702"/>
      <c r="HFK19" s="702"/>
      <c r="HFL19" s="702"/>
      <c r="HFM19" s="702"/>
      <c r="HFN19" s="702"/>
      <c r="HFO19" s="702"/>
      <c r="HFP19" s="702"/>
      <c r="HFQ19" s="702"/>
      <c r="HFR19" s="702"/>
      <c r="HFS19" s="702"/>
      <c r="HFT19" s="702"/>
      <c r="HFU19" s="702"/>
      <c r="HFV19" s="702"/>
      <c r="HFW19" s="702"/>
      <c r="HFX19" s="702"/>
      <c r="HFY19" s="702"/>
      <c r="HFZ19" s="702"/>
      <c r="HGA19" s="702"/>
      <c r="HGB19" s="702"/>
      <c r="HGC19" s="702"/>
      <c r="HGD19" s="702"/>
      <c r="HGE19" s="702"/>
      <c r="HGF19" s="702"/>
      <c r="HGG19" s="702"/>
      <c r="HGH19" s="702"/>
      <c r="HGI19" s="702"/>
      <c r="HGJ19" s="702"/>
      <c r="HGK19" s="702"/>
      <c r="HGL19" s="702"/>
      <c r="HGM19" s="702"/>
      <c r="HGN19" s="702"/>
      <c r="HGO19" s="702"/>
      <c r="HGP19" s="702"/>
      <c r="HGQ19" s="702"/>
      <c r="HGR19" s="702"/>
      <c r="HGS19" s="702"/>
      <c r="HGT19" s="702"/>
      <c r="HGU19" s="702"/>
      <c r="HGV19" s="702"/>
      <c r="HGW19" s="702"/>
      <c r="HGX19" s="702"/>
      <c r="HGY19" s="702"/>
      <c r="HGZ19" s="702"/>
      <c r="HHA19" s="702"/>
      <c r="HHB19" s="702"/>
      <c r="HHC19" s="702"/>
      <c r="HHD19" s="702"/>
      <c r="HHE19" s="702"/>
      <c r="HHF19" s="702"/>
      <c r="HHG19" s="702"/>
      <c r="HHH19" s="702"/>
      <c r="HHI19" s="702"/>
      <c r="HHJ19" s="702"/>
      <c r="HHK19" s="702"/>
      <c r="HHL19" s="702"/>
      <c r="HHM19" s="702"/>
      <c r="HHN19" s="702"/>
      <c r="HHO19" s="702"/>
      <c r="HHP19" s="702"/>
      <c r="HHQ19" s="702"/>
      <c r="HHR19" s="702"/>
      <c r="HHS19" s="702"/>
      <c r="HHT19" s="702"/>
      <c r="HHU19" s="702"/>
      <c r="HHV19" s="702"/>
      <c r="HHW19" s="702"/>
      <c r="HHX19" s="702"/>
      <c r="HHY19" s="702"/>
      <c r="HHZ19" s="702"/>
      <c r="HIA19" s="702"/>
      <c r="HIB19" s="702"/>
      <c r="HIC19" s="702"/>
      <c r="HID19" s="702"/>
      <c r="HIE19" s="702"/>
      <c r="HIF19" s="702"/>
      <c r="HIG19" s="702"/>
      <c r="HIH19" s="702"/>
      <c r="HII19" s="702"/>
      <c r="HIJ19" s="702"/>
      <c r="HIK19" s="702"/>
      <c r="HIL19" s="702"/>
      <c r="HIM19" s="702"/>
      <c r="HIN19" s="702"/>
      <c r="HIO19" s="702"/>
      <c r="HIP19" s="702"/>
      <c r="HIQ19" s="702"/>
      <c r="HIR19" s="702"/>
      <c r="HIS19" s="702"/>
      <c r="HIT19" s="702"/>
      <c r="HIU19" s="702"/>
      <c r="HIV19" s="702"/>
      <c r="HIW19" s="702"/>
      <c r="HIX19" s="702"/>
      <c r="HIY19" s="702"/>
      <c r="HIZ19" s="702"/>
      <c r="HJA19" s="702"/>
      <c r="HJB19" s="702"/>
      <c r="HJC19" s="702"/>
      <c r="HJD19" s="702"/>
      <c r="HJE19" s="702"/>
      <c r="HJF19" s="702"/>
      <c r="HJG19" s="702"/>
      <c r="HJH19" s="702"/>
      <c r="HJI19" s="702"/>
      <c r="HJJ19" s="702"/>
      <c r="HJK19" s="702"/>
      <c r="HJL19" s="702"/>
      <c r="HJM19" s="702"/>
      <c r="HJN19" s="702"/>
      <c r="HJO19" s="702"/>
      <c r="HJP19" s="702"/>
      <c r="HJQ19" s="702"/>
      <c r="HJR19" s="702"/>
      <c r="HJS19" s="702"/>
      <c r="HJT19" s="702"/>
      <c r="HJU19" s="702"/>
      <c r="HJV19" s="702"/>
      <c r="HJW19" s="702"/>
      <c r="HJX19" s="702"/>
      <c r="HJY19" s="702"/>
      <c r="HJZ19" s="702"/>
      <c r="HKA19" s="702"/>
      <c r="HKB19" s="702"/>
      <c r="HKC19" s="702"/>
      <c r="HKD19" s="702"/>
      <c r="HKE19" s="702"/>
      <c r="HKF19" s="702"/>
      <c r="HKG19" s="702"/>
      <c r="HKH19" s="702"/>
      <c r="HKI19" s="702"/>
      <c r="HKJ19" s="702"/>
      <c r="HKK19" s="702"/>
      <c r="HKL19" s="702"/>
      <c r="HKM19" s="702"/>
      <c r="HKN19" s="702"/>
      <c r="HKO19" s="702"/>
      <c r="HKP19" s="702"/>
      <c r="HKQ19" s="702"/>
      <c r="HKR19" s="702"/>
      <c r="HKS19" s="702"/>
      <c r="HKT19" s="702"/>
      <c r="HKU19" s="702"/>
      <c r="HKV19" s="702"/>
      <c r="HKW19" s="702"/>
      <c r="HKX19" s="702"/>
      <c r="HKY19" s="702"/>
      <c r="HKZ19" s="702"/>
      <c r="HLA19" s="702"/>
      <c r="HLB19" s="702"/>
      <c r="HLC19" s="702"/>
      <c r="HLD19" s="702"/>
      <c r="HLE19" s="702"/>
      <c r="HLF19" s="702"/>
      <c r="HLG19" s="702"/>
      <c r="HLH19" s="702"/>
      <c r="HLI19" s="702"/>
      <c r="HLJ19" s="702"/>
      <c r="HLK19" s="702"/>
      <c r="HLL19" s="702"/>
      <c r="HLM19" s="702"/>
      <c r="HLN19" s="702"/>
      <c r="HLO19" s="702"/>
      <c r="HLP19" s="702"/>
      <c r="HLQ19" s="702"/>
      <c r="HLR19" s="702"/>
      <c r="HLS19" s="702"/>
      <c r="HLT19" s="702"/>
      <c r="HLU19" s="702"/>
      <c r="HLV19" s="702"/>
      <c r="HLW19" s="702"/>
      <c r="HLX19" s="702"/>
      <c r="HLY19" s="702"/>
      <c r="HLZ19" s="702"/>
      <c r="HMA19" s="702"/>
      <c r="HMB19" s="702"/>
      <c r="HMC19" s="702"/>
      <c r="HMD19" s="702"/>
      <c r="HME19" s="702"/>
      <c r="HMF19" s="702"/>
      <c r="HMG19" s="702"/>
      <c r="HMH19" s="702"/>
      <c r="HMI19" s="702"/>
      <c r="HMJ19" s="702"/>
      <c r="HMK19" s="702"/>
      <c r="HML19" s="702"/>
      <c r="HMM19" s="702"/>
      <c r="HMN19" s="702"/>
      <c r="HMO19" s="702"/>
      <c r="HMP19" s="702"/>
      <c r="HMQ19" s="702"/>
      <c r="HMR19" s="702"/>
      <c r="HMS19" s="702"/>
      <c r="HMT19" s="702"/>
      <c r="HMU19" s="702"/>
      <c r="HMV19" s="702"/>
      <c r="HMW19" s="702"/>
      <c r="HMX19" s="702"/>
      <c r="HMY19" s="702"/>
      <c r="HMZ19" s="702"/>
      <c r="HNA19" s="702"/>
      <c r="HNB19" s="702"/>
      <c r="HNC19" s="702"/>
      <c r="HND19" s="702"/>
      <c r="HNE19" s="702"/>
      <c r="HNF19" s="702"/>
      <c r="HNG19" s="702"/>
      <c r="HNH19" s="702"/>
      <c r="HNI19" s="702"/>
      <c r="HNJ19" s="702"/>
      <c r="HNK19" s="702"/>
      <c r="HNL19" s="702"/>
      <c r="HNM19" s="702"/>
      <c r="HNN19" s="702"/>
      <c r="HNO19" s="702"/>
      <c r="HNP19" s="702"/>
      <c r="HNQ19" s="702"/>
      <c r="HNR19" s="702"/>
      <c r="HNS19" s="702"/>
      <c r="HNT19" s="702"/>
      <c r="HNU19" s="702"/>
      <c r="HNV19" s="702"/>
      <c r="HNW19" s="702"/>
      <c r="HNX19" s="702"/>
      <c r="HNY19" s="702"/>
      <c r="HNZ19" s="702"/>
      <c r="HOA19" s="702"/>
      <c r="HOB19" s="702"/>
      <c r="HOC19" s="702"/>
      <c r="HOD19" s="702"/>
      <c r="HOE19" s="702"/>
      <c r="HOF19" s="702"/>
      <c r="HOG19" s="702"/>
      <c r="HOH19" s="702"/>
      <c r="HOI19" s="702"/>
      <c r="HOJ19" s="702"/>
      <c r="HOK19" s="702"/>
      <c r="HOL19" s="702"/>
      <c r="HOM19" s="702"/>
      <c r="HON19" s="702"/>
      <c r="HOO19" s="702"/>
      <c r="HOP19" s="702"/>
      <c r="HOQ19" s="702"/>
      <c r="HOR19" s="702"/>
      <c r="HOS19" s="702"/>
      <c r="HOT19" s="702"/>
      <c r="HOU19" s="702"/>
      <c r="HOV19" s="702"/>
      <c r="HOW19" s="702"/>
      <c r="HOX19" s="702"/>
      <c r="HOY19" s="702"/>
      <c r="HOZ19" s="702"/>
      <c r="HPA19" s="702"/>
      <c r="HPB19" s="702"/>
      <c r="HPC19" s="702"/>
      <c r="HPD19" s="702"/>
      <c r="HPE19" s="702"/>
      <c r="HPF19" s="702"/>
      <c r="HPG19" s="702"/>
      <c r="HPH19" s="702"/>
      <c r="HPI19" s="702"/>
      <c r="HPJ19" s="702"/>
      <c r="HPK19" s="702"/>
      <c r="HPL19" s="702"/>
      <c r="HPM19" s="702"/>
      <c r="HPN19" s="702"/>
      <c r="HPO19" s="702"/>
      <c r="HPP19" s="702"/>
      <c r="HPQ19" s="702"/>
      <c r="HPR19" s="702"/>
      <c r="HPS19" s="702"/>
      <c r="HPT19" s="702"/>
      <c r="HPU19" s="702"/>
      <c r="HPV19" s="702"/>
      <c r="HPW19" s="702"/>
      <c r="HPX19" s="702"/>
      <c r="HPY19" s="702"/>
      <c r="HPZ19" s="702"/>
      <c r="HQA19" s="702"/>
      <c r="HQB19" s="702"/>
      <c r="HQC19" s="702"/>
      <c r="HQD19" s="702"/>
      <c r="HQE19" s="702"/>
      <c r="HQF19" s="702"/>
      <c r="HQG19" s="702"/>
      <c r="HQH19" s="702"/>
      <c r="HQI19" s="702"/>
      <c r="HQJ19" s="702"/>
      <c r="HQK19" s="702"/>
      <c r="HQL19" s="702"/>
      <c r="HQM19" s="702"/>
      <c r="HQN19" s="702"/>
      <c r="HQO19" s="702"/>
      <c r="HQP19" s="702"/>
      <c r="HQQ19" s="702"/>
      <c r="HQR19" s="702"/>
      <c r="HQS19" s="702"/>
      <c r="HQT19" s="702"/>
      <c r="HQU19" s="702"/>
      <c r="HQV19" s="702"/>
      <c r="HQW19" s="702"/>
      <c r="HQX19" s="702"/>
      <c r="HQY19" s="702"/>
      <c r="HQZ19" s="702"/>
      <c r="HRA19" s="702"/>
      <c r="HRB19" s="702"/>
      <c r="HRC19" s="702"/>
      <c r="HRD19" s="702"/>
      <c r="HRE19" s="702"/>
      <c r="HRF19" s="702"/>
      <c r="HRG19" s="702"/>
      <c r="HRH19" s="702"/>
      <c r="HRI19" s="702"/>
      <c r="HRJ19" s="702"/>
      <c r="HRK19" s="702"/>
      <c r="HRL19" s="702"/>
      <c r="HRM19" s="702"/>
      <c r="HRN19" s="702"/>
      <c r="HRO19" s="702"/>
      <c r="HRP19" s="702"/>
      <c r="HRQ19" s="702"/>
      <c r="HRR19" s="702"/>
      <c r="HRS19" s="702"/>
      <c r="HRT19" s="702"/>
      <c r="HRU19" s="702"/>
      <c r="HRV19" s="702"/>
      <c r="HRW19" s="702"/>
      <c r="HRX19" s="702"/>
      <c r="HRY19" s="702"/>
      <c r="HRZ19" s="702"/>
      <c r="HSA19" s="702"/>
      <c r="HSB19" s="702"/>
      <c r="HSC19" s="702"/>
      <c r="HSD19" s="702"/>
      <c r="HSE19" s="702"/>
      <c r="HSF19" s="702"/>
      <c r="HSG19" s="702"/>
      <c r="HSH19" s="702"/>
      <c r="HSI19" s="702"/>
      <c r="HSJ19" s="702"/>
      <c r="HSK19" s="702"/>
      <c r="HSL19" s="702"/>
      <c r="HSM19" s="702"/>
      <c r="HSN19" s="702"/>
      <c r="HSO19" s="702"/>
      <c r="HSP19" s="702"/>
      <c r="HSQ19" s="702"/>
      <c r="HSR19" s="702"/>
      <c r="HSS19" s="702"/>
      <c r="HST19" s="702"/>
      <c r="HSU19" s="702"/>
      <c r="HSV19" s="702"/>
      <c r="HSW19" s="702"/>
      <c r="HSX19" s="702"/>
      <c r="HSY19" s="702"/>
      <c r="HSZ19" s="702"/>
      <c r="HTA19" s="702"/>
      <c r="HTB19" s="702"/>
      <c r="HTC19" s="702"/>
      <c r="HTD19" s="702"/>
      <c r="HTE19" s="702"/>
      <c r="HTF19" s="702"/>
      <c r="HTG19" s="702"/>
      <c r="HTH19" s="702"/>
      <c r="HTI19" s="702"/>
      <c r="HTJ19" s="702"/>
      <c r="HTK19" s="702"/>
      <c r="HTL19" s="702"/>
      <c r="HTM19" s="702"/>
      <c r="HTN19" s="702"/>
      <c r="HTO19" s="702"/>
      <c r="HTP19" s="702"/>
      <c r="HTQ19" s="702"/>
      <c r="HTR19" s="702"/>
      <c r="HTS19" s="702"/>
      <c r="HTT19" s="702"/>
      <c r="HTU19" s="702"/>
      <c r="HTV19" s="702"/>
      <c r="HTW19" s="702"/>
      <c r="HTX19" s="702"/>
      <c r="HTY19" s="702"/>
      <c r="HTZ19" s="702"/>
      <c r="HUA19" s="702"/>
      <c r="HUB19" s="702"/>
      <c r="HUC19" s="702"/>
      <c r="HUD19" s="702"/>
      <c r="HUE19" s="702"/>
      <c r="HUF19" s="702"/>
      <c r="HUG19" s="702"/>
      <c r="HUH19" s="702"/>
      <c r="HUI19" s="702"/>
      <c r="HUJ19" s="702"/>
      <c r="HUK19" s="702"/>
      <c r="HUL19" s="702"/>
      <c r="HUM19" s="702"/>
      <c r="HUN19" s="702"/>
      <c r="HUO19" s="702"/>
      <c r="HUP19" s="702"/>
      <c r="HUQ19" s="702"/>
      <c r="HUR19" s="702"/>
      <c r="HUS19" s="702"/>
      <c r="HUT19" s="702"/>
      <c r="HUU19" s="702"/>
      <c r="HUV19" s="702"/>
      <c r="HUW19" s="702"/>
      <c r="HUX19" s="702"/>
      <c r="HUY19" s="702"/>
      <c r="HUZ19" s="702"/>
      <c r="HVA19" s="702"/>
      <c r="HVB19" s="702"/>
      <c r="HVC19" s="702"/>
      <c r="HVD19" s="702"/>
      <c r="HVE19" s="702"/>
      <c r="HVF19" s="702"/>
      <c r="HVG19" s="702"/>
      <c r="HVH19" s="702"/>
      <c r="HVI19" s="702"/>
      <c r="HVJ19" s="702"/>
      <c r="HVK19" s="702"/>
      <c r="HVL19" s="702"/>
      <c r="HVM19" s="702"/>
      <c r="HVN19" s="702"/>
      <c r="HVO19" s="702"/>
      <c r="HVP19" s="702"/>
      <c r="HVQ19" s="702"/>
      <c r="HVR19" s="702"/>
      <c r="HVS19" s="702"/>
      <c r="HVT19" s="702"/>
      <c r="HVU19" s="702"/>
      <c r="HVV19" s="702"/>
      <c r="HVW19" s="702"/>
      <c r="HVX19" s="702"/>
      <c r="HVY19" s="702"/>
      <c r="HVZ19" s="702"/>
      <c r="HWA19" s="702"/>
      <c r="HWB19" s="702"/>
      <c r="HWC19" s="702"/>
      <c r="HWD19" s="702"/>
      <c r="HWE19" s="702"/>
      <c r="HWF19" s="702"/>
      <c r="HWG19" s="702"/>
      <c r="HWH19" s="702"/>
      <c r="HWI19" s="702"/>
      <c r="HWJ19" s="702"/>
      <c r="HWK19" s="702"/>
      <c r="HWL19" s="702"/>
      <c r="HWM19" s="702"/>
      <c r="HWN19" s="702"/>
      <c r="HWO19" s="702"/>
      <c r="HWP19" s="702"/>
      <c r="HWQ19" s="702"/>
      <c r="HWR19" s="702"/>
      <c r="HWS19" s="702"/>
      <c r="HWT19" s="702"/>
      <c r="HWU19" s="702"/>
      <c r="HWV19" s="702"/>
      <c r="HWW19" s="702"/>
      <c r="HWX19" s="702"/>
      <c r="HWY19" s="702"/>
      <c r="HWZ19" s="702"/>
      <c r="HXA19" s="702"/>
      <c r="HXB19" s="702"/>
      <c r="HXC19" s="702"/>
      <c r="HXD19" s="702"/>
      <c r="HXE19" s="702"/>
      <c r="HXF19" s="702"/>
      <c r="HXG19" s="702"/>
      <c r="HXH19" s="702"/>
      <c r="HXI19" s="702"/>
      <c r="HXJ19" s="702"/>
      <c r="HXK19" s="702"/>
      <c r="HXL19" s="702"/>
      <c r="HXM19" s="702"/>
      <c r="HXN19" s="702"/>
      <c r="HXO19" s="702"/>
      <c r="HXP19" s="702"/>
      <c r="HXQ19" s="702"/>
      <c r="HXR19" s="702"/>
      <c r="HXS19" s="702"/>
      <c r="HXT19" s="702"/>
      <c r="HXU19" s="702"/>
      <c r="HXV19" s="702"/>
      <c r="HXW19" s="702"/>
      <c r="HXX19" s="702"/>
      <c r="HXY19" s="702"/>
      <c r="HXZ19" s="702"/>
      <c r="HYA19" s="702"/>
      <c r="HYB19" s="702"/>
      <c r="HYC19" s="702"/>
      <c r="HYD19" s="702"/>
      <c r="HYE19" s="702"/>
      <c r="HYF19" s="702"/>
      <c r="HYG19" s="702"/>
      <c r="HYH19" s="702"/>
      <c r="HYI19" s="702"/>
      <c r="HYJ19" s="702"/>
      <c r="HYK19" s="702"/>
      <c r="HYL19" s="702"/>
      <c r="HYM19" s="702"/>
      <c r="HYN19" s="702"/>
      <c r="HYO19" s="702"/>
      <c r="HYP19" s="702"/>
      <c r="HYQ19" s="702"/>
      <c r="HYR19" s="702"/>
      <c r="HYS19" s="702"/>
      <c r="HYT19" s="702"/>
      <c r="HYU19" s="702"/>
      <c r="HYV19" s="702"/>
      <c r="HYW19" s="702"/>
      <c r="HYX19" s="702"/>
      <c r="HYY19" s="702"/>
      <c r="HYZ19" s="702"/>
      <c r="HZA19" s="702"/>
      <c r="HZB19" s="702"/>
      <c r="HZC19" s="702"/>
      <c r="HZD19" s="702"/>
      <c r="HZE19" s="702"/>
      <c r="HZF19" s="702"/>
      <c r="HZG19" s="702"/>
      <c r="HZH19" s="702"/>
      <c r="HZI19" s="702"/>
      <c r="HZJ19" s="702"/>
      <c r="HZK19" s="702"/>
      <c r="HZL19" s="702"/>
      <c r="HZM19" s="702"/>
      <c r="HZN19" s="702"/>
      <c r="HZO19" s="702"/>
      <c r="HZP19" s="702"/>
      <c r="HZQ19" s="702"/>
      <c r="HZR19" s="702"/>
      <c r="HZS19" s="702"/>
      <c r="HZT19" s="702"/>
      <c r="HZU19" s="702"/>
      <c r="HZV19" s="702"/>
      <c r="HZW19" s="702"/>
      <c r="HZX19" s="702"/>
      <c r="HZY19" s="702"/>
      <c r="HZZ19" s="702"/>
      <c r="IAA19" s="702"/>
      <c r="IAB19" s="702"/>
      <c r="IAC19" s="702"/>
      <c r="IAD19" s="702"/>
      <c r="IAE19" s="702"/>
      <c r="IAF19" s="702"/>
      <c r="IAG19" s="702"/>
      <c r="IAH19" s="702"/>
      <c r="IAI19" s="702"/>
      <c r="IAJ19" s="702"/>
      <c r="IAK19" s="702"/>
      <c r="IAL19" s="702"/>
      <c r="IAM19" s="702"/>
      <c r="IAN19" s="702"/>
      <c r="IAO19" s="702"/>
      <c r="IAP19" s="702"/>
      <c r="IAQ19" s="702"/>
      <c r="IAR19" s="702"/>
      <c r="IAS19" s="702"/>
      <c r="IAT19" s="702"/>
      <c r="IAU19" s="702"/>
      <c r="IAV19" s="702"/>
      <c r="IAW19" s="702"/>
      <c r="IAX19" s="702"/>
      <c r="IAY19" s="702"/>
      <c r="IAZ19" s="702"/>
      <c r="IBA19" s="702"/>
      <c r="IBB19" s="702"/>
      <c r="IBC19" s="702"/>
      <c r="IBD19" s="702"/>
      <c r="IBE19" s="702"/>
      <c r="IBF19" s="702"/>
      <c r="IBG19" s="702"/>
      <c r="IBH19" s="702"/>
      <c r="IBI19" s="702"/>
      <c r="IBJ19" s="702"/>
      <c r="IBK19" s="702"/>
      <c r="IBL19" s="702"/>
      <c r="IBM19" s="702"/>
      <c r="IBN19" s="702"/>
      <c r="IBO19" s="702"/>
      <c r="IBP19" s="702"/>
      <c r="IBQ19" s="702"/>
      <c r="IBR19" s="702"/>
      <c r="IBS19" s="702"/>
      <c r="IBT19" s="702"/>
      <c r="IBU19" s="702"/>
      <c r="IBV19" s="702"/>
      <c r="IBW19" s="702"/>
      <c r="IBX19" s="702"/>
      <c r="IBY19" s="702"/>
      <c r="IBZ19" s="702"/>
      <c r="ICA19" s="702"/>
      <c r="ICB19" s="702"/>
      <c r="ICC19" s="702"/>
      <c r="ICD19" s="702"/>
      <c r="ICE19" s="702"/>
      <c r="ICF19" s="702"/>
      <c r="ICG19" s="702"/>
      <c r="ICH19" s="702"/>
      <c r="ICI19" s="702"/>
      <c r="ICJ19" s="702"/>
      <c r="ICK19" s="702"/>
      <c r="ICL19" s="702"/>
      <c r="ICM19" s="702"/>
      <c r="ICN19" s="702"/>
      <c r="ICO19" s="702"/>
      <c r="ICP19" s="702"/>
      <c r="ICQ19" s="702"/>
      <c r="ICR19" s="702"/>
      <c r="ICS19" s="702"/>
      <c r="ICT19" s="702"/>
      <c r="ICU19" s="702"/>
      <c r="ICV19" s="702"/>
      <c r="ICW19" s="702"/>
      <c r="ICX19" s="702"/>
      <c r="ICY19" s="702"/>
      <c r="ICZ19" s="702"/>
      <c r="IDA19" s="702"/>
      <c r="IDB19" s="702"/>
      <c r="IDC19" s="702"/>
      <c r="IDD19" s="702"/>
      <c r="IDE19" s="702"/>
      <c r="IDF19" s="702"/>
      <c r="IDG19" s="702"/>
      <c r="IDH19" s="702"/>
      <c r="IDI19" s="702"/>
      <c r="IDJ19" s="702"/>
      <c r="IDK19" s="702"/>
      <c r="IDL19" s="702"/>
      <c r="IDM19" s="702"/>
      <c r="IDN19" s="702"/>
      <c r="IDO19" s="702"/>
      <c r="IDP19" s="702"/>
      <c r="IDQ19" s="702"/>
      <c r="IDR19" s="702"/>
      <c r="IDS19" s="702"/>
      <c r="IDT19" s="702"/>
      <c r="IDU19" s="702"/>
      <c r="IDV19" s="702"/>
      <c r="IDW19" s="702"/>
      <c r="IDX19" s="702"/>
      <c r="IDY19" s="702"/>
      <c r="IDZ19" s="702"/>
      <c r="IEA19" s="702"/>
      <c r="IEB19" s="702"/>
      <c r="IEC19" s="702"/>
      <c r="IED19" s="702"/>
      <c r="IEE19" s="702"/>
      <c r="IEF19" s="702"/>
      <c r="IEG19" s="702"/>
      <c r="IEH19" s="702"/>
      <c r="IEI19" s="702"/>
      <c r="IEJ19" s="702"/>
      <c r="IEK19" s="702"/>
      <c r="IEL19" s="702"/>
      <c r="IEM19" s="702"/>
      <c r="IEN19" s="702"/>
      <c r="IEO19" s="702"/>
      <c r="IEP19" s="702"/>
      <c r="IEQ19" s="702"/>
      <c r="IER19" s="702"/>
      <c r="IES19" s="702"/>
      <c r="IET19" s="702"/>
      <c r="IEU19" s="702"/>
      <c r="IEV19" s="702"/>
      <c r="IEW19" s="702"/>
      <c r="IEX19" s="702"/>
      <c r="IEY19" s="702"/>
      <c r="IEZ19" s="702"/>
      <c r="IFA19" s="702"/>
      <c r="IFB19" s="702"/>
      <c r="IFC19" s="702"/>
      <c r="IFD19" s="702"/>
      <c r="IFE19" s="702"/>
      <c r="IFF19" s="702"/>
      <c r="IFG19" s="702"/>
      <c r="IFH19" s="702"/>
      <c r="IFI19" s="702"/>
      <c r="IFJ19" s="702"/>
      <c r="IFK19" s="702"/>
      <c r="IFL19" s="702"/>
      <c r="IFM19" s="702"/>
      <c r="IFN19" s="702"/>
      <c r="IFO19" s="702"/>
      <c r="IFP19" s="702"/>
      <c r="IFQ19" s="702"/>
      <c r="IFR19" s="702"/>
      <c r="IFS19" s="702"/>
      <c r="IFT19" s="702"/>
      <c r="IFU19" s="702"/>
      <c r="IFV19" s="702"/>
      <c r="IFW19" s="702"/>
      <c r="IFX19" s="702"/>
      <c r="IFY19" s="702"/>
      <c r="IFZ19" s="702"/>
      <c r="IGA19" s="702"/>
      <c r="IGB19" s="702"/>
      <c r="IGC19" s="702"/>
      <c r="IGD19" s="702"/>
      <c r="IGE19" s="702"/>
      <c r="IGF19" s="702"/>
      <c r="IGG19" s="702"/>
      <c r="IGH19" s="702"/>
      <c r="IGI19" s="702"/>
      <c r="IGJ19" s="702"/>
      <c r="IGK19" s="702"/>
      <c r="IGL19" s="702"/>
      <c r="IGM19" s="702"/>
      <c r="IGN19" s="702"/>
      <c r="IGO19" s="702"/>
      <c r="IGP19" s="702"/>
      <c r="IGQ19" s="702"/>
      <c r="IGR19" s="702"/>
      <c r="IGS19" s="702"/>
      <c r="IGT19" s="702"/>
      <c r="IGU19" s="702"/>
      <c r="IGV19" s="702"/>
      <c r="IGW19" s="702"/>
      <c r="IGX19" s="702"/>
      <c r="IGY19" s="702"/>
      <c r="IGZ19" s="702"/>
      <c r="IHA19" s="702"/>
      <c r="IHB19" s="702"/>
      <c r="IHC19" s="702"/>
      <c r="IHD19" s="702"/>
      <c r="IHE19" s="702"/>
      <c r="IHF19" s="702"/>
      <c r="IHG19" s="702"/>
      <c r="IHH19" s="702"/>
      <c r="IHI19" s="702"/>
      <c r="IHJ19" s="702"/>
      <c r="IHK19" s="702"/>
      <c r="IHL19" s="702"/>
      <c r="IHM19" s="702"/>
      <c r="IHN19" s="702"/>
      <c r="IHO19" s="702"/>
      <c r="IHP19" s="702"/>
      <c r="IHQ19" s="702"/>
      <c r="IHR19" s="702"/>
      <c r="IHS19" s="702"/>
      <c r="IHT19" s="702"/>
      <c r="IHU19" s="702"/>
      <c r="IHV19" s="702"/>
      <c r="IHW19" s="702"/>
      <c r="IHX19" s="702"/>
      <c r="IHY19" s="702"/>
      <c r="IHZ19" s="702"/>
      <c r="IIA19" s="702"/>
      <c r="IIB19" s="702"/>
      <c r="IIC19" s="702"/>
      <c r="IID19" s="702"/>
      <c r="IIE19" s="702"/>
      <c r="IIF19" s="702"/>
      <c r="IIG19" s="702"/>
      <c r="IIH19" s="702"/>
      <c r="III19" s="702"/>
      <c r="IIJ19" s="702"/>
      <c r="IIK19" s="702"/>
      <c r="IIL19" s="702"/>
      <c r="IIM19" s="702"/>
      <c r="IIN19" s="702"/>
      <c r="IIO19" s="702"/>
      <c r="IIP19" s="702"/>
      <c r="IIQ19" s="702"/>
      <c r="IIR19" s="702"/>
      <c r="IIS19" s="702"/>
      <c r="IIT19" s="702"/>
      <c r="IIU19" s="702"/>
      <c r="IIV19" s="702"/>
      <c r="IIW19" s="702"/>
      <c r="IIX19" s="702"/>
      <c r="IIY19" s="702"/>
      <c r="IIZ19" s="702"/>
      <c r="IJA19" s="702"/>
      <c r="IJB19" s="702"/>
      <c r="IJC19" s="702"/>
      <c r="IJD19" s="702"/>
      <c r="IJE19" s="702"/>
      <c r="IJF19" s="702"/>
      <c r="IJG19" s="702"/>
      <c r="IJH19" s="702"/>
      <c r="IJI19" s="702"/>
      <c r="IJJ19" s="702"/>
      <c r="IJK19" s="702"/>
      <c r="IJL19" s="702"/>
      <c r="IJM19" s="702"/>
      <c r="IJN19" s="702"/>
      <c r="IJO19" s="702"/>
      <c r="IJP19" s="702"/>
      <c r="IJQ19" s="702"/>
      <c r="IJR19" s="702"/>
      <c r="IJS19" s="702"/>
      <c r="IJT19" s="702"/>
      <c r="IJU19" s="702"/>
      <c r="IJV19" s="702"/>
      <c r="IJW19" s="702"/>
      <c r="IJX19" s="702"/>
      <c r="IJY19" s="702"/>
      <c r="IJZ19" s="702"/>
      <c r="IKA19" s="702"/>
      <c r="IKB19" s="702"/>
      <c r="IKC19" s="702"/>
      <c r="IKD19" s="702"/>
      <c r="IKE19" s="702"/>
      <c r="IKF19" s="702"/>
      <c r="IKG19" s="702"/>
      <c r="IKH19" s="702"/>
      <c r="IKI19" s="702"/>
      <c r="IKJ19" s="702"/>
      <c r="IKK19" s="702"/>
      <c r="IKL19" s="702"/>
      <c r="IKM19" s="702"/>
      <c r="IKN19" s="702"/>
      <c r="IKO19" s="702"/>
      <c r="IKP19" s="702"/>
      <c r="IKQ19" s="702"/>
      <c r="IKR19" s="702"/>
      <c r="IKS19" s="702"/>
      <c r="IKT19" s="702"/>
      <c r="IKU19" s="702"/>
      <c r="IKV19" s="702"/>
      <c r="IKW19" s="702"/>
      <c r="IKX19" s="702"/>
      <c r="IKY19" s="702"/>
      <c r="IKZ19" s="702"/>
      <c r="ILA19" s="702"/>
      <c r="ILB19" s="702"/>
      <c r="ILC19" s="702"/>
      <c r="ILD19" s="702"/>
      <c r="ILE19" s="702"/>
      <c r="ILF19" s="702"/>
      <c r="ILG19" s="702"/>
      <c r="ILH19" s="702"/>
      <c r="ILI19" s="702"/>
      <c r="ILJ19" s="702"/>
      <c r="ILK19" s="702"/>
      <c r="ILL19" s="702"/>
      <c r="ILM19" s="702"/>
      <c r="ILN19" s="702"/>
      <c r="ILO19" s="702"/>
      <c r="ILP19" s="702"/>
      <c r="ILQ19" s="702"/>
      <c r="ILR19" s="702"/>
      <c r="ILS19" s="702"/>
      <c r="ILT19" s="702"/>
      <c r="ILU19" s="702"/>
      <c r="ILV19" s="702"/>
      <c r="ILW19" s="702"/>
      <c r="ILX19" s="702"/>
      <c r="ILY19" s="702"/>
      <c r="ILZ19" s="702"/>
      <c r="IMA19" s="702"/>
      <c r="IMB19" s="702"/>
      <c r="IMC19" s="702"/>
      <c r="IMD19" s="702"/>
      <c r="IME19" s="702"/>
      <c r="IMF19" s="702"/>
      <c r="IMG19" s="702"/>
      <c r="IMH19" s="702"/>
      <c r="IMI19" s="702"/>
      <c r="IMJ19" s="702"/>
      <c r="IMK19" s="702"/>
      <c r="IML19" s="702"/>
      <c r="IMM19" s="702"/>
      <c r="IMN19" s="702"/>
      <c r="IMO19" s="702"/>
      <c r="IMP19" s="702"/>
      <c r="IMQ19" s="702"/>
      <c r="IMR19" s="702"/>
      <c r="IMS19" s="702"/>
      <c r="IMT19" s="702"/>
      <c r="IMU19" s="702"/>
      <c r="IMV19" s="702"/>
      <c r="IMW19" s="702"/>
      <c r="IMX19" s="702"/>
      <c r="IMY19" s="702"/>
      <c r="IMZ19" s="702"/>
      <c r="INA19" s="702"/>
      <c r="INB19" s="702"/>
      <c r="INC19" s="702"/>
      <c r="IND19" s="702"/>
      <c r="INE19" s="702"/>
      <c r="INF19" s="702"/>
      <c r="ING19" s="702"/>
      <c r="INH19" s="702"/>
      <c r="INI19" s="702"/>
      <c r="INJ19" s="702"/>
      <c r="INK19" s="702"/>
      <c r="INL19" s="702"/>
      <c r="INM19" s="702"/>
      <c r="INN19" s="702"/>
      <c r="INO19" s="702"/>
      <c r="INP19" s="702"/>
      <c r="INQ19" s="702"/>
      <c r="INR19" s="702"/>
      <c r="INS19" s="702"/>
      <c r="INT19" s="702"/>
      <c r="INU19" s="702"/>
      <c r="INV19" s="702"/>
      <c r="INW19" s="702"/>
      <c r="INX19" s="702"/>
      <c r="INY19" s="702"/>
      <c r="INZ19" s="702"/>
      <c r="IOA19" s="702"/>
      <c r="IOB19" s="702"/>
      <c r="IOC19" s="702"/>
      <c r="IOD19" s="702"/>
      <c r="IOE19" s="702"/>
      <c r="IOF19" s="702"/>
      <c r="IOG19" s="702"/>
      <c r="IOH19" s="702"/>
      <c r="IOI19" s="702"/>
      <c r="IOJ19" s="702"/>
      <c r="IOK19" s="702"/>
      <c r="IOL19" s="702"/>
      <c r="IOM19" s="702"/>
      <c r="ION19" s="702"/>
      <c r="IOO19" s="702"/>
      <c r="IOP19" s="702"/>
      <c r="IOQ19" s="702"/>
      <c r="IOR19" s="702"/>
      <c r="IOS19" s="702"/>
      <c r="IOT19" s="702"/>
      <c r="IOU19" s="702"/>
      <c r="IOV19" s="702"/>
      <c r="IOW19" s="702"/>
      <c r="IOX19" s="702"/>
      <c r="IOY19" s="702"/>
      <c r="IOZ19" s="702"/>
      <c r="IPA19" s="702"/>
      <c r="IPB19" s="702"/>
      <c r="IPC19" s="702"/>
      <c r="IPD19" s="702"/>
      <c r="IPE19" s="702"/>
      <c r="IPF19" s="702"/>
      <c r="IPG19" s="702"/>
      <c r="IPH19" s="702"/>
      <c r="IPI19" s="702"/>
      <c r="IPJ19" s="702"/>
      <c r="IPK19" s="702"/>
      <c r="IPL19" s="702"/>
      <c r="IPM19" s="702"/>
      <c r="IPN19" s="702"/>
      <c r="IPO19" s="702"/>
      <c r="IPP19" s="702"/>
      <c r="IPQ19" s="702"/>
      <c r="IPR19" s="702"/>
      <c r="IPS19" s="702"/>
      <c r="IPT19" s="702"/>
      <c r="IPU19" s="702"/>
      <c r="IPV19" s="702"/>
      <c r="IPW19" s="702"/>
      <c r="IPX19" s="702"/>
      <c r="IPY19" s="702"/>
      <c r="IPZ19" s="702"/>
      <c r="IQA19" s="702"/>
      <c r="IQB19" s="702"/>
      <c r="IQC19" s="702"/>
      <c r="IQD19" s="702"/>
      <c r="IQE19" s="702"/>
      <c r="IQF19" s="702"/>
      <c r="IQG19" s="702"/>
      <c r="IQH19" s="702"/>
      <c r="IQI19" s="702"/>
      <c r="IQJ19" s="702"/>
      <c r="IQK19" s="702"/>
      <c r="IQL19" s="702"/>
      <c r="IQM19" s="702"/>
      <c r="IQN19" s="702"/>
      <c r="IQO19" s="702"/>
      <c r="IQP19" s="702"/>
      <c r="IQQ19" s="702"/>
      <c r="IQR19" s="702"/>
      <c r="IQS19" s="702"/>
      <c r="IQT19" s="702"/>
      <c r="IQU19" s="702"/>
      <c r="IQV19" s="702"/>
      <c r="IQW19" s="702"/>
      <c r="IQX19" s="702"/>
      <c r="IQY19" s="702"/>
      <c r="IQZ19" s="702"/>
      <c r="IRA19" s="702"/>
      <c r="IRB19" s="702"/>
      <c r="IRC19" s="702"/>
      <c r="IRD19" s="702"/>
      <c r="IRE19" s="702"/>
      <c r="IRF19" s="702"/>
      <c r="IRG19" s="702"/>
      <c r="IRH19" s="702"/>
      <c r="IRI19" s="702"/>
      <c r="IRJ19" s="702"/>
      <c r="IRK19" s="702"/>
      <c r="IRL19" s="702"/>
      <c r="IRM19" s="702"/>
      <c r="IRN19" s="702"/>
      <c r="IRO19" s="702"/>
      <c r="IRP19" s="702"/>
      <c r="IRQ19" s="702"/>
      <c r="IRR19" s="702"/>
      <c r="IRS19" s="702"/>
      <c r="IRT19" s="702"/>
      <c r="IRU19" s="702"/>
      <c r="IRV19" s="702"/>
      <c r="IRW19" s="702"/>
      <c r="IRX19" s="702"/>
      <c r="IRY19" s="702"/>
      <c r="IRZ19" s="702"/>
      <c r="ISA19" s="702"/>
      <c r="ISB19" s="702"/>
      <c r="ISC19" s="702"/>
      <c r="ISD19" s="702"/>
      <c r="ISE19" s="702"/>
      <c r="ISF19" s="702"/>
      <c r="ISG19" s="702"/>
      <c r="ISH19" s="702"/>
      <c r="ISI19" s="702"/>
      <c r="ISJ19" s="702"/>
      <c r="ISK19" s="702"/>
      <c r="ISL19" s="702"/>
      <c r="ISM19" s="702"/>
      <c r="ISN19" s="702"/>
      <c r="ISO19" s="702"/>
      <c r="ISP19" s="702"/>
      <c r="ISQ19" s="702"/>
      <c r="ISR19" s="702"/>
      <c r="ISS19" s="702"/>
      <c r="IST19" s="702"/>
      <c r="ISU19" s="702"/>
      <c r="ISV19" s="702"/>
      <c r="ISW19" s="702"/>
      <c r="ISX19" s="702"/>
      <c r="ISY19" s="702"/>
      <c r="ISZ19" s="702"/>
      <c r="ITA19" s="702"/>
      <c r="ITB19" s="702"/>
      <c r="ITC19" s="702"/>
      <c r="ITD19" s="702"/>
      <c r="ITE19" s="702"/>
      <c r="ITF19" s="702"/>
      <c r="ITG19" s="702"/>
      <c r="ITH19" s="702"/>
      <c r="ITI19" s="702"/>
      <c r="ITJ19" s="702"/>
      <c r="ITK19" s="702"/>
      <c r="ITL19" s="702"/>
      <c r="ITM19" s="702"/>
      <c r="ITN19" s="702"/>
      <c r="ITO19" s="702"/>
      <c r="ITP19" s="702"/>
      <c r="ITQ19" s="702"/>
      <c r="ITR19" s="702"/>
      <c r="ITS19" s="702"/>
      <c r="ITT19" s="702"/>
      <c r="ITU19" s="702"/>
      <c r="ITV19" s="702"/>
      <c r="ITW19" s="702"/>
      <c r="ITX19" s="702"/>
      <c r="ITY19" s="702"/>
      <c r="ITZ19" s="702"/>
      <c r="IUA19" s="702"/>
      <c r="IUB19" s="702"/>
      <c r="IUC19" s="702"/>
      <c r="IUD19" s="702"/>
      <c r="IUE19" s="702"/>
      <c r="IUF19" s="702"/>
      <c r="IUG19" s="702"/>
      <c r="IUH19" s="702"/>
      <c r="IUI19" s="702"/>
      <c r="IUJ19" s="702"/>
      <c r="IUK19" s="702"/>
      <c r="IUL19" s="702"/>
      <c r="IUM19" s="702"/>
      <c r="IUN19" s="702"/>
      <c r="IUO19" s="702"/>
      <c r="IUP19" s="702"/>
      <c r="IUQ19" s="702"/>
      <c r="IUR19" s="702"/>
      <c r="IUS19" s="702"/>
      <c r="IUT19" s="702"/>
      <c r="IUU19" s="702"/>
      <c r="IUV19" s="702"/>
      <c r="IUW19" s="702"/>
      <c r="IUX19" s="702"/>
      <c r="IUY19" s="702"/>
      <c r="IUZ19" s="702"/>
      <c r="IVA19" s="702"/>
      <c r="IVB19" s="702"/>
      <c r="IVC19" s="702"/>
      <c r="IVD19" s="702"/>
      <c r="IVE19" s="702"/>
      <c r="IVF19" s="702"/>
      <c r="IVG19" s="702"/>
      <c r="IVH19" s="702"/>
      <c r="IVI19" s="702"/>
      <c r="IVJ19" s="702"/>
      <c r="IVK19" s="702"/>
      <c r="IVL19" s="702"/>
      <c r="IVM19" s="702"/>
      <c r="IVN19" s="702"/>
      <c r="IVO19" s="702"/>
      <c r="IVP19" s="702"/>
      <c r="IVQ19" s="702"/>
      <c r="IVR19" s="702"/>
      <c r="IVS19" s="702"/>
      <c r="IVT19" s="702"/>
      <c r="IVU19" s="702"/>
      <c r="IVV19" s="702"/>
      <c r="IVW19" s="702"/>
      <c r="IVX19" s="702"/>
      <c r="IVY19" s="702"/>
      <c r="IVZ19" s="702"/>
      <c r="IWA19" s="702"/>
      <c r="IWB19" s="702"/>
      <c r="IWC19" s="702"/>
      <c r="IWD19" s="702"/>
      <c r="IWE19" s="702"/>
      <c r="IWF19" s="702"/>
      <c r="IWG19" s="702"/>
      <c r="IWH19" s="702"/>
      <c r="IWI19" s="702"/>
      <c r="IWJ19" s="702"/>
      <c r="IWK19" s="702"/>
      <c r="IWL19" s="702"/>
      <c r="IWM19" s="702"/>
      <c r="IWN19" s="702"/>
      <c r="IWO19" s="702"/>
      <c r="IWP19" s="702"/>
      <c r="IWQ19" s="702"/>
      <c r="IWR19" s="702"/>
      <c r="IWS19" s="702"/>
      <c r="IWT19" s="702"/>
      <c r="IWU19" s="702"/>
      <c r="IWV19" s="702"/>
      <c r="IWW19" s="702"/>
      <c r="IWX19" s="702"/>
      <c r="IWY19" s="702"/>
      <c r="IWZ19" s="702"/>
      <c r="IXA19" s="702"/>
      <c r="IXB19" s="702"/>
      <c r="IXC19" s="702"/>
      <c r="IXD19" s="702"/>
      <c r="IXE19" s="702"/>
      <c r="IXF19" s="702"/>
      <c r="IXG19" s="702"/>
      <c r="IXH19" s="702"/>
      <c r="IXI19" s="702"/>
      <c r="IXJ19" s="702"/>
      <c r="IXK19" s="702"/>
      <c r="IXL19" s="702"/>
      <c r="IXM19" s="702"/>
      <c r="IXN19" s="702"/>
      <c r="IXO19" s="702"/>
      <c r="IXP19" s="702"/>
      <c r="IXQ19" s="702"/>
      <c r="IXR19" s="702"/>
      <c r="IXS19" s="702"/>
      <c r="IXT19" s="702"/>
      <c r="IXU19" s="702"/>
      <c r="IXV19" s="702"/>
      <c r="IXW19" s="702"/>
      <c r="IXX19" s="702"/>
      <c r="IXY19" s="702"/>
      <c r="IXZ19" s="702"/>
      <c r="IYA19" s="702"/>
      <c r="IYB19" s="702"/>
      <c r="IYC19" s="702"/>
      <c r="IYD19" s="702"/>
      <c r="IYE19" s="702"/>
      <c r="IYF19" s="702"/>
      <c r="IYG19" s="702"/>
      <c r="IYH19" s="702"/>
      <c r="IYI19" s="702"/>
      <c r="IYJ19" s="702"/>
      <c r="IYK19" s="702"/>
      <c r="IYL19" s="702"/>
      <c r="IYM19" s="702"/>
      <c r="IYN19" s="702"/>
      <c r="IYO19" s="702"/>
      <c r="IYP19" s="702"/>
      <c r="IYQ19" s="702"/>
      <c r="IYR19" s="702"/>
      <c r="IYS19" s="702"/>
      <c r="IYT19" s="702"/>
      <c r="IYU19" s="702"/>
      <c r="IYV19" s="702"/>
      <c r="IYW19" s="702"/>
      <c r="IYX19" s="702"/>
      <c r="IYY19" s="702"/>
      <c r="IYZ19" s="702"/>
      <c r="IZA19" s="702"/>
      <c r="IZB19" s="702"/>
      <c r="IZC19" s="702"/>
      <c r="IZD19" s="702"/>
      <c r="IZE19" s="702"/>
      <c r="IZF19" s="702"/>
      <c r="IZG19" s="702"/>
      <c r="IZH19" s="702"/>
      <c r="IZI19" s="702"/>
      <c r="IZJ19" s="702"/>
      <c r="IZK19" s="702"/>
      <c r="IZL19" s="702"/>
      <c r="IZM19" s="702"/>
      <c r="IZN19" s="702"/>
      <c r="IZO19" s="702"/>
      <c r="IZP19" s="702"/>
      <c r="IZQ19" s="702"/>
      <c r="IZR19" s="702"/>
      <c r="IZS19" s="702"/>
      <c r="IZT19" s="702"/>
      <c r="IZU19" s="702"/>
      <c r="IZV19" s="702"/>
      <c r="IZW19" s="702"/>
      <c r="IZX19" s="702"/>
      <c r="IZY19" s="702"/>
      <c r="IZZ19" s="702"/>
      <c r="JAA19" s="702"/>
      <c r="JAB19" s="702"/>
      <c r="JAC19" s="702"/>
      <c r="JAD19" s="702"/>
      <c r="JAE19" s="702"/>
      <c r="JAF19" s="702"/>
      <c r="JAG19" s="702"/>
      <c r="JAH19" s="702"/>
      <c r="JAI19" s="702"/>
      <c r="JAJ19" s="702"/>
      <c r="JAK19" s="702"/>
      <c r="JAL19" s="702"/>
      <c r="JAM19" s="702"/>
      <c r="JAN19" s="702"/>
      <c r="JAO19" s="702"/>
      <c r="JAP19" s="702"/>
      <c r="JAQ19" s="702"/>
      <c r="JAR19" s="702"/>
      <c r="JAS19" s="702"/>
      <c r="JAT19" s="702"/>
      <c r="JAU19" s="702"/>
      <c r="JAV19" s="702"/>
      <c r="JAW19" s="702"/>
      <c r="JAX19" s="702"/>
      <c r="JAY19" s="702"/>
      <c r="JAZ19" s="702"/>
      <c r="JBA19" s="702"/>
      <c r="JBB19" s="702"/>
      <c r="JBC19" s="702"/>
      <c r="JBD19" s="702"/>
      <c r="JBE19" s="702"/>
      <c r="JBF19" s="702"/>
      <c r="JBG19" s="702"/>
      <c r="JBH19" s="702"/>
      <c r="JBI19" s="702"/>
      <c r="JBJ19" s="702"/>
      <c r="JBK19" s="702"/>
      <c r="JBL19" s="702"/>
      <c r="JBM19" s="702"/>
      <c r="JBN19" s="702"/>
      <c r="JBO19" s="702"/>
      <c r="JBP19" s="702"/>
      <c r="JBQ19" s="702"/>
      <c r="JBR19" s="702"/>
      <c r="JBS19" s="702"/>
      <c r="JBT19" s="702"/>
      <c r="JBU19" s="702"/>
      <c r="JBV19" s="702"/>
      <c r="JBW19" s="702"/>
      <c r="JBX19" s="702"/>
      <c r="JBY19" s="702"/>
      <c r="JBZ19" s="702"/>
      <c r="JCA19" s="702"/>
      <c r="JCB19" s="702"/>
      <c r="JCC19" s="702"/>
      <c r="JCD19" s="702"/>
      <c r="JCE19" s="702"/>
      <c r="JCF19" s="702"/>
      <c r="JCG19" s="702"/>
      <c r="JCH19" s="702"/>
      <c r="JCI19" s="702"/>
      <c r="JCJ19" s="702"/>
      <c r="JCK19" s="702"/>
      <c r="JCL19" s="702"/>
      <c r="JCM19" s="702"/>
      <c r="JCN19" s="702"/>
      <c r="JCO19" s="702"/>
      <c r="JCP19" s="702"/>
      <c r="JCQ19" s="702"/>
      <c r="JCR19" s="702"/>
      <c r="JCS19" s="702"/>
      <c r="JCT19" s="702"/>
      <c r="JCU19" s="702"/>
      <c r="JCV19" s="702"/>
      <c r="JCW19" s="702"/>
      <c r="JCX19" s="702"/>
      <c r="JCY19" s="702"/>
      <c r="JCZ19" s="702"/>
      <c r="JDA19" s="702"/>
      <c r="JDB19" s="702"/>
      <c r="JDC19" s="702"/>
      <c r="JDD19" s="702"/>
      <c r="JDE19" s="702"/>
      <c r="JDF19" s="702"/>
      <c r="JDG19" s="702"/>
      <c r="JDH19" s="702"/>
      <c r="JDI19" s="702"/>
      <c r="JDJ19" s="702"/>
      <c r="JDK19" s="702"/>
      <c r="JDL19" s="702"/>
      <c r="JDM19" s="702"/>
      <c r="JDN19" s="702"/>
      <c r="JDO19" s="702"/>
      <c r="JDP19" s="702"/>
      <c r="JDQ19" s="702"/>
      <c r="JDR19" s="702"/>
      <c r="JDS19" s="702"/>
      <c r="JDT19" s="702"/>
      <c r="JDU19" s="702"/>
      <c r="JDV19" s="702"/>
      <c r="JDW19" s="702"/>
      <c r="JDX19" s="702"/>
      <c r="JDY19" s="702"/>
      <c r="JDZ19" s="702"/>
      <c r="JEA19" s="702"/>
      <c r="JEB19" s="702"/>
      <c r="JEC19" s="702"/>
      <c r="JED19" s="702"/>
      <c r="JEE19" s="702"/>
      <c r="JEF19" s="702"/>
      <c r="JEG19" s="702"/>
      <c r="JEH19" s="702"/>
      <c r="JEI19" s="702"/>
      <c r="JEJ19" s="702"/>
      <c r="JEK19" s="702"/>
      <c r="JEL19" s="702"/>
      <c r="JEM19" s="702"/>
      <c r="JEN19" s="702"/>
      <c r="JEO19" s="702"/>
      <c r="JEP19" s="702"/>
      <c r="JEQ19" s="702"/>
      <c r="JER19" s="702"/>
      <c r="JES19" s="702"/>
      <c r="JET19" s="702"/>
      <c r="JEU19" s="702"/>
      <c r="JEV19" s="702"/>
      <c r="JEW19" s="702"/>
      <c r="JEX19" s="702"/>
      <c r="JEY19" s="702"/>
      <c r="JEZ19" s="702"/>
      <c r="JFA19" s="702"/>
      <c r="JFB19" s="702"/>
      <c r="JFC19" s="702"/>
      <c r="JFD19" s="702"/>
      <c r="JFE19" s="702"/>
      <c r="JFF19" s="702"/>
      <c r="JFG19" s="702"/>
      <c r="JFH19" s="702"/>
      <c r="JFI19" s="702"/>
      <c r="JFJ19" s="702"/>
      <c r="JFK19" s="702"/>
      <c r="JFL19" s="702"/>
      <c r="JFM19" s="702"/>
      <c r="JFN19" s="702"/>
      <c r="JFO19" s="702"/>
      <c r="JFP19" s="702"/>
      <c r="JFQ19" s="702"/>
      <c r="JFR19" s="702"/>
      <c r="JFS19" s="702"/>
      <c r="JFT19" s="702"/>
      <c r="JFU19" s="702"/>
      <c r="JFV19" s="702"/>
      <c r="JFW19" s="702"/>
      <c r="JFX19" s="702"/>
      <c r="JFY19" s="702"/>
      <c r="JFZ19" s="702"/>
      <c r="JGA19" s="702"/>
      <c r="JGB19" s="702"/>
      <c r="JGC19" s="702"/>
      <c r="JGD19" s="702"/>
      <c r="JGE19" s="702"/>
      <c r="JGF19" s="702"/>
      <c r="JGG19" s="702"/>
      <c r="JGH19" s="702"/>
      <c r="JGI19" s="702"/>
      <c r="JGJ19" s="702"/>
      <c r="JGK19" s="702"/>
      <c r="JGL19" s="702"/>
      <c r="JGM19" s="702"/>
      <c r="JGN19" s="702"/>
      <c r="JGO19" s="702"/>
      <c r="JGP19" s="702"/>
      <c r="JGQ19" s="702"/>
      <c r="JGR19" s="702"/>
      <c r="JGS19" s="702"/>
      <c r="JGT19" s="702"/>
      <c r="JGU19" s="702"/>
      <c r="JGV19" s="702"/>
      <c r="JGW19" s="702"/>
      <c r="JGX19" s="702"/>
      <c r="JGY19" s="702"/>
      <c r="JGZ19" s="702"/>
      <c r="JHA19" s="702"/>
      <c r="JHB19" s="702"/>
      <c r="JHC19" s="702"/>
      <c r="JHD19" s="702"/>
      <c r="JHE19" s="702"/>
      <c r="JHF19" s="702"/>
      <c r="JHG19" s="702"/>
      <c r="JHH19" s="702"/>
      <c r="JHI19" s="702"/>
      <c r="JHJ19" s="702"/>
      <c r="JHK19" s="702"/>
      <c r="JHL19" s="702"/>
      <c r="JHM19" s="702"/>
      <c r="JHN19" s="702"/>
      <c r="JHO19" s="702"/>
      <c r="JHP19" s="702"/>
      <c r="JHQ19" s="702"/>
      <c r="JHR19" s="702"/>
      <c r="JHS19" s="702"/>
      <c r="JHT19" s="702"/>
      <c r="JHU19" s="702"/>
      <c r="JHV19" s="702"/>
      <c r="JHW19" s="702"/>
      <c r="JHX19" s="702"/>
      <c r="JHY19" s="702"/>
      <c r="JHZ19" s="702"/>
      <c r="JIA19" s="702"/>
      <c r="JIB19" s="702"/>
      <c r="JIC19" s="702"/>
      <c r="JID19" s="702"/>
      <c r="JIE19" s="702"/>
      <c r="JIF19" s="702"/>
      <c r="JIG19" s="702"/>
      <c r="JIH19" s="702"/>
      <c r="JII19" s="702"/>
      <c r="JIJ19" s="702"/>
      <c r="JIK19" s="702"/>
      <c r="JIL19" s="702"/>
      <c r="JIM19" s="702"/>
      <c r="JIN19" s="702"/>
      <c r="JIO19" s="702"/>
      <c r="JIP19" s="702"/>
      <c r="JIQ19" s="702"/>
      <c r="JIR19" s="702"/>
      <c r="JIS19" s="702"/>
      <c r="JIT19" s="702"/>
      <c r="JIU19" s="702"/>
      <c r="JIV19" s="702"/>
      <c r="JIW19" s="702"/>
      <c r="JIX19" s="702"/>
      <c r="JIY19" s="702"/>
      <c r="JIZ19" s="702"/>
      <c r="JJA19" s="702"/>
      <c r="JJB19" s="702"/>
      <c r="JJC19" s="702"/>
      <c r="JJD19" s="702"/>
      <c r="JJE19" s="702"/>
      <c r="JJF19" s="702"/>
      <c r="JJG19" s="702"/>
      <c r="JJH19" s="702"/>
      <c r="JJI19" s="702"/>
      <c r="JJJ19" s="702"/>
      <c r="JJK19" s="702"/>
      <c r="JJL19" s="702"/>
      <c r="JJM19" s="702"/>
      <c r="JJN19" s="702"/>
      <c r="JJO19" s="702"/>
      <c r="JJP19" s="702"/>
      <c r="JJQ19" s="702"/>
      <c r="JJR19" s="702"/>
      <c r="JJS19" s="702"/>
      <c r="JJT19" s="702"/>
      <c r="JJU19" s="702"/>
      <c r="JJV19" s="702"/>
      <c r="JJW19" s="702"/>
      <c r="JJX19" s="702"/>
      <c r="JJY19" s="702"/>
      <c r="JJZ19" s="702"/>
      <c r="JKA19" s="702"/>
      <c r="JKB19" s="702"/>
      <c r="JKC19" s="702"/>
      <c r="JKD19" s="702"/>
      <c r="JKE19" s="702"/>
      <c r="JKF19" s="702"/>
      <c r="JKG19" s="702"/>
      <c r="JKH19" s="702"/>
      <c r="JKI19" s="702"/>
      <c r="JKJ19" s="702"/>
      <c r="JKK19" s="702"/>
      <c r="JKL19" s="702"/>
      <c r="JKM19" s="702"/>
      <c r="JKN19" s="702"/>
      <c r="JKO19" s="702"/>
      <c r="JKP19" s="702"/>
      <c r="JKQ19" s="702"/>
      <c r="JKR19" s="702"/>
      <c r="JKS19" s="702"/>
      <c r="JKT19" s="702"/>
      <c r="JKU19" s="702"/>
      <c r="JKV19" s="702"/>
      <c r="JKW19" s="702"/>
      <c r="JKX19" s="702"/>
      <c r="JKY19" s="702"/>
      <c r="JKZ19" s="702"/>
      <c r="JLA19" s="702"/>
      <c r="JLB19" s="702"/>
      <c r="JLC19" s="702"/>
      <c r="JLD19" s="702"/>
      <c r="JLE19" s="702"/>
      <c r="JLF19" s="702"/>
      <c r="JLG19" s="702"/>
      <c r="JLH19" s="702"/>
      <c r="JLI19" s="702"/>
      <c r="JLJ19" s="702"/>
      <c r="JLK19" s="702"/>
      <c r="JLL19" s="702"/>
      <c r="JLM19" s="702"/>
      <c r="JLN19" s="702"/>
      <c r="JLO19" s="702"/>
      <c r="JLP19" s="702"/>
      <c r="JLQ19" s="702"/>
      <c r="JLR19" s="702"/>
      <c r="JLS19" s="702"/>
      <c r="JLT19" s="702"/>
      <c r="JLU19" s="702"/>
      <c r="JLV19" s="702"/>
      <c r="JLW19" s="702"/>
      <c r="JLX19" s="702"/>
      <c r="JLY19" s="702"/>
      <c r="JLZ19" s="702"/>
      <c r="JMA19" s="702"/>
      <c r="JMB19" s="702"/>
      <c r="JMC19" s="702"/>
      <c r="JMD19" s="702"/>
      <c r="JME19" s="702"/>
      <c r="JMF19" s="702"/>
      <c r="JMG19" s="702"/>
      <c r="JMH19" s="702"/>
      <c r="JMI19" s="702"/>
      <c r="JMJ19" s="702"/>
      <c r="JMK19" s="702"/>
      <c r="JML19" s="702"/>
      <c r="JMM19" s="702"/>
      <c r="JMN19" s="702"/>
      <c r="JMO19" s="702"/>
      <c r="JMP19" s="702"/>
      <c r="JMQ19" s="702"/>
      <c r="JMR19" s="702"/>
      <c r="JMS19" s="702"/>
      <c r="JMT19" s="702"/>
      <c r="JMU19" s="702"/>
      <c r="JMV19" s="702"/>
      <c r="JMW19" s="702"/>
      <c r="JMX19" s="702"/>
      <c r="JMY19" s="702"/>
      <c r="JMZ19" s="702"/>
      <c r="JNA19" s="702"/>
      <c r="JNB19" s="702"/>
      <c r="JNC19" s="702"/>
      <c r="JND19" s="702"/>
      <c r="JNE19" s="702"/>
      <c r="JNF19" s="702"/>
      <c r="JNG19" s="702"/>
      <c r="JNH19" s="702"/>
      <c r="JNI19" s="702"/>
      <c r="JNJ19" s="702"/>
      <c r="JNK19" s="702"/>
      <c r="JNL19" s="702"/>
      <c r="JNM19" s="702"/>
      <c r="JNN19" s="702"/>
      <c r="JNO19" s="702"/>
      <c r="JNP19" s="702"/>
      <c r="JNQ19" s="702"/>
      <c r="JNR19" s="702"/>
      <c r="JNS19" s="702"/>
      <c r="JNT19" s="702"/>
      <c r="JNU19" s="702"/>
      <c r="JNV19" s="702"/>
      <c r="JNW19" s="702"/>
      <c r="JNX19" s="702"/>
      <c r="JNY19" s="702"/>
      <c r="JNZ19" s="702"/>
      <c r="JOA19" s="702"/>
      <c r="JOB19" s="702"/>
      <c r="JOC19" s="702"/>
      <c r="JOD19" s="702"/>
      <c r="JOE19" s="702"/>
      <c r="JOF19" s="702"/>
      <c r="JOG19" s="702"/>
      <c r="JOH19" s="702"/>
      <c r="JOI19" s="702"/>
      <c r="JOJ19" s="702"/>
      <c r="JOK19" s="702"/>
      <c r="JOL19" s="702"/>
      <c r="JOM19" s="702"/>
      <c r="JON19" s="702"/>
      <c r="JOO19" s="702"/>
      <c r="JOP19" s="702"/>
      <c r="JOQ19" s="702"/>
      <c r="JOR19" s="702"/>
      <c r="JOS19" s="702"/>
      <c r="JOT19" s="702"/>
      <c r="JOU19" s="702"/>
      <c r="JOV19" s="702"/>
      <c r="JOW19" s="702"/>
      <c r="JOX19" s="702"/>
      <c r="JOY19" s="702"/>
      <c r="JOZ19" s="702"/>
      <c r="JPA19" s="702"/>
      <c r="JPB19" s="702"/>
      <c r="JPC19" s="702"/>
      <c r="JPD19" s="702"/>
      <c r="JPE19" s="702"/>
      <c r="JPF19" s="702"/>
      <c r="JPG19" s="702"/>
      <c r="JPH19" s="702"/>
      <c r="JPI19" s="702"/>
      <c r="JPJ19" s="702"/>
      <c r="JPK19" s="702"/>
      <c r="JPL19" s="702"/>
      <c r="JPM19" s="702"/>
      <c r="JPN19" s="702"/>
      <c r="JPO19" s="702"/>
      <c r="JPP19" s="702"/>
      <c r="JPQ19" s="702"/>
      <c r="JPR19" s="702"/>
      <c r="JPS19" s="702"/>
      <c r="JPT19" s="702"/>
      <c r="JPU19" s="702"/>
      <c r="JPV19" s="702"/>
      <c r="JPW19" s="702"/>
      <c r="JPX19" s="702"/>
      <c r="JPY19" s="702"/>
      <c r="JPZ19" s="702"/>
      <c r="JQA19" s="702"/>
      <c r="JQB19" s="702"/>
      <c r="JQC19" s="702"/>
      <c r="JQD19" s="702"/>
      <c r="JQE19" s="702"/>
      <c r="JQF19" s="702"/>
      <c r="JQG19" s="702"/>
      <c r="JQH19" s="702"/>
      <c r="JQI19" s="702"/>
      <c r="JQJ19" s="702"/>
      <c r="JQK19" s="702"/>
      <c r="JQL19" s="702"/>
      <c r="JQM19" s="702"/>
      <c r="JQN19" s="702"/>
      <c r="JQO19" s="702"/>
      <c r="JQP19" s="702"/>
      <c r="JQQ19" s="702"/>
      <c r="JQR19" s="702"/>
      <c r="JQS19" s="702"/>
      <c r="JQT19" s="702"/>
      <c r="JQU19" s="702"/>
      <c r="JQV19" s="702"/>
      <c r="JQW19" s="702"/>
      <c r="JQX19" s="702"/>
      <c r="JQY19" s="702"/>
      <c r="JQZ19" s="702"/>
      <c r="JRA19" s="702"/>
      <c r="JRB19" s="702"/>
      <c r="JRC19" s="702"/>
      <c r="JRD19" s="702"/>
      <c r="JRE19" s="702"/>
      <c r="JRF19" s="702"/>
      <c r="JRG19" s="702"/>
      <c r="JRH19" s="702"/>
      <c r="JRI19" s="702"/>
      <c r="JRJ19" s="702"/>
      <c r="JRK19" s="702"/>
      <c r="JRL19" s="702"/>
      <c r="JRM19" s="702"/>
      <c r="JRN19" s="702"/>
      <c r="JRO19" s="702"/>
      <c r="JRP19" s="702"/>
      <c r="JRQ19" s="702"/>
      <c r="JRR19" s="702"/>
      <c r="JRS19" s="702"/>
      <c r="JRT19" s="702"/>
      <c r="JRU19" s="702"/>
      <c r="JRV19" s="702"/>
      <c r="JRW19" s="702"/>
      <c r="JRX19" s="702"/>
      <c r="JRY19" s="702"/>
      <c r="JRZ19" s="702"/>
      <c r="JSA19" s="702"/>
      <c r="JSB19" s="702"/>
      <c r="JSC19" s="702"/>
      <c r="JSD19" s="702"/>
      <c r="JSE19" s="702"/>
      <c r="JSF19" s="702"/>
      <c r="JSG19" s="702"/>
      <c r="JSH19" s="702"/>
      <c r="JSI19" s="702"/>
      <c r="JSJ19" s="702"/>
      <c r="JSK19" s="702"/>
      <c r="JSL19" s="702"/>
      <c r="JSM19" s="702"/>
      <c r="JSN19" s="702"/>
      <c r="JSO19" s="702"/>
      <c r="JSP19" s="702"/>
      <c r="JSQ19" s="702"/>
      <c r="JSR19" s="702"/>
      <c r="JSS19" s="702"/>
      <c r="JST19" s="702"/>
      <c r="JSU19" s="702"/>
      <c r="JSV19" s="702"/>
      <c r="JSW19" s="702"/>
      <c r="JSX19" s="702"/>
      <c r="JSY19" s="702"/>
      <c r="JSZ19" s="702"/>
      <c r="JTA19" s="702"/>
      <c r="JTB19" s="702"/>
      <c r="JTC19" s="702"/>
      <c r="JTD19" s="702"/>
      <c r="JTE19" s="702"/>
      <c r="JTF19" s="702"/>
      <c r="JTG19" s="702"/>
      <c r="JTH19" s="702"/>
      <c r="JTI19" s="702"/>
      <c r="JTJ19" s="702"/>
      <c r="JTK19" s="702"/>
      <c r="JTL19" s="702"/>
      <c r="JTM19" s="702"/>
      <c r="JTN19" s="702"/>
      <c r="JTO19" s="702"/>
      <c r="JTP19" s="702"/>
      <c r="JTQ19" s="702"/>
      <c r="JTR19" s="702"/>
      <c r="JTS19" s="702"/>
      <c r="JTT19" s="702"/>
      <c r="JTU19" s="702"/>
      <c r="JTV19" s="702"/>
      <c r="JTW19" s="702"/>
      <c r="JTX19" s="702"/>
      <c r="JTY19" s="702"/>
      <c r="JTZ19" s="702"/>
      <c r="JUA19" s="702"/>
      <c r="JUB19" s="702"/>
      <c r="JUC19" s="702"/>
      <c r="JUD19" s="702"/>
      <c r="JUE19" s="702"/>
      <c r="JUF19" s="702"/>
      <c r="JUG19" s="702"/>
      <c r="JUH19" s="702"/>
      <c r="JUI19" s="702"/>
      <c r="JUJ19" s="702"/>
      <c r="JUK19" s="702"/>
      <c r="JUL19" s="702"/>
      <c r="JUM19" s="702"/>
      <c r="JUN19" s="702"/>
      <c r="JUO19" s="702"/>
      <c r="JUP19" s="702"/>
      <c r="JUQ19" s="702"/>
      <c r="JUR19" s="702"/>
      <c r="JUS19" s="702"/>
      <c r="JUT19" s="702"/>
      <c r="JUU19" s="702"/>
      <c r="JUV19" s="702"/>
      <c r="JUW19" s="702"/>
      <c r="JUX19" s="702"/>
      <c r="JUY19" s="702"/>
      <c r="JUZ19" s="702"/>
      <c r="JVA19" s="702"/>
      <c r="JVB19" s="702"/>
      <c r="JVC19" s="702"/>
      <c r="JVD19" s="702"/>
      <c r="JVE19" s="702"/>
      <c r="JVF19" s="702"/>
      <c r="JVG19" s="702"/>
      <c r="JVH19" s="702"/>
      <c r="JVI19" s="702"/>
      <c r="JVJ19" s="702"/>
      <c r="JVK19" s="702"/>
      <c r="JVL19" s="702"/>
      <c r="JVM19" s="702"/>
      <c r="JVN19" s="702"/>
      <c r="JVO19" s="702"/>
      <c r="JVP19" s="702"/>
      <c r="JVQ19" s="702"/>
      <c r="JVR19" s="702"/>
      <c r="JVS19" s="702"/>
      <c r="JVT19" s="702"/>
      <c r="JVU19" s="702"/>
      <c r="JVV19" s="702"/>
      <c r="JVW19" s="702"/>
      <c r="JVX19" s="702"/>
      <c r="JVY19" s="702"/>
      <c r="JVZ19" s="702"/>
      <c r="JWA19" s="702"/>
      <c r="JWB19" s="702"/>
      <c r="JWC19" s="702"/>
      <c r="JWD19" s="702"/>
      <c r="JWE19" s="702"/>
      <c r="JWF19" s="702"/>
      <c r="JWG19" s="702"/>
      <c r="JWH19" s="702"/>
      <c r="JWI19" s="702"/>
      <c r="JWJ19" s="702"/>
      <c r="JWK19" s="702"/>
      <c r="JWL19" s="702"/>
      <c r="JWM19" s="702"/>
      <c r="JWN19" s="702"/>
      <c r="JWO19" s="702"/>
      <c r="JWP19" s="702"/>
      <c r="JWQ19" s="702"/>
      <c r="JWR19" s="702"/>
      <c r="JWS19" s="702"/>
      <c r="JWT19" s="702"/>
      <c r="JWU19" s="702"/>
      <c r="JWV19" s="702"/>
      <c r="JWW19" s="702"/>
      <c r="JWX19" s="702"/>
      <c r="JWY19" s="702"/>
      <c r="JWZ19" s="702"/>
      <c r="JXA19" s="702"/>
      <c r="JXB19" s="702"/>
      <c r="JXC19" s="702"/>
      <c r="JXD19" s="702"/>
      <c r="JXE19" s="702"/>
      <c r="JXF19" s="702"/>
      <c r="JXG19" s="702"/>
      <c r="JXH19" s="702"/>
      <c r="JXI19" s="702"/>
      <c r="JXJ19" s="702"/>
      <c r="JXK19" s="702"/>
      <c r="JXL19" s="702"/>
      <c r="JXM19" s="702"/>
      <c r="JXN19" s="702"/>
      <c r="JXO19" s="702"/>
      <c r="JXP19" s="702"/>
      <c r="JXQ19" s="702"/>
      <c r="JXR19" s="702"/>
      <c r="JXS19" s="702"/>
      <c r="JXT19" s="702"/>
      <c r="JXU19" s="702"/>
      <c r="JXV19" s="702"/>
      <c r="JXW19" s="702"/>
      <c r="JXX19" s="702"/>
      <c r="JXY19" s="702"/>
      <c r="JXZ19" s="702"/>
      <c r="JYA19" s="702"/>
      <c r="JYB19" s="702"/>
      <c r="JYC19" s="702"/>
      <c r="JYD19" s="702"/>
      <c r="JYE19" s="702"/>
      <c r="JYF19" s="702"/>
      <c r="JYG19" s="702"/>
      <c r="JYH19" s="702"/>
      <c r="JYI19" s="702"/>
      <c r="JYJ19" s="702"/>
      <c r="JYK19" s="702"/>
      <c r="JYL19" s="702"/>
      <c r="JYM19" s="702"/>
      <c r="JYN19" s="702"/>
      <c r="JYO19" s="702"/>
      <c r="JYP19" s="702"/>
      <c r="JYQ19" s="702"/>
      <c r="JYR19" s="702"/>
      <c r="JYS19" s="702"/>
      <c r="JYT19" s="702"/>
      <c r="JYU19" s="702"/>
      <c r="JYV19" s="702"/>
      <c r="JYW19" s="702"/>
      <c r="JYX19" s="702"/>
      <c r="JYY19" s="702"/>
      <c r="JYZ19" s="702"/>
      <c r="JZA19" s="702"/>
      <c r="JZB19" s="702"/>
      <c r="JZC19" s="702"/>
      <c r="JZD19" s="702"/>
      <c r="JZE19" s="702"/>
      <c r="JZF19" s="702"/>
      <c r="JZG19" s="702"/>
      <c r="JZH19" s="702"/>
      <c r="JZI19" s="702"/>
      <c r="JZJ19" s="702"/>
      <c r="JZK19" s="702"/>
      <c r="JZL19" s="702"/>
      <c r="JZM19" s="702"/>
      <c r="JZN19" s="702"/>
      <c r="JZO19" s="702"/>
      <c r="JZP19" s="702"/>
      <c r="JZQ19" s="702"/>
      <c r="JZR19" s="702"/>
      <c r="JZS19" s="702"/>
      <c r="JZT19" s="702"/>
      <c r="JZU19" s="702"/>
      <c r="JZV19" s="702"/>
      <c r="JZW19" s="702"/>
      <c r="JZX19" s="702"/>
      <c r="JZY19" s="702"/>
      <c r="JZZ19" s="702"/>
      <c r="KAA19" s="702"/>
      <c r="KAB19" s="702"/>
      <c r="KAC19" s="702"/>
      <c r="KAD19" s="702"/>
      <c r="KAE19" s="702"/>
      <c r="KAF19" s="702"/>
      <c r="KAG19" s="702"/>
      <c r="KAH19" s="702"/>
      <c r="KAI19" s="702"/>
      <c r="KAJ19" s="702"/>
      <c r="KAK19" s="702"/>
      <c r="KAL19" s="702"/>
      <c r="KAM19" s="702"/>
      <c r="KAN19" s="702"/>
      <c r="KAO19" s="702"/>
      <c r="KAP19" s="702"/>
      <c r="KAQ19" s="702"/>
      <c r="KAR19" s="702"/>
      <c r="KAS19" s="702"/>
      <c r="KAT19" s="702"/>
      <c r="KAU19" s="702"/>
      <c r="KAV19" s="702"/>
      <c r="KAW19" s="702"/>
      <c r="KAX19" s="702"/>
      <c r="KAY19" s="702"/>
      <c r="KAZ19" s="702"/>
      <c r="KBA19" s="702"/>
      <c r="KBB19" s="702"/>
      <c r="KBC19" s="702"/>
      <c r="KBD19" s="702"/>
      <c r="KBE19" s="702"/>
      <c r="KBF19" s="702"/>
      <c r="KBG19" s="702"/>
      <c r="KBH19" s="702"/>
      <c r="KBI19" s="702"/>
      <c r="KBJ19" s="702"/>
      <c r="KBK19" s="702"/>
      <c r="KBL19" s="702"/>
      <c r="KBM19" s="702"/>
      <c r="KBN19" s="702"/>
      <c r="KBO19" s="702"/>
      <c r="KBP19" s="702"/>
      <c r="KBQ19" s="702"/>
      <c r="KBR19" s="702"/>
      <c r="KBS19" s="702"/>
      <c r="KBT19" s="702"/>
      <c r="KBU19" s="702"/>
      <c r="KBV19" s="702"/>
      <c r="KBW19" s="702"/>
      <c r="KBX19" s="702"/>
      <c r="KBY19" s="702"/>
      <c r="KBZ19" s="702"/>
      <c r="KCA19" s="702"/>
      <c r="KCB19" s="702"/>
      <c r="KCC19" s="702"/>
      <c r="KCD19" s="702"/>
      <c r="KCE19" s="702"/>
      <c r="KCF19" s="702"/>
      <c r="KCG19" s="702"/>
      <c r="KCH19" s="702"/>
      <c r="KCI19" s="702"/>
      <c r="KCJ19" s="702"/>
      <c r="KCK19" s="702"/>
      <c r="KCL19" s="702"/>
      <c r="KCM19" s="702"/>
      <c r="KCN19" s="702"/>
      <c r="KCO19" s="702"/>
      <c r="KCP19" s="702"/>
      <c r="KCQ19" s="702"/>
      <c r="KCR19" s="702"/>
      <c r="KCS19" s="702"/>
      <c r="KCT19" s="702"/>
      <c r="KCU19" s="702"/>
      <c r="KCV19" s="702"/>
      <c r="KCW19" s="702"/>
      <c r="KCX19" s="702"/>
      <c r="KCY19" s="702"/>
      <c r="KCZ19" s="702"/>
      <c r="KDA19" s="702"/>
      <c r="KDB19" s="702"/>
      <c r="KDC19" s="702"/>
      <c r="KDD19" s="702"/>
      <c r="KDE19" s="702"/>
      <c r="KDF19" s="702"/>
      <c r="KDG19" s="702"/>
      <c r="KDH19" s="702"/>
      <c r="KDI19" s="702"/>
      <c r="KDJ19" s="702"/>
      <c r="KDK19" s="702"/>
      <c r="KDL19" s="702"/>
      <c r="KDM19" s="702"/>
      <c r="KDN19" s="702"/>
      <c r="KDO19" s="702"/>
      <c r="KDP19" s="702"/>
      <c r="KDQ19" s="702"/>
      <c r="KDR19" s="702"/>
      <c r="KDS19" s="702"/>
      <c r="KDT19" s="702"/>
      <c r="KDU19" s="702"/>
      <c r="KDV19" s="702"/>
      <c r="KDW19" s="702"/>
      <c r="KDX19" s="702"/>
      <c r="KDY19" s="702"/>
      <c r="KDZ19" s="702"/>
      <c r="KEA19" s="702"/>
      <c r="KEB19" s="702"/>
      <c r="KEC19" s="702"/>
      <c r="KED19" s="702"/>
      <c r="KEE19" s="702"/>
      <c r="KEF19" s="702"/>
      <c r="KEG19" s="702"/>
      <c r="KEH19" s="702"/>
      <c r="KEI19" s="702"/>
      <c r="KEJ19" s="702"/>
      <c r="KEK19" s="702"/>
      <c r="KEL19" s="702"/>
      <c r="KEM19" s="702"/>
      <c r="KEN19" s="702"/>
      <c r="KEO19" s="702"/>
      <c r="KEP19" s="702"/>
      <c r="KEQ19" s="702"/>
      <c r="KER19" s="702"/>
      <c r="KES19" s="702"/>
      <c r="KET19" s="702"/>
      <c r="KEU19" s="702"/>
      <c r="KEV19" s="702"/>
      <c r="KEW19" s="702"/>
      <c r="KEX19" s="702"/>
      <c r="KEY19" s="702"/>
      <c r="KEZ19" s="702"/>
      <c r="KFA19" s="702"/>
      <c r="KFB19" s="702"/>
      <c r="KFC19" s="702"/>
      <c r="KFD19" s="702"/>
      <c r="KFE19" s="702"/>
      <c r="KFF19" s="702"/>
      <c r="KFG19" s="702"/>
      <c r="KFH19" s="702"/>
      <c r="KFI19" s="702"/>
      <c r="KFJ19" s="702"/>
      <c r="KFK19" s="702"/>
      <c r="KFL19" s="702"/>
      <c r="KFM19" s="702"/>
      <c r="KFN19" s="702"/>
      <c r="KFO19" s="702"/>
      <c r="KFP19" s="702"/>
      <c r="KFQ19" s="702"/>
      <c r="KFR19" s="702"/>
      <c r="KFS19" s="702"/>
      <c r="KFT19" s="702"/>
      <c r="KFU19" s="702"/>
      <c r="KFV19" s="702"/>
      <c r="KFW19" s="702"/>
      <c r="KFX19" s="702"/>
      <c r="KFY19" s="702"/>
      <c r="KFZ19" s="702"/>
      <c r="KGA19" s="702"/>
      <c r="KGB19" s="702"/>
      <c r="KGC19" s="702"/>
      <c r="KGD19" s="702"/>
      <c r="KGE19" s="702"/>
      <c r="KGF19" s="702"/>
      <c r="KGG19" s="702"/>
      <c r="KGH19" s="702"/>
      <c r="KGI19" s="702"/>
      <c r="KGJ19" s="702"/>
      <c r="KGK19" s="702"/>
      <c r="KGL19" s="702"/>
      <c r="KGM19" s="702"/>
      <c r="KGN19" s="702"/>
      <c r="KGO19" s="702"/>
      <c r="KGP19" s="702"/>
      <c r="KGQ19" s="702"/>
      <c r="KGR19" s="702"/>
      <c r="KGS19" s="702"/>
      <c r="KGT19" s="702"/>
      <c r="KGU19" s="702"/>
      <c r="KGV19" s="702"/>
      <c r="KGW19" s="702"/>
      <c r="KGX19" s="702"/>
      <c r="KGY19" s="702"/>
      <c r="KGZ19" s="702"/>
      <c r="KHA19" s="702"/>
      <c r="KHB19" s="702"/>
      <c r="KHC19" s="702"/>
      <c r="KHD19" s="702"/>
      <c r="KHE19" s="702"/>
      <c r="KHF19" s="702"/>
      <c r="KHG19" s="702"/>
      <c r="KHH19" s="702"/>
      <c r="KHI19" s="702"/>
      <c r="KHJ19" s="702"/>
      <c r="KHK19" s="702"/>
      <c r="KHL19" s="702"/>
      <c r="KHM19" s="702"/>
      <c r="KHN19" s="702"/>
      <c r="KHO19" s="702"/>
      <c r="KHP19" s="702"/>
      <c r="KHQ19" s="702"/>
      <c r="KHR19" s="702"/>
      <c r="KHS19" s="702"/>
      <c r="KHT19" s="702"/>
      <c r="KHU19" s="702"/>
      <c r="KHV19" s="702"/>
      <c r="KHW19" s="702"/>
      <c r="KHX19" s="702"/>
      <c r="KHY19" s="702"/>
      <c r="KHZ19" s="702"/>
      <c r="KIA19" s="702"/>
      <c r="KIB19" s="702"/>
      <c r="KIC19" s="702"/>
      <c r="KID19" s="702"/>
      <c r="KIE19" s="702"/>
      <c r="KIF19" s="702"/>
      <c r="KIG19" s="702"/>
      <c r="KIH19" s="702"/>
      <c r="KII19" s="702"/>
      <c r="KIJ19" s="702"/>
      <c r="KIK19" s="702"/>
      <c r="KIL19" s="702"/>
      <c r="KIM19" s="702"/>
      <c r="KIN19" s="702"/>
      <c r="KIO19" s="702"/>
      <c r="KIP19" s="702"/>
      <c r="KIQ19" s="702"/>
      <c r="KIR19" s="702"/>
      <c r="KIS19" s="702"/>
      <c r="KIT19" s="702"/>
      <c r="KIU19" s="702"/>
      <c r="KIV19" s="702"/>
      <c r="KIW19" s="702"/>
      <c r="KIX19" s="702"/>
      <c r="KIY19" s="702"/>
      <c r="KIZ19" s="702"/>
      <c r="KJA19" s="702"/>
      <c r="KJB19" s="702"/>
      <c r="KJC19" s="702"/>
      <c r="KJD19" s="702"/>
      <c r="KJE19" s="702"/>
      <c r="KJF19" s="702"/>
      <c r="KJG19" s="702"/>
      <c r="KJH19" s="702"/>
      <c r="KJI19" s="702"/>
      <c r="KJJ19" s="702"/>
      <c r="KJK19" s="702"/>
      <c r="KJL19" s="702"/>
      <c r="KJM19" s="702"/>
      <c r="KJN19" s="702"/>
      <c r="KJO19" s="702"/>
      <c r="KJP19" s="702"/>
      <c r="KJQ19" s="702"/>
      <c r="KJR19" s="702"/>
      <c r="KJS19" s="702"/>
      <c r="KJT19" s="702"/>
      <c r="KJU19" s="702"/>
      <c r="KJV19" s="702"/>
      <c r="KJW19" s="702"/>
      <c r="KJX19" s="702"/>
      <c r="KJY19" s="702"/>
      <c r="KJZ19" s="702"/>
      <c r="KKA19" s="702"/>
      <c r="KKB19" s="702"/>
      <c r="KKC19" s="702"/>
      <c r="KKD19" s="702"/>
      <c r="KKE19" s="702"/>
      <c r="KKF19" s="702"/>
      <c r="KKG19" s="702"/>
      <c r="KKH19" s="702"/>
      <c r="KKI19" s="702"/>
      <c r="KKJ19" s="702"/>
      <c r="KKK19" s="702"/>
      <c r="KKL19" s="702"/>
      <c r="KKM19" s="702"/>
      <c r="KKN19" s="702"/>
      <c r="KKO19" s="702"/>
      <c r="KKP19" s="702"/>
      <c r="KKQ19" s="702"/>
      <c r="KKR19" s="702"/>
      <c r="KKS19" s="702"/>
      <c r="KKT19" s="702"/>
      <c r="KKU19" s="702"/>
      <c r="KKV19" s="702"/>
      <c r="KKW19" s="702"/>
      <c r="KKX19" s="702"/>
      <c r="KKY19" s="702"/>
      <c r="KKZ19" s="702"/>
      <c r="KLA19" s="702"/>
      <c r="KLB19" s="702"/>
      <c r="KLC19" s="702"/>
      <c r="KLD19" s="702"/>
      <c r="KLE19" s="702"/>
      <c r="KLF19" s="702"/>
      <c r="KLG19" s="702"/>
      <c r="KLH19" s="702"/>
      <c r="KLI19" s="702"/>
      <c r="KLJ19" s="702"/>
      <c r="KLK19" s="702"/>
      <c r="KLL19" s="702"/>
      <c r="KLM19" s="702"/>
      <c r="KLN19" s="702"/>
      <c r="KLO19" s="702"/>
      <c r="KLP19" s="702"/>
      <c r="KLQ19" s="702"/>
      <c r="KLR19" s="702"/>
      <c r="KLS19" s="702"/>
      <c r="KLT19" s="702"/>
      <c r="KLU19" s="702"/>
      <c r="KLV19" s="702"/>
      <c r="KLW19" s="702"/>
      <c r="KLX19" s="702"/>
      <c r="KLY19" s="702"/>
      <c r="KLZ19" s="702"/>
      <c r="KMA19" s="702"/>
      <c r="KMB19" s="702"/>
      <c r="KMC19" s="702"/>
      <c r="KMD19" s="702"/>
      <c r="KME19" s="702"/>
      <c r="KMF19" s="702"/>
      <c r="KMG19" s="702"/>
      <c r="KMH19" s="702"/>
      <c r="KMI19" s="702"/>
      <c r="KMJ19" s="702"/>
      <c r="KMK19" s="702"/>
      <c r="KML19" s="702"/>
      <c r="KMM19" s="702"/>
      <c r="KMN19" s="702"/>
      <c r="KMO19" s="702"/>
      <c r="KMP19" s="702"/>
      <c r="KMQ19" s="702"/>
      <c r="KMR19" s="702"/>
      <c r="KMS19" s="702"/>
      <c r="KMT19" s="702"/>
      <c r="KMU19" s="702"/>
      <c r="KMV19" s="702"/>
      <c r="KMW19" s="702"/>
      <c r="KMX19" s="702"/>
      <c r="KMY19" s="702"/>
      <c r="KMZ19" s="702"/>
      <c r="KNA19" s="702"/>
      <c r="KNB19" s="702"/>
      <c r="KNC19" s="702"/>
      <c r="KND19" s="702"/>
      <c r="KNE19" s="702"/>
      <c r="KNF19" s="702"/>
      <c r="KNG19" s="702"/>
      <c r="KNH19" s="702"/>
      <c r="KNI19" s="702"/>
      <c r="KNJ19" s="702"/>
      <c r="KNK19" s="702"/>
      <c r="KNL19" s="702"/>
      <c r="KNM19" s="702"/>
      <c r="KNN19" s="702"/>
      <c r="KNO19" s="702"/>
      <c r="KNP19" s="702"/>
      <c r="KNQ19" s="702"/>
      <c r="KNR19" s="702"/>
      <c r="KNS19" s="702"/>
      <c r="KNT19" s="702"/>
      <c r="KNU19" s="702"/>
      <c r="KNV19" s="702"/>
      <c r="KNW19" s="702"/>
      <c r="KNX19" s="702"/>
      <c r="KNY19" s="702"/>
      <c r="KNZ19" s="702"/>
      <c r="KOA19" s="702"/>
      <c r="KOB19" s="702"/>
      <c r="KOC19" s="702"/>
      <c r="KOD19" s="702"/>
      <c r="KOE19" s="702"/>
      <c r="KOF19" s="702"/>
      <c r="KOG19" s="702"/>
      <c r="KOH19" s="702"/>
      <c r="KOI19" s="702"/>
      <c r="KOJ19" s="702"/>
      <c r="KOK19" s="702"/>
      <c r="KOL19" s="702"/>
      <c r="KOM19" s="702"/>
      <c r="KON19" s="702"/>
      <c r="KOO19" s="702"/>
      <c r="KOP19" s="702"/>
      <c r="KOQ19" s="702"/>
      <c r="KOR19" s="702"/>
      <c r="KOS19" s="702"/>
      <c r="KOT19" s="702"/>
      <c r="KOU19" s="702"/>
      <c r="KOV19" s="702"/>
      <c r="KOW19" s="702"/>
      <c r="KOX19" s="702"/>
      <c r="KOY19" s="702"/>
      <c r="KOZ19" s="702"/>
      <c r="KPA19" s="702"/>
      <c r="KPB19" s="702"/>
      <c r="KPC19" s="702"/>
      <c r="KPD19" s="702"/>
      <c r="KPE19" s="702"/>
      <c r="KPF19" s="702"/>
      <c r="KPG19" s="702"/>
      <c r="KPH19" s="702"/>
      <c r="KPI19" s="702"/>
      <c r="KPJ19" s="702"/>
      <c r="KPK19" s="702"/>
      <c r="KPL19" s="702"/>
      <c r="KPM19" s="702"/>
      <c r="KPN19" s="702"/>
      <c r="KPO19" s="702"/>
      <c r="KPP19" s="702"/>
      <c r="KPQ19" s="702"/>
      <c r="KPR19" s="702"/>
      <c r="KPS19" s="702"/>
      <c r="KPT19" s="702"/>
      <c r="KPU19" s="702"/>
      <c r="KPV19" s="702"/>
      <c r="KPW19" s="702"/>
      <c r="KPX19" s="702"/>
      <c r="KPY19" s="702"/>
      <c r="KPZ19" s="702"/>
      <c r="KQA19" s="702"/>
      <c r="KQB19" s="702"/>
      <c r="KQC19" s="702"/>
      <c r="KQD19" s="702"/>
      <c r="KQE19" s="702"/>
      <c r="KQF19" s="702"/>
      <c r="KQG19" s="702"/>
      <c r="KQH19" s="702"/>
      <c r="KQI19" s="702"/>
      <c r="KQJ19" s="702"/>
      <c r="KQK19" s="702"/>
      <c r="KQL19" s="702"/>
      <c r="KQM19" s="702"/>
      <c r="KQN19" s="702"/>
      <c r="KQO19" s="702"/>
      <c r="KQP19" s="702"/>
      <c r="KQQ19" s="702"/>
      <c r="KQR19" s="702"/>
      <c r="KQS19" s="702"/>
      <c r="KQT19" s="702"/>
      <c r="KQU19" s="702"/>
      <c r="KQV19" s="702"/>
      <c r="KQW19" s="702"/>
      <c r="KQX19" s="702"/>
      <c r="KQY19" s="702"/>
      <c r="KQZ19" s="702"/>
      <c r="KRA19" s="702"/>
      <c r="KRB19" s="702"/>
      <c r="KRC19" s="702"/>
      <c r="KRD19" s="702"/>
      <c r="KRE19" s="702"/>
      <c r="KRF19" s="702"/>
      <c r="KRG19" s="702"/>
      <c r="KRH19" s="702"/>
      <c r="KRI19" s="702"/>
      <c r="KRJ19" s="702"/>
      <c r="KRK19" s="702"/>
      <c r="KRL19" s="702"/>
      <c r="KRM19" s="702"/>
      <c r="KRN19" s="702"/>
      <c r="KRO19" s="702"/>
      <c r="KRP19" s="702"/>
      <c r="KRQ19" s="702"/>
      <c r="KRR19" s="702"/>
      <c r="KRS19" s="702"/>
      <c r="KRT19" s="702"/>
      <c r="KRU19" s="702"/>
      <c r="KRV19" s="702"/>
      <c r="KRW19" s="702"/>
      <c r="KRX19" s="702"/>
      <c r="KRY19" s="702"/>
      <c r="KRZ19" s="702"/>
      <c r="KSA19" s="702"/>
      <c r="KSB19" s="702"/>
      <c r="KSC19" s="702"/>
      <c r="KSD19" s="702"/>
      <c r="KSE19" s="702"/>
      <c r="KSF19" s="702"/>
      <c r="KSG19" s="702"/>
      <c r="KSH19" s="702"/>
      <c r="KSI19" s="702"/>
      <c r="KSJ19" s="702"/>
      <c r="KSK19" s="702"/>
      <c r="KSL19" s="702"/>
      <c r="KSM19" s="702"/>
      <c r="KSN19" s="702"/>
      <c r="KSO19" s="702"/>
      <c r="KSP19" s="702"/>
      <c r="KSQ19" s="702"/>
      <c r="KSR19" s="702"/>
      <c r="KSS19" s="702"/>
      <c r="KST19" s="702"/>
      <c r="KSU19" s="702"/>
      <c r="KSV19" s="702"/>
      <c r="KSW19" s="702"/>
      <c r="KSX19" s="702"/>
      <c r="KSY19" s="702"/>
      <c r="KSZ19" s="702"/>
      <c r="KTA19" s="702"/>
      <c r="KTB19" s="702"/>
      <c r="KTC19" s="702"/>
      <c r="KTD19" s="702"/>
      <c r="KTE19" s="702"/>
      <c r="KTF19" s="702"/>
      <c r="KTG19" s="702"/>
      <c r="KTH19" s="702"/>
      <c r="KTI19" s="702"/>
      <c r="KTJ19" s="702"/>
      <c r="KTK19" s="702"/>
      <c r="KTL19" s="702"/>
      <c r="KTM19" s="702"/>
      <c r="KTN19" s="702"/>
      <c r="KTO19" s="702"/>
      <c r="KTP19" s="702"/>
      <c r="KTQ19" s="702"/>
      <c r="KTR19" s="702"/>
      <c r="KTS19" s="702"/>
      <c r="KTT19" s="702"/>
      <c r="KTU19" s="702"/>
      <c r="KTV19" s="702"/>
      <c r="KTW19" s="702"/>
      <c r="KTX19" s="702"/>
      <c r="KTY19" s="702"/>
      <c r="KTZ19" s="702"/>
      <c r="KUA19" s="702"/>
      <c r="KUB19" s="702"/>
      <c r="KUC19" s="702"/>
      <c r="KUD19" s="702"/>
      <c r="KUE19" s="702"/>
      <c r="KUF19" s="702"/>
      <c r="KUG19" s="702"/>
      <c r="KUH19" s="702"/>
      <c r="KUI19" s="702"/>
      <c r="KUJ19" s="702"/>
      <c r="KUK19" s="702"/>
      <c r="KUL19" s="702"/>
      <c r="KUM19" s="702"/>
      <c r="KUN19" s="702"/>
      <c r="KUO19" s="702"/>
      <c r="KUP19" s="702"/>
      <c r="KUQ19" s="702"/>
      <c r="KUR19" s="702"/>
      <c r="KUS19" s="702"/>
      <c r="KUT19" s="702"/>
      <c r="KUU19" s="702"/>
      <c r="KUV19" s="702"/>
      <c r="KUW19" s="702"/>
      <c r="KUX19" s="702"/>
      <c r="KUY19" s="702"/>
      <c r="KUZ19" s="702"/>
      <c r="KVA19" s="702"/>
      <c r="KVB19" s="702"/>
      <c r="KVC19" s="702"/>
      <c r="KVD19" s="702"/>
      <c r="KVE19" s="702"/>
      <c r="KVF19" s="702"/>
      <c r="KVG19" s="702"/>
      <c r="KVH19" s="702"/>
      <c r="KVI19" s="702"/>
      <c r="KVJ19" s="702"/>
      <c r="KVK19" s="702"/>
      <c r="KVL19" s="702"/>
      <c r="KVM19" s="702"/>
      <c r="KVN19" s="702"/>
      <c r="KVO19" s="702"/>
      <c r="KVP19" s="702"/>
      <c r="KVQ19" s="702"/>
      <c r="KVR19" s="702"/>
      <c r="KVS19" s="702"/>
      <c r="KVT19" s="702"/>
      <c r="KVU19" s="702"/>
      <c r="KVV19" s="702"/>
      <c r="KVW19" s="702"/>
      <c r="KVX19" s="702"/>
      <c r="KVY19" s="702"/>
      <c r="KVZ19" s="702"/>
      <c r="KWA19" s="702"/>
      <c r="KWB19" s="702"/>
      <c r="KWC19" s="702"/>
      <c r="KWD19" s="702"/>
      <c r="KWE19" s="702"/>
      <c r="KWF19" s="702"/>
      <c r="KWG19" s="702"/>
      <c r="KWH19" s="702"/>
      <c r="KWI19" s="702"/>
      <c r="KWJ19" s="702"/>
      <c r="KWK19" s="702"/>
      <c r="KWL19" s="702"/>
      <c r="KWM19" s="702"/>
      <c r="KWN19" s="702"/>
      <c r="KWO19" s="702"/>
      <c r="KWP19" s="702"/>
      <c r="KWQ19" s="702"/>
      <c r="KWR19" s="702"/>
      <c r="KWS19" s="702"/>
      <c r="KWT19" s="702"/>
      <c r="KWU19" s="702"/>
      <c r="KWV19" s="702"/>
      <c r="KWW19" s="702"/>
      <c r="KWX19" s="702"/>
      <c r="KWY19" s="702"/>
      <c r="KWZ19" s="702"/>
      <c r="KXA19" s="702"/>
      <c r="KXB19" s="702"/>
      <c r="KXC19" s="702"/>
      <c r="KXD19" s="702"/>
      <c r="KXE19" s="702"/>
      <c r="KXF19" s="702"/>
      <c r="KXG19" s="702"/>
      <c r="KXH19" s="702"/>
      <c r="KXI19" s="702"/>
      <c r="KXJ19" s="702"/>
      <c r="KXK19" s="702"/>
      <c r="KXL19" s="702"/>
      <c r="KXM19" s="702"/>
      <c r="KXN19" s="702"/>
      <c r="KXO19" s="702"/>
      <c r="KXP19" s="702"/>
      <c r="KXQ19" s="702"/>
      <c r="KXR19" s="702"/>
      <c r="KXS19" s="702"/>
      <c r="KXT19" s="702"/>
      <c r="KXU19" s="702"/>
      <c r="KXV19" s="702"/>
      <c r="KXW19" s="702"/>
      <c r="KXX19" s="702"/>
      <c r="KXY19" s="702"/>
      <c r="KXZ19" s="702"/>
      <c r="KYA19" s="702"/>
      <c r="KYB19" s="702"/>
      <c r="KYC19" s="702"/>
      <c r="KYD19" s="702"/>
      <c r="KYE19" s="702"/>
      <c r="KYF19" s="702"/>
      <c r="KYG19" s="702"/>
      <c r="KYH19" s="702"/>
      <c r="KYI19" s="702"/>
      <c r="KYJ19" s="702"/>
      <c r="KYK19" s="702"/>
      <c r="KYL19" s="702"/>
      <c r="KYM19" s="702"/>
      <c r="KYN19" s="702"/>
      <c r="KYO19" s="702"/>
      <c r="KYP19" s="702"/>
      <c r="KYQ19" s="702"/>
      <c r="KYR19" s="702"/>
      <c r="KYS19" s="702"/>
      <c r="KYT19" s="702"/>
      <c r="KYU19" s="702"/>
      <c r="KYV19" s="702"/>
      <c r="KYW19" s="702"/>
      <c r="KYX19" s="702"/>
      <c r="KYY19" s="702"/>
      <c r="KYZ19" s="702"/>
      <c r="KZA19" s="702"/>
      <c r="KZB19" s="702"/>
      <c r="KZC19" s="702"/>
      <c r="KZD19" s="702"/>
      <c r="KZE19" s="702"/>
      <c r="KZF19" s="702"/>
      <c r="KZG19" s="702"/>
      <c r="KZH19" s="702"/>
      <c r="KZI19" s="702"/>
      <c r="KZJ19" s="702"/>
      <c r="KZK19" s="702"/>
      <c r="KZL19" s="702"/>
      <c r="KZM19" s="702"/>
      <c r="KZN19" s="702"/>
      <c r="KZO19" s="702"/>
      <c r="KZP19" s="702"/>
      <c r="KZQ19" s="702"/>
      <c r="KZR19" s="702"/>
      <c r="KZS19" s="702"/>
      <c r="KZT19" s="702"/>
      <c r="KZU19" s="702"/>
      <c r="KZV19" s="702"/>
      <c r="KZW19" s="702"/>
      <c r="KZX19" s="702"/>
      <c r="KZY19" s="702"/>
      <c r="KZZ19" s="702"/>
      <c r="LAA19" s="702"/>
      <c r="LAB19" s="702"/>
      <c r="LAC19" s="702"/>
      <c r="LAD19" s="702"/>
      <c r="LAE19" s="702"/>
      <c r="LAF19" s="702"/>
      <c r="LAG19" s="702"/>
      <c r="LAH19" s="702"/>
      <c r="LAI19" s="702"/>
      <c r="LAJ19" s="702"/>
      <c r="LAK19" s="702"/>
      <c r="LAL19" s="702"/>
      <c r="LAM19" s="702"/>
      <c r="LAN19" s="702"/>
      <c r="LAO19" s="702"/>
      <c r="LAP19" s="702"/>
      <c r="LAQ19" s="702"/>
      <c r="LAR19" s="702"/>
      <c r="LAS19" s="702"/>
      <c r="LAT19" s="702"/>
      <c r="LAU19" s="702"/>
      <c r="LAV19" s="702"/>
      <c r="LAW19" s="702"/>
      <c r="LAX19" s="702"/>
      <c r="LAY19" s="702"/>
      <c r="LAZ19" s="702"/>
      <c r="LBA19" s="702"/>
      <c r="LBB19" s="702"/>
      <c r="LBC19" s="702"/>
      <c r="LBD19" s="702"/>
      <c r="LBE19" s="702"/>
      <c r="LBF19" s="702"/>
      <c r="LBG19" s="702"/>
      <c r="LBH19" s="702"/>
      <c r="LBI19" s="702"/>
      <c r="LBJ19" s="702"/>
      <c r="LBK19" s="702"/>
      <c r="LBL19" s="702"/>
      <c r="LBM19" s="702"/>
      <c r="LBN19" s="702"/>
      <c r="LBO19" s="702"/>
      <c r="LBP19" s="702"/>
      <c r="LBQ19" s="702"/>
      <c r="LBR19" s="702"/>
      <c r="LBS19" s="702"/>
      <c r="LBT19" s="702"/>
      <c r="LBU19" s="702"/>
      <c r="LBV19" s="702"/>
      <c r="LBW19" s="702"/>
      <c r="LBX19" s="702"/>
      <c r="LBY19" s="702"/>
      <c r="LBZ19" s="702"/>
      <c r="LCA19" s="702"/>
      <c r="LCB19" s="702"/>
      <c r="LCC19" s="702"/>
      <c r="LCD19" s="702"/>
      <c r="LCE19" s="702"/>
      <c r="LCF19" s="702"/>
      <c r="LCG19" s="702"/>
      <c r="LCH19" s="702"/>
      <c r="LCI19" s="702"/>
      <c r="LCJ19" s="702"/>
      <c r="LCK19" s="702"/>
      <c r="LCL19" s="702"/>
      <c r="LCM19" s="702"/>
      <c r="LCN19" s="702"/>
      <c r="LCO19" s="702"/>
      <c r="LCP19" s="702"/>
      <c r="LCQ19" s="702"/>
      <c r="LCR19" s="702"/>
      <c r="LCS19" s="702"/>
      <c r="LCT19" s="702"/>
      <c r="LCU19" s="702"/>
      <c r="LCV19" s="702"/>
      <c r="LCW19" s="702"/>
      <c r="LCX19" s="702"/>
      <c r="LCY19" s="702"/>
      <c r="LCZ19" s="702"/>
      <c r="LDA19" s="702"/>
      <c r="LDB19" s="702"/>
      <c r="LDC19" s="702"/>
      <c r="LDD19" s="702"/>
      <c r="LDE19" s="702"/>
      <c r="LDF19" s="702"/>
      <c r="LDG19" s="702"/>
      <c r="LDH19" s="702"/>
      <c r="LDI19" s="702"/>
      <c r="LDJ19" s="702"/>
      <c r="LDK19" s="702"/>
      <c r="LDL19" s="702"/>
      <c r="LDM19" s="702"/>
      <c r="LDN19" s="702"/>
      <c r="LDO19" s="702"/>
      <c r="LDP19" s="702"/>
      <c r="LDQ19" s="702"/>
      <c r="LDR19" s="702"/>
      <c r="LDS19" s="702"/>
      <c r="LDT19" s="702"/>
      <c r="LDU19" s="702"/>
      <c r="LDV19" s="702"/>
      <c r="LDW19" s="702"/>
      <c r="LDX19" s="702"/>
      <c r="LDY19" s="702"/>
      <c r="LDZ19" s="702"/>
      <c r="LEA19" s="702"/>
      <c r="LEB19" s="702"/>
      <c r="LEC19" s="702"/>
      <c r="LED19" s="702"/>
      <c r="LEE19" s="702"/>
      <c r="LEF19" s="702"/>
      <c r="LEG19" s="702"/>
      <c r="LEH19" s="702"/>
      <c r="LEI19" s="702"/>
      <c r="LEJ19" s="702"/>
      <c r="LEK19" s="702"/>
      <c r="LEL19" s="702"/>
      <c r="LEM19" s="702"/>
      <c r="LEN19" s="702"/>
      <c r="LEO19" s="702"/>
      <c r="LEP19" s="702"/>
      <c r="LEQ19" s="702"/>
      <c r="LER19" s="702"/>
      <c r="LES19" s="702"/>
      <c r="LET19" s="702"/>
      <c r="LEU19" s="702"/>
      <c r="LEV19" s="702"/>
      <c r="LEW19" s="702"/>
      <c r="LEX19" s="702"/>
      <c r="LEY19" s="702"/>
      <c r="LEZ19" s="702"/>
      <c r="LFA19" s="702"/>
      <c r="LFB19" s="702"/>
      <c r="LFC19" s="702"/>
      <c r="LFD19" s="702"/>
      <c r="LFE19" s="702"/>
      <c r="LFF19" s="702"/>
      <c r="LFG19" s="702"/>
      <c r="LFH19" s="702"/>
      <c r="LFI19" s="702"/>
      <c r="LFJ19" s="702"/>
      <c r="LFK19" s="702"/>
      <c r="LFL19" s="702"/>
      <c r="LFM19" s="702"/>
      <c r="LFN19" s="702"/>
      <c r="LFO19" s="702"/>
      <c r="LFP19" s="702"/>
      <c r="LFQ19" s="702"/>
      <c r="LFR19" s="702"/>
      <c r="LFS19" s="702"/>
      <c r="LFT19" s="702"/>
      <c r="LFU19" s="702"/>
      <c r="LFV19" s="702"/>
      <c r="LFW19" s="702"/>
      <c r="LFX19" s="702"/>
      <c r="LFY19" s="702"/>
      <c r="LFZ19" s="702"/>
      <c r="LGA19" s="702"/>
      <c r="LGB19" s="702"/>
      <c r="LGC19" s="702"/>
      <c r="LGD19" s="702"/>
      <c r="LGE19" s="702"/>
      <c r="LGF19" s="702"/>
      <c r="LGG19" s="702"/>
      <c r="LGH19" s="702"/>
      <c r="LGI19" s="702"/>
      <c r="LGJ19" s="702"/>
      <c r="LGK19" s="702"/>
      <c r="LGL19" s="702"/>
      <c r="LGM19" s="702"/>
      <c r="LGN19" s="702"/>
      <c r="LGO19" s="702"/>
      <c r="LGP19" s="702"/>
      <c r="LGQ19" s="702"/>
      <c r="LGR19" s="702"/>
      <c r="LGS19" s="702"/>
      <c r="LGT19" s="702"/>
      <c r="LGU19" s="702"/>
      <c r="LGV19" s="702"/>
      <c r="LGW19" s="702"/>
      <c r="LGX19" s="702"/>
      <c r="LGY19" s="702"/>
      <c r="LGZ19" s="702"/>
      <c r="LHA19" s="702"/>
      <c r="LHB19" s="702"/>
      <c r="LHC19" s="702"/>
      <c r="LHD19" s="702"/>
      <c r="LHE19" s="702"/>
      <c r="LHF19" s="702"/>
      <c r="LHG19" s="702"/>
      <c r="LHH19" s="702"/>
      <c r="LHI19" s="702"/>
      <c r="LHJ19" s="702"/>
      <c r="LHK19" s="702"/>
      <c r="LHL19" s="702"/>
      <c r="LHM19" s="702"/>
      <c r="LHN19" s="702"/>
      <c r="LHO19" s="702"/>
      <c r="LHP19" s="702"/>
      <c r="LHQ19" s="702"/>
      <c r="LHR19" s="702"/>
      <c r="LHS19" s="702"/>
      <c r="LHT19" s="702"/>
      <c r="LHU19" s="702"/>
      <c r="LHV19" s="702"/>
      <c r="LHW19" s="702"/>
      <c r="LHX19" s="702"/>
      <c r="LHY19" s="702"/>
      <c r="LHZ19" s="702"/>
      <c r="LIA19" s="702"/>
      <c r="LIB19" s="702"/>
      <c r="LIC19" s="702"/>
      <c r="LID19" s="702"/>
      <c r="LIE19" s="702"/>
      <c r="LIF19" s="702"/>
      <c r="LIG19" s="702"/>
      <c r="LIH19" s="702"/>
      <c r="LII19" s="702"/>
      <c r="LIJ19" s="702"/>
      <c r="LIK19" s="702"/>
      <c r="LIL19" s="702"/>
      <c r="LIM19" s="702"/>
      <c r="LIN19" s="702"/>
      <c r="LIO19" s="702"/>
      <c r="LIP19" s="702"/>
      <c r="LIQ19" s="702"/>
      <c r="LIR19" s="702"/>
      <c r="LIS19" s="702"/>
      <c r="LIT19" s="702"/>
      <c r="LIU19" s="702"/>
      <c r="LIV19" s="702"/>
      <c r="LIW19" s="702"/>
      <c r="LIX19" s="702"/>
      <c r="LIY19" s="702"/>
      <c r="LIZ19" s="702"/>
      <c r="LJA19" s="702"/>
      <c r="LJB19" s="702"/>
      <c r="LJC19" s="702"/>
      <c r="LJD19" s="702"/>
      <c r="LJE19" s="702"/>
      <c r="LJF19" s="702"/>
      <c r="LJG19" s="702"/>
      <c r="LJH19" s="702"/>
      <c r="LJI19" s="702"/>
      <c r="LJJ19" s="702"/>
      <c r="LJK19" s="702"/>
      <c r="LJL19" s="702"/>
      <c r="LJM19" s="702"/>
      <c r="LJN19" s="702"/>
      <c r="LJO19" s="702"/>
      <c r="LJP19" s="702"/>
      <c r="LJQ19" s="702"/>
      <c r="LJR19" s="702"/>
      <c r="LJS19" s="702"/>
      <c r="LJT19" s="702"/>
      <c r="LJU19" s="702"/>
      <c r="LJV19" s="702"/>
      <c r="LJW19" s="702"/>
      <c r="LJX19" s="702"/>
      <c r="LJY19" s="702"/>
      <c r="LJZ19" s="702"/>
      <c r="LKA19" s="702"/>
      <c r="LKB19" s="702"/>
      <c r="LKC19" s="702"/>
      <c r="LKD19" s="702"/>
      <c r="LKE19" s="702"/>
      <c r="LKF19" s="702"/>
      <c r="LKG19" s="702"/>
      <c r="LKH19" s="702"/>
      <c r="LKI19" s="702"/>
      <c r="LKJ19" s="702"/>
      <c r="LKK19" s="702"/>
      <c r="LKL19" s="702"/>
      <c r="LKM19" s="702"/>
      <c r="LKN19" s="702"/>
      <c r="LKO19" s="702"/>
      <c r="LKP19" s="702"/>
      <c r="LKQ19" s="702"/>
      <c r="LKR19" s="702"/>
      <c r="LKS19" s="702"/>
      <c r="LKT19" s="702"/>
      <c r="LKU19" s="702"/>
      <c r="LKV19" s="702"/>
      <c r="LKW19" s="702"/>
      <c r="LKX19" s="702"/>
      <c r="LKY19" s="702"/>
      <c r="LKZ19" s="702"/>
      <c r="LLA19" s="702"/>
      <c r="LLB19" s="702"/>
      <c r="LLC19" s="702"/>
      <c r="LLD19" s="702"/>
      <c r="LLE19" s="702"/>
      <c r="LLF19" s="702"/>
      <c r="LLG19" s="702"/>
      <c r="LLH19" s="702"/>
      <c r="LLI19" s="702"/>
      <c r="LLJ19" s="702"/>
      <c r="LLK19" s="702"/>
      <c r="LLL19" s="702"/>
      <c r="LLM19" s="702"/>
      <c r="LLN19" s="702"/>
      <c r="LLO19" s="702"/>
      <c r="LLP19" s="702"/>
      <c r="LLQ19" s="702"/>
      <c r="LLR19" s="702"/>
      <c r="LLS19" s="702"/>
      <c r="LLT19" s="702"/>
      <c r="LLU19" s="702"/>
      <c r="LLV19" s="702"/>
      <c r="LLW19" s="702"/>
      <c r="LLX19" s="702"/>
      <c r="LLY19" s="702"/>
      <c r="LLZ19" s="702"/>
      <c r="LMA19" s="702"/>
      <c r="LMB19" s="702"/>
      <c r="LMC19" s="702"/>
      <c r="LMD19" s="702"/>
      <c r="LME19" s="702"/>
      <c r="LMF19" s="702"/>
      <c r="LMG19" s="702"/>
      <c r="LMH19" s="702"/>
      <c r="LMI19" s="702"/>
      <c r="LMJ19" s="702"/>
      <c r="LMK19" s="702"/>
      <c r="LML19" s="702"/>
      <c r="LMM19" s="702"/>
      <c r="LMN19" s="702"/>
      <c r="LMO19" s="702"/>
      <c r="LMP19" s="702"/>
      <c r="LMQ19" s="702"/>
      <c r="LMR19" s="702"/>
      <c r="LMS19" s="702"/>
      <c r="LMT19" s="702"/>
      <c r="LMU19" s="702"/>
      <c r="LMV19" s="702"/>
      <c r="LMW19" s="702"/>
      <c r="LMX19" s="702"/>
      <c r="LMY19" s="702"/>
      <c r="LMZ19" s="702"/>
      <c r="LNA19" s="702"/>
      <c r="LNB19" s="702"/>
      <c r="LNC19" s="702"/>
      <c r="LND19" s="702"/>
      <c r="LNE19" s="702"/>
      <c r="LNF19" s="702"/>
      <c r="LNG19" s="702"/>
      <c r="LNH19" s="702"/>
      <c r="LNI19" s="702"/>
      <c r="LNJ19" s="702"/>
      <c r="LNK19" s="702"/>
      <c r="LNL19" s="702"/>
      <c r="LNM19" s="702"/>
      <c r="LNN19" s="702"/>
      <c r="LNO19" s="702"/>
      <c r="LNP19" s="702"/>
      <c r="LNQ19" s="702"/>
      <c r="LNR19" s="702"/>
      <c r="LNS19" s="702"/>
      <c r="LNT19" s="702"/>
      <c r="LNU19" s="702"/>
      <c r="LNV19" s="702"/>
      <c r="LNW19" s="702"/>
      <c r="LNX19" s="702"/>
      <c r="LNY19" s="702"/>
      <c r="LNZ19" s="702"/>
      <c r="LOA19" s="702"/>
      <c r="LOB19" s="702"/>
      <c r="LOC19" s="702"/>
      <c r="LOD19" s="702"/>
      <c r="LOE19" s="702"/>
      <c r="LOF19" s="702"/>
      <c r="LOG19" s="702"/>
      <c r="LOH19" s="702"/>
      <c r="LOI19" s="702"/>
      <c r="LOJ19" s="702"/>
      <c r="LOK19" s="702"/>
      <c r="LOL19" s="702"/>
      <c r="LOM19" s="702"/>
      <c r="LON19" s="702"/>
      <c r="LOO19" s="702"/>
      <c r="LOP19" s="702"/>
      <c r="LOQ19" s="702"/>
      <c r="LOR19" s="702"/>
      <c r="LOS19" s="702"/>
      <c r="LOT19" s="702"/>
      <c r="LOU19" s="702"/>
      <c r="LOV19" s="702"/>
      <c r="LOW19" s="702"/>
      <c r="LOX19" s="702"/>
      <c r="LOY19" s="702"/>
      <c r="LOZ19" s="702"/>
      <c r="LPA19" s="702"/>
      <c r="LPB19" s="702"/>
      <c r="LPC19" s="702"/>
      <c r="LPD19" s="702"/>
      <c r="LPE19" s="702"/>
      <c r="LPF19" s="702"/>
      <c r="LPG19" s="702"/>
      <c r="LPH19" s="702"/>
      <c r="LPI19" s="702"/>
      <c r="LPJ19" s="702"/>
      <c r="LPK19" s="702"/>
      <c r="LPL19" s="702"/>
      <c r="LPM19" s="702"/>
      <c r="LPN19" s="702"/>
      <c r="LPO19" s="702"/>
      <c r="LPP19" s="702"/>
      <c r="LPQ19" s="702"/>
      <c r="LPR19" s="702"/>
      <c r="LPS19" s="702"/>
      <c r="LPT19" s="702"/>
      <c r="LPU19" s="702"/>
      <c r="LPV19" s="702"/>
      <c r="LPW19" s="702"/>
      <c r="LPX19" s="702"/>
      <c r="LPY19" s="702"/>
      <c r="LPZ19" s="702"/>
      <c r="LQA19" s="702"/>
      <c r="LQB19" s="702"/>
      <c r="LQC19" s="702"/>
      <c r="LQD19" s="702"/>
      <c r="LQE19" s="702"/>
      <c r="LQF19" s="702"/>
      <c r="LQG19" s="702"/>
      <c r="LQH19" s="702"/>
      <c r="LQI19" s="702"/>
      <c r="LQJ19" s="702"/>
      <c r="LQK19" s="702"/>
      <c r="LQL19" s="702"/>
      <c r="LQM19" s="702"/>
      <c r="LQN19" s="702"/>
      <c r="LQO19" s="702"/>
      <c r="LQP19" s="702"/>
      <c r="LQQ19" s="702"/>
      <c r="LQR19" s="702"/>
      <c r="LQS19" s="702"/>
      <c r="LQT19" s="702"/>
      <c r="LQU19" s="702"/>
      <c r="LQV19" s="702"/>
      <c r="LQW19" s="702"/>
      <c r="LQX19" s="702"/>
      <c r="LQY19" s="702"/>
      <c r="LQZ19" s="702"/>
      <c r="LRA19" s="702"/>
      <c r="LRB19" s="702"/>
      <c r="LRC19" s="702"/>
      <c r="LRD19" s="702"/>
      <c r="LRE19" s="702"/>
      <c r="LRF19" s="702"/>
      <c r="LRG19" s="702"/>
      <c r="LRH19" s="702"/>
      <c r="LRI19" s="702"/>
      <c r="LRJ19" s="702"/>
      <c r="LRK19" s="702"/>
      <c r="LRL19" s="702"/>
      <c r="LRM19" s="702"/>
      <c r="LRN19" s="702"/>
      <c r="LRO19" s="702"/>
      <c r="LRP19" s="702"/>
      <c r="LRQ19" s="702"/>
      <c r="LRR19" s="702"/>
      <c r="LRS19" s="702"/>
      <c r="LRT19" s="702"/>
      <c r="LRU19" s="702"/>
      <c r="LRV19" s="702"/>
      <c r="LRW19" s="702"/>
      <c r="LRX19" s="702"/>
      <c r="LRY19" s="702"/>
      <c r="LRZ19" s="702"/>
      <c r="LSA19" s="702"/>
      <c r="LSB19" s="702"/>
      <c r="LSC19" s="702"/>
      <c r="LSD19" s="702"/>
      <c r="LSE19" s="702"/>
      <c r="LSF19" s="702"/>
      <c r="LSG19" s="702"/>
      <c r="LSH19" s="702"/>
      <c r="LSI19" s="702"/>
      <c r="LSJ19" s="702"/>
      <c r="LSK19" s="702"/>
      <c r="LSL19" s="702"/>
      <c r="LSM19" s="702"/>
      <c r="LSN19" s="702"/>
      <c r="LSO19" s="702"/>
      <c r="LSP19" s="702"/>
      <c r="LSQ19" s="702"/>
      <c r="LSR19" s="702"/>
      <c r="LSS19" s="702"/>
      <c r="LST19" s="702"/>
      <c r="LSU19" s="702"/>
      <c r="LSV19" s="702"/>
      <c r="LSW19" s="702"/>
      <c r="LSX19" s="702"/>
      <c r="LSY19" s="702"/>
      <c r="LSZ19" s="702"/>
      <c r="LTA19" s="702"/>
      <c r="LTB19" s="702"/>
      <c r="LTC19" s="702"/>
      <c r="LTD19" s="702"/>
      <c r="LTE19" s="702"/>
      <c r="LTF19" s="702"/>
      <c r="LTG19" s="702"/>
      <c r="LTH19" s="702"/>
      <c r="LTI19" s="702"/>
      <c r="LTJ19" s="702"/>
      <c r="LTK19" s="702"/>
      <c r="LTL19" s="702"/>
      <c r="LTM19" s="702"/>
      <c r="LTN19" s="702"/>
      <c r="LTO19" s="702"/>
      <c r="LTP19" s="702"/>
      <c r="LTQ19" s="702"/>
      <c r="LTR19" s="702"/>
      <c r="LTS19" s="702"/>
      <c r="LTT19" s="702"/>
      <c r="LTU19" s="702"/>
      <c r="LTV19" s="702"/>
      <c r="LTW19" s="702"/>
      <c r="LTX19" s="702"/>
      <c r="LTY19" s="702"/>
      <c r="LTZ19" s="702"/>
      <c r="LUA19" s="702"/>
      <c r="LUB19" s="702"/>
      <c r="LUC19" s="702"/>
      <c r="LUD19" s="702"/>
      <c r="LUE19" s="702"/>
      <c r="LUF19" s="702"/>
      <c r="LUG19" s="702"/>
      <c r="LUH19" s="702"/>
      <c r="LUI19" s="702"/>
      <c r="LUJ19" s="702"/>
      <c r="LUK19" s="702"/>
      <c r="LUL19" s="702"/>
      <c r="LUM19" s="702"/>
      <c r="LUN19" s="702"/>
      <c r="LUO19" s="702"/>
      <c r="LUP19" s="702"/>
      <c r="LUQ19" s="702"/>
      <c r="LUR19" s="702"/>
      <c r="LUS19" s="702"/>
      <c r="LUT19" s="702"/>
      <c r="LUU19" s="702"/>
      <c r="LUV19" s="702"/>
      <c r="LUW19" s="702"/>
      <c r="LUX19" s="702"/>
      <c r="LUY19" s="702"/>
      <c r="LUZ19" s="702"/>
      <c r="LVA19" s="702"/>
      <c r="LVB19" s="702"/>
      <c r="LVC19" s="702"/>
      <c r="LVD19" s="702"/>
      <c r="LVE19" s="702"/>
      <c r="LVF19" s="702"/>
      <c r="LVG19" s="702"/>
      <c r="LVH19" s="702"/>
      <c r="LVI19" s="702"/>
      <c r="LVJ19" s="702"/>
      <c r="LVK19" s="702"/>
      <c r="LVL19" s="702"/>
      <c r="LVM19" s="702"/>
      <c r="LVN19" s="702"/>
      <c r="LVO19" s="702"/>
      <c r="LVP19" s="702"/>
      <c r="LVQ19" s="702"/>
      <c r="LVR19" s="702"/>
      <c r="LVS19" s="702"/>
      <c r="LVT19" s="702"/>
      <c r="LVU19" s="702"/>
      <c r="LVV19" s="702"/>
      <c r="LVW19" s="702"/>
      <c r="LVX19" s="702"/>
      <c r="LVY19" s="702"/>
      <c r="LVZ19" s="702"/>
      <c r="LWA19" s="702"/>
      <c r="LWB19" s="702"/>
      <c r="LWC19" s="702"/>
      <c r="LWD19" s="702"/>
      <c r="LWE19" s="702"/>
      <c r="LWF19" s="702"/>
      <c r="LWG19" s="702"/>
      <c r="LWH19" s="702"/>
      <c r="LWI19" s="702"/>
      <c r="LWJ19" s="702"/>
      <c r="LWK19" s="702"/>
      <c r="LWL19" s="702"/>
      <c r="LWM19" s="702"/>
      <c r="LWN19" s="702"/>
      <c r="LWO19" s="702"/>
      <c r="LWP19" s="702"/>
      <c r="LWQ19" s="702"/>
      <c r="LWR19" s="702"/>
      <c r="LWS19" s="702"/>
      <c r="LWT19" s="702"/>
      <c r="LWU19" s="702"/>
      <c r="LWV19" s="702"/>
      <c r="LWW19" s="702"/>
      <c r="LWX19" s="702"/>
      <c r="LWY19" s="702"/>
      <c r="LWZ19" s="702"/>
      <c r="LXA19" s="702"/>
      <c r="LXB19" s="702"/>
      <c r="LXC19" s="702"/>
      <c r="LXD19" s="702"/>
      <c r="LXE19" s="702"/>
      <c r="LXF19" s="702"/>
      <c r="LXG19" s="702"/>
      <c r="LXH19" s="702"/>
      <c r="LXI19" s="702"/>
      <c r="LXJ19" s="702"/>
      <c r="LXK19" s="702"/>
      <c r="LXL19" s="702"/>
      <c r="LXM19" s="702"/>
      <c r="LXN19" s="702"/>
      <c r="LXO19" s="702"/>
      <c r="LXP19" s="702"/>
      <c r="LXQ19" s="702"/>
      <c r="LXR19" s="702"/>
      <c r="LXS19" s="702"/>
      <c r="LXT19" s="702"/>
      <c r="LXU19" s="702"/>
      <c r="LXV19" s="702"/>
      <c r="LXW19" s="702"/>
      <c r="LXX19" s="702"/>
      <c r="LXY19" s="702"/>
      <c r="LXZ19" s="702"/>
      <c r="LYA19" s="702"/>
      <c r="LYB19" s="702"/>
      <c r="LYC19" s="702"/>
      <c r="LYD19" s="702"/>
      <c r="LYE19" s="702"/>
      <c r="LYF19" s="702"/>
      <c r="LYG19" s="702"/>
      <c r="LYH19" s="702"/>
      <c r="LYI19" s="702"/>
      <c r="LYJ19" s="702"/>
      <c r="LYK19" s="702"/>
      <c r="LYL19" s="702"/>
      <c r="LYM19" s="702"/>
      <c r="LYN19" s="702"/>
      <c r="LYO19" s="702"/>
      <c r="LYP19" s="702"/>
      <c r="LYQ19" s="702"/>
      <c r="LYR19" s="702"/>
      <c r="LYS19" s="702"/>
      <c r="LYT19" s="702"/>
      <c r="LYU19" s="702"/>
      <c r="LYV19" s="702"/>
      <c r="LYW19" s="702"/>
      <c r="LYX19" s="702"/>
      <c r="LYY19" s="702"/>
      <c r="LYZ19" s="702"/>
      <c r="LZA19" s="702"/>
      <c r="LZB19" s="702"/>
      <c r="LZC19" s="702"/>
      <c r="LZD19" s="702"/>
      <c r="LZE19" s="702"/>
      <c r="LZF19" s="702"/>
      <c r="LZG19" s="702"/>
      <c r="LZH19" s="702"/>
      <c r="LZI19" s="702"/>
      <c r="LZJ19" s="702"/>
      <c r="LZK19" s="702"/>
      <c r="LZL19" s="702"/>
      <c r="LZM19" s="702"/>
      <c r="LZN19" s="702"/>
      <c r="LZO19" s="702"/>
      <c r="LZP19" s="702"/>
      <c r="LZQ19" s="702"/>
      <c r="LZR19" s="702"/>
      <c r="LZS19" s="702"/>
      <c r="LZT19" s="702"/>
      <c r="LZU19" s="702"/>
      <c r="LZV19" s="702"/>
      <c r="LZW19" s="702"/>
      <c r="LZX19" s="702"/>
      <c r="LZY19" s="702"/>
      <c r="LZZ19" s="702"/>
      <c r="MAA19" s="702"/>
      <c r="MAB19" s="702"/>
      <c r="MAC19" s="702"/>
      <c r="MAD19" s="702"/>
      <c r="MAE19" s="702"/>
      <c r="MAF19" s="702"/>
      <c r="MAG19" s="702"/>
      <c r="MAH19" s="702"/>
      <c r="MAI19" s="702"/>
      <c r="MAJ19" s="702"/>
      <c r="MAK19" s="702"/>
      <c r="MAL19" s="702"/>
      <c r="MAM19" s="702"/>
      <c r="MAN19" s="702"/>
      <c r="MAO19" s="702"/>
      <c r="MAP19" s="702"/>
      <c r="MAQ19" s="702"/>
      <c r="MAR19" s="702"/>
      <c r="MAS19" s="702"/>
      <c r="MAT19" s="702"/>
      <c r="MAU19" s="702"/>
      <c r="MAV19" s="702"/>
      <c r="MAW19" s="702"/>
      <c r="MAX19" s="702"/>
      <c r="MAY19" s="702"/>
      <c r="MAZ19" s="702"/>
      <c r="MBA19" s="702"/>
      <c r="MBB19" s="702"/>
      <c r="MBC19" s="702"/>
      <c r="MBD19" s="702"/>
      <c r="MBE19" s="702"/>
      <c r="MBF19" s="702"/>
      <c r="MBG19" s="702"/>
      <c r="MBH19" s="702"/>
      <c r="MBI19" s="702"/>
      <c r="MBJ19" s="702"/>
      <c r="MBK19" s="702"/>
      <c r="MBL19" s="702"/>
      <c r="MBM19" s="702"/>
      <c r="MBN19" s="702"/>
      <c r="MBO19" s="702"/>
      <c r="MBP19" s="702"/>
      <c r="MBQ19" s="702"/>
      <c r="MBR19" s="702"/>
      <c r="MBS19" s="702"/>
      <c r="MBT19" s="702"/>
      <c r="MBU19" s="702"/>
      <c r="MBV19" s="702"/>
      <c r="MBW19" s="702"/>
      <c r="MBX19" s="702"/>
      <c r="MBY19" s="702"/>
      <c r="MBZ19" s="702"/>
      <c r="MCA19" s="702"/>
      <c r="MCB19" s="702"/>
      <c r="MCC19" s="702"/>
      <c r="MCD19" s="702"/>
      <c r="MCE19" s="702"/>
      <c r="MCF19" s="702"/>
      <c r="MCG19" s="702"/>
      <c r="MCH19" s="702"/>
      <c r="MCI19" s="702"/>
      <c r="MCJ19" s="702"/>
      <c r="MCK19" s="702"/>
      <c r="MCL19" s="702"/>
      <c r="MCM19" s="702"/>
      <c r="MCN19" s="702"/>
      <c r="MCO19" s="702"/>
      <c r="MCP19" s="702"/>
      <c r="MCQ19" s="702"/>
      <c r="MCR19" s="702"/>
      <c r="MCS19" s="702"/>
      <c r="MCT19" s="702"/>
      <c r="MCU19" s="702"/>
      <c r="MCV19" s="702"/>
      <c r="MCW19" s="702"/>
      <c r="MCX19" s="702"/>
      <c r="MCY19" s="702"/>
      <c r="MCZ19" s="702"/>
      <c r="MDA19" s="702"/>
      <c r="MDB19" s="702"/>
      <c r="MDC19" s="702"/>
      <c r="MDD19" s="702"/>
      <c r="MDE19" s="702"/>
      <c r="MDF19" s="702"/>
      <c r="MDG19" s="702"/>
      <c r="MDH19" s="702"/>
      <c r="MDI19" s="702"/>
      <c r="MDJ19" s="702"/>
      <c r="MDK19" s="702"/>
      <c r="MDL19" s="702"/>
      <c r="MDM19" s="702"/>
      <c r="MDN19" s="702"/>
      <c r="MDO19" s="702"/>
      <c r="MDP19" s="702"/>
      <c r="MDQ19" s="702"/>
      <c r="MDR19" s="702"/>
      <c r="MDS19" s="702"/>
      <c r="MDT19" s="702"/>
      <c r="MDU19" s="702"/>
      <c r="MDV19" s="702"/>
      <c r="MDW19" s="702"/>
      <c r="MDX19" s="702"/>
      <c r="MDY19" s="702"/>
      <c r="MDZ19" s="702"/>
      <c r="MEA19" s="702"/>
      <c r="MEB19" s="702"/>
      <c r="MEC19" s="702"/>
      <c r="MED19" s="702"/>
      <c r="MEE19" s="702"/>
      <c r="MEF19" s="702"/>
      <c r="MEG19" s="702"/>
      <c r="MEH19" s="702"/>
      <c r="MEI19" s="702"/>
      <c r="MEJ19" s="702"/>
      <c r="MEK19" s="702"/>
      <c r="MEL19" s="702"/>
      <c r="MEM19" s="702"/>
      <c r="MEN19" s="702"/>
      <c r="MEO19" s="702"/>
      <c r="MEP19" s="702"/>
      <c r="MEQ19" s="702"/>
      <c r="MER19" s="702"/>
      <c r="MES19" s="702"/>
      <c r="MET19" s="702"/>
      <c r="MEU19" s="702"/>
      <c r="MEV19" s="702"/>
      <c r="MEW19" s="702"/>
      <c r="MEX19" s="702"/>
      <c r="MEY19" s="702"/>
      <c r="MEZ19" s="702"/>
      <c r="MFA19" s="702"/>
      <c r="MFB19" s="702"/>
      <c r="MFC19" s="702"/>
      <c r="MFD19" s="702"/>
      <c r="MFE19" s="702"/>
      <c r="MFF19" s="702"/>
      <c r="MFG19" s="702"/>
      <c r="MFH19" s="702"/>
      <c r="MFI19" s="702"/>
      <c r="MFJ19" s="702"/>
      <c r="MFK19" s="702"/>
      <c r="MFL19" s="702"/>
      <c r="MFM19" s="702"/>
      <c r="MFN19" s="702"/>
      <c r="MFO19" s="702"/>
      <c r="MFP19" s="702"/>
      <c r="MFQ19" s="702"/>
      <c r="MFR19" s="702"/>
      <c r="MFS19" s="702"/>
      <c r="MFT19" s="702"/>
      <c r="MFU19" s="702"/>
      <c r="MFV19" s="702"/>
      <c r="MFW19" s="702"/>
      <c r="MFX19" s="702"/>
      <c r="MFY19" s="702"/>
      <c r="MFZ19" s="702"/>
      <c r="MGA19" s="702"/>
      <c r="MGB19" s="702"/>
      <c r="MGC19" s="702"/>
      <c r="MGD19" s="702"/>
      <c r="MGE19" s="702"/>
      <c r="MGF19" s="702"/>
      <c r="MGG19" s="702"/>
      <c r="MGH19" s="702"/>
      <c r="MGI19" s="702"/>
      <c r="MGJ19" s="702"/>
      <c r="MGK19" s="702"/>
      <c r="MGL19" s="702"/>
      <c r="MGM19" s="702"/>
      <c r="MGN19" s="702"/>
      <c r="MGO19" s="702"/>
      <c r="MGP19" s="702"/>
      <c r="MGQ19" s="702"/>
      <c r="MGR19" s="702"/>
      <c r="MGS19" s="702"/>
      <c r="MGT19" s="702"/>
      <c r="MGU19" s="702"/>
      <c r="MGV19" s="702"/>
      <c r="MGW19" s="702"/>
      <c r="MGX19" s="702"/>
      <c r="MGY19" s="702"/>
      <c r="MGZ19" s="702"/>
      <c r="MHA19" s="702"/>
      <c r="MHB19" s="702"/>
      <c r="MHC19" s="702"/>
      <c r="MHD19" s="702"/>
      <c r="MHE19" s="702"/>
      <c r="MHF19" s="702"/>
      <c r="MHG19" s="702"/>
      <c r="MHH19" s="702"/>
      <c r="MHI19" s="702"/>
      <c r="MHJ19" s="702"/>
      <c r="MHK19" s="702"/>
      <c r="MHL19" s="702"/>
      <c r="MHM19" s="702"/>
      <c r="MHN19" s="702"/>
      <c r="MHO19" s="702"/>
      <c r="MHP19" s="702"/>
      <c r="MHQ19" s="702"/>
      <c r="MHR19" s="702"/>
      <c r="MHS19" s="702"/>
      <c r="MHT19" s="702"/>
      <c r="MHU19" s="702"/>
      <c r="MHV19" s="702"/>
      <c r="MHW19" s="702"/>
      <c r="MHX19" s="702"/>
      <c r="MHY19" s="702"/>
      <c r="MHZ19" s="702"/>
      <c r="MIA19" s="702"/>
      <c r="MIB19" s="702"/>
      <c r="MIC19" s="702"/>
      <c r="MID19" s="702"/>
      <c r="MIE19" s="702"/>
      <c r="MIF19" s="702"/>
      <c r="MIG19" s="702"/>
      <c r="MIH19" s="702"/>
      <c r="MII19" s="702"/>
      <c r="MIJ19" s="702"/>
      <c r="MIK19" s="702"/>
      <c r="MIL19" s="702"/>
      <c r="MIM19" s="702"/>
      <c r="MIN19" s="702"/>
      <c r="MIO19" s="702"/>
      <c r="MIP19" s="702"/>
      <c r="MIQ19" s="702"/>
      <c r="MIR19" s="702"/>
      <c r="MIS19" s="702"/>
      <c r="MIT19" s="702"/>
      <c r="MIU19" s="702"/>
      <c r="MIV19" s="702"/>
      <c r="MIW19" s="702"/>
      <c r="MIX19" s="702"/>
      <c r="MIY19" s="702"/>
      <c r="MIZ19" s="702"/>
      <c r="MJA19" s="702"/>
      <c r="MJB19" s="702"/>
      <c r="MJC19" s="702"/>
      <c r="MJD19" s="702"/>
      <c r="MJE19" s="702"/>
      <c r="MJF19" s="702"/>
      <c r="MJG19" s="702"/>
      <c r="MJH19" s="702"/>
      <c r="MJI19" s="702"/>
      <c r="MJJ19" s="702"/>
      <c r="MJK19" s="702"/>
      <c r="MJL19" s="702"/>
      <c r="MJM19" s="702"/>
      <c r="MJN19" s="702"/>
      <c r="MJO19" s="702"/>
      <c r="MJP19" s="702"/>
      <c r="MJQ19" s="702"/>
      <c r="MJR19" s="702"/>
      <c r="MJS19" s="702"/>
      <c r="MJT19" s="702"/>
      <c r="MJU19" s="702"/>
      <c r="MJV19" s="702"/>
      <c r="MJW19" s="702"/>
      <c r="MJX19" s="702"/>
      <c r="MJY19" s="702"/>
      <c r="MJZ19" s="702"/>
      <c r="MKA19" s="702"/>
      <c r="MKB19" s="702"/>
      <c r="MKC19" s="702"/>
      <c r="MKD19" s="702"/>
      <c r="MKE19" s="702"/>
      <c r="MKF19" s="702"/>
      <c r="MKG19" s="702"/>
      <c r="MKH19" s="702"/>
      <c r="MKI19" s="702"/>
      <c r="MKJ19" s="702"/>
      <c r="MKK19" s="702"/>
      <c r="MKL19" s="702"/>
      <c r="MKM19" s="702"/>
      <c r="MKN19" s="702"/>
      <c r="MKO19" s="702"/>
      <c r="MKP19" s="702"/>
      <c r="MKQ19" s="702"/>
      <c r="MKR19" s="702"/>
      <c r="MKS19" s="702"/>
      <c r="MKT19" s="702"/>
      <c r="MKU19" s="702"/>
      <c r="MKV19" s="702"/>
      <c r="MKW19" s="702"/>
      <c r="MKX19" s="702"/>
      <c r="MKY19" s="702"/>
      <c r="MKZ19" s="702"/>
      <c r="MLA19" s="702"/>
      <c r="MLB19" s="702"/>
      <c r="MLC19" s="702"/>
      <c r="MLD19" s="702"/>
      <c r="MLE19" s="702"/>
      <c r="MLF19" s="702"/>
      <c r="MLG19" s="702"/>
      <c r="MLH19" s="702"/>
      <c r="MLI19" s="702"/>
      <c r="MLJ19" s="702"/>
      <c r="MLK19" s="702"/>
      <c r="MLL19" s="702"/>
      <c r="MLM19" s="702"/>
      <c r="MLN19" s="702"/>
      <c r="MLO19" s="702"/>
      <c r="MLP19" s="702"/>
      <c r="MLQ19" s="702"/>
      <c r="MLR19" s="702"/>
      <c r="MLS19" s="702"/>
      <c r="MLT19" s="702"/>
      <c r="MLU19" s="702"/>
      <c r="MLV19" s="702"/>
      <c r="MLW19" s="702"/>
      <c r="MLX19" s="702"/>
      <c r="MLY19" s="702"/>
      <c r="MLZ19" s="702"/>
      <c r="MMA19" s="702"/>
      <c r="MMB19" s="702"/>
      <c r="MMC19" s="702"/>
      <c r="MMD19" s="702"/>
      <c r="MME19" s="702"/>
      <c r="MMF19" s="702"/>
      <c r="MMG19" s="702"/>
      <c r="MMH19" s="702"/>
      <c r="MMI19" s="702"/>
      <c r="MMJ19" s="702"/>
      <c r="MMK19" s="702"/>
      <c r="MML19" s="702"/>
      <c r="MMM19" s="702"/>
      <c r="MMN19" s="702"/>
      <c r="MMO19" s="702"/>
      <c r="MMP19" s="702"/>
      <c r="MMQ19" s="702"/>
      <c r="MMR19" s="702"/>
      <c r="MMS19" s="702"/>
      <c r="MMT19" s="702"/>
      <c r="MMU19" s="702"/>
      <c r="MMV19" s="702"/>
      <c r="MMW19" s="702"/>
      <c r="MMX19" s="702"/>
      <c r="MMY19" s="702"/>
      <c r="MMZ19" s="702"/>
      <c r="MNA19" s="702"/>
      <c r="MNB19" s="702"/>
      <c r="MNC19" s="702"/>
      <c r="MND19" s="702"/>
      <c r="MNE19" s="702"/>
      <c r="MNF19" s="702"/>
      <c r="MNG19" s="702"/>
      <c r="MNH19" s="702"/>
      <c r="MNI19" s="702"/>
      <c r="MNJ19" s="702"/>
      <c r="MNK19" s="702"/>
      <c r="MNL19" s="702"/>
      <c r="MNM19" s="702"/>
      <c r="MNN19" s="702"/>
      <c r="MNO19" s="702"/>
      <c r="MNP19" s="702"/>
      <c r="MNQ19" s="702"/>
      <c r="MNR19" s="702"/>
      <c r="MNS19" s="702"/>
      <c r="MNT19" s="702"/>
      <c r="MNU19" s="702"/>
      <c r="MNV19" s="702"/>
      <c r="MNW19" s="702"/>
      <c r="MNX19" s="702"/>
      <c r="MNY19" s="702"/>
      <c r="MNZ19" s="702"/>
      <c r="MOA19" s="702"/>
      <c r="MOB19" s="702"/>
      <c r="MOC19" s="702"/>
      <c r="MOD19" s="702"/>
      <c r="MOE19" s="702"/>
      <c r="MOF19" s="702"/>
      <c r="MOG19" s="702"/>
      <c r="MOH19" s="702"/>
      <c r="MOI19" s="702"/>
      <c r="MOJ19" s="702"/>
      <c r="MOK19" s="702"/>
      <c r="MOL19" s="702"/>
      <c r="MOM19" s="702"/>
      <c r="MON19" s="702"/>
      <c r="MOO19" s="702"/>
      <c r="MOP19" s="702"/>
      <c r="MOQ19" s="702"/>
      <c r="MOR19" s="702"/>
      <c r="MOS19" s="702"/>
      <c r="MOT19" s="702"/>
      <c r="MOU19" s="702"/>
      <c r="MOV19" s="702"/>
      <c r="MOW19" s="702"/>
      <c r="MOX19" s="702"/>
      <c r="MOY19" s="702"/>
      <c r="MOZ19" s="702"/>
      <c r="MPA19" s="702"/>
      <c r="MPB19" s="702"/>
      <c r="MPC19" s="702"/>
      <c r="MPD19" s="702"/>
      <c r="MPE19" s="702"/>
      <c r="MPF19" s="702"/>
      <c r="MPG19" s="702"/>
      <c r="MPH19" s="702"/>
      <c r="MPI19" s="702"/>
      <c r="MPJ19" s="702"/>
      <c r="MPK19" s="702"/>
      <c r="MPL19" s="702"/>
      <c r="MPM19" s="702"/>
      <c r="MPN19" s="702"/>
      <c r="MPO19" s="702"/>
      <c r="MPP19" s="702"/>
      <c r="MPQ19" s="702"/>
      <c r="MPR19" s="702"/>
      <c r="MPS19" s="702"/>
      <c r="MPT19" s="702"/>
      <c r="MPU19" s="702"/>
      <c r="MPV19" s="702"/>
      <c r="MPW19" s="702"/>
      <c r="MPX19" s="702"/>
      <c r="MPY19" s="702"/>
      <c r="MPZ19" s="702"/>
      <c r="MQA19" s="702"/>
      <c r="MQB19" s="702"/>
      <c r="MQC19" s="702"/>
      <c r="MQD19" s="702"/>
      <c r="MQE19" s="702"/>
      <c r="MQF19" s="702"/>
      <c r="MQG19" s="702"/>
      <c r="MQH19" s="702"/>
      <c r="MQI19" s="702"/>
      <c r="MQJ19" s="702"/>
      <c r="MQK19" s="702"/>
      <c r="MQL19" s="702"/>
      <c r="MQM19" s="702"/>
      <c r="MQN19" s="702"/>
      <c r="MQO19" s="702"/>
      <c r="MQP19" s="702"/>
      <c r="MQQ19" s="702"/>
      <c r="MQR19" s="702"/>
      <c r="MQS19" s="702"/>
      <c r="MQT19" s="702"/>
      <c r="MQU19" s="702"/>
      <c r="MQV19" s="702"/>
      <c r="MQW19" s="702"/>
      <c r="MQX19" s="702"/>
      <c r="MQY19" s="702"/>
      <c r="MQZ19" s="702"/>
      <c r="MRA19" s="702"/>
      <c r="MRB19" s="702"/>
      <c r="MRC19" s="702"/>
      <c r="MRD19" s="702"/>
      <c r="MRE19" s="702"/>
      <c r="MRF19" s="702"/>
      <c r="MRG19" s="702"/>
      <c r="MRH19" s="702"/>
      <c r="MRI19" s="702"/>
      <c r="MRJ19" s="702"/>
      <c r="MRK19" s="702"/>
      <c r="MRL19" s="702"/>
      <c r="MRM19" s="702"/>
      <c r="MRN19" s="702"/>
      <c r="MRO19" s="702"/>
      <c r="MRP19" s="702"/>
      <c r="MRQ19" s="702"/>
      <c r="MRR19" s="702"/>
      <c r="MRS19" s="702"/>
      <c r="MRT19" s="702"/>
      <c r="MRU19" s="702"/>
      <c r="MRV19" s="702"/>
      <c r="MRW19" s="702"/>
      <c r="MRX19" s="702"/>
      <c r="MRY19" s="702"/>
      <c r="MRZ19" s="702"/>
      <c r="MSA19" s="702"/>
      <c r="MSB19" s="702"/>
      <c r="MSC19" s="702"/>
      <c r="MSD19" s="702"/>
      <c r="MSE19" s="702"/>
      <c r="MSF19" s="702"/>
      <c r="MSG19" s="702"/>
      <c r="MSH19" s="702"/>
      <c r="MSI19" s="702"/>
      <c r="MSJ19" s="702"/>
      <c r="MSK19" s="702"/>
      <c r="MSL19" s="702"/>
      <c r="MSM19" s="702"/>
      <c r="MSN19" s="702"/>
      <c r="MSO19" s="702"/>
      <c r="MSP19" s="702"/>
      <c r="MSQ19" s="702"/>
      <c r="MSR19" s="702"/>
      <c r="MSS19" s="702"/>
      <c r="MST19" s="702"/>
      <c r="MSU19" s="702"/>
      <c r="MSV19" s="702"/>
      <c r="MSW19" s="702"/>
      <c r="MSX19" s="702"/>
      <c r="MSY19" s="702"/>
      <c r="MSZ19" s="702"/>
      <c r="MTA19" s="702"/>
      <c r="MTB19" s="702"/>
      <c r="MTC19" s="702"/>
      <c r="MTD19" s="702"/>
      <c r="MTE19" s="702"/>
      <c r="MTF19" s="702"/>
      <c r="MTG19" s="702"/>
      <c r="MTH19" s="702"/>
      <c r="MTI19" s="702"/>
      <c r="MTJ19" s="702"/>
      <c r="MTK19" s="702"/>
      <c r="MTL19" s="702"/>
      <c r="MTM19" s="702"/>
      <c r="MTN19" s="702"/>
      <c r="MTO19" s="702"/>
      <c r="MTP19" s="702"/>
      <c r="MTQ19" s="702"/>
      <c r="MTR19" s="702"/>
      <c r="MTS19" s="702"/>
      <c r="MTT19" s="702"/>
      <c r="MTU19" s="702"/>
      <c r="MTV19" s="702"/>
      <c r="MTW19" s="702"/>
      <c r="MTX19" s="702"/>
      <c r="MTY19" s="702"/>
      <c r="MTZ19" s="702"/>
      <c r="MUA19" s="702"/>
      <c r="MUB19" s="702"/>
      <c r="MUC19" s="702"/>
      <c r="MUD19" s="702"/>
      <c r="MUE19" s="702"/>
      <c r="MUF19" s="702"/>
      <c r="MUG19" s="702"/>
      <c r="MUH19" s="702"/>
      <c r="MUI19" s="702"/>
      <c r="MUJ19" s="702"/>
      <c r="MUK19" s="702"/>
      <c r="MUL19" s="702"/>
      <c r="MUM19" s="702"/>
      <c r="MUN19" s="702"/>
      <c r="MUO19" s="702"/>
      <c r="MUP19" s="702"/>
      <c r="MUQ19" s="702"/>
      <c r="MUR19" s="702"/>
      <c r="MUS19" s="702"/>
      <c r="MUT19" s="702"/>
      <c r="MUU19" s="702"/>
      <c r="MUV19" s="702"/>
      <c r="MUW19" s="702"/>
      <c r="MUX19" s="702"/>
      <c r="MUY19" s="702"/>
      <c r="MUZ19" s="702"/>
      <c r="MVA19" s="702"/>
      <c r="MVB19" s="702"/>
      <c r="MVC19" s="702"/>
      <c r="MVD19" s="702"/>
      <c r="MVE19" s="702"/>
      <c r="MVF19" s="702"/>
      <c r="MVG19" s="702"/>
      <c r="MVH19" s="702"/>
      <c r="MVI19" s="702"/>
      <c r="MVJ19" s="702"/>
      <c r="MVK19" s="702"/>
      <c r="MVL19" s="702"/>
      <c r="MVM19" s="702"/>
      <c r="MVN19" s="702"/>
      <c r="MVO19" s="702"/>
      <c r="MVP19" s="702"/>
      <c r="MVQ19" s="702"/>
      <c r="MVR19" s="702"/>
      <c r="MVS19" s="702"/>
      <c r="MVT19" s="702"/>
      <c r="MVU19" s="702"/>
      <c r="MVV19" s="702"/>
      <c r="MVW19" s="702"/>
      <c r="MVX19" s="702"/>
      <c r="MVY19" s="702"/>
      <c r="MVZ19" s="702"/>
      <c r="MWA19" s="702"/>
      <c r="MWB19" s="702"/>
      <c r="MWC19" s="702"/>
      <c r="MWD19" s="702"/>
      <c r="MWE19" s="702"/>
      <c r="MWF19" s="702"/>
      <c r="MWG19" s="702"/>
      <c r="MWH19" s="702"/>
      <c r="MWI19" s="702"/>
      <c r="MWJ19" s="702"/>
      <c r="MWK19" s="702"/>
      <c r="MWL19" s="702"/>
      <c r="MWM19" s="702"/>
      <c r="MWN19" s="702"/>
      <c r="MWO19" s="702"/>
      <c r="MWP19" s="702"/>
      <c r="MWQ19" s="702"/>
      <c r="MWR19" s="702"/>
      <c r="MWS19" s="702"/>
      <c r="MWT19" s="702"/>
      <c r="MWU19" s="702"/>
      <c r="MWV19" s="702"/>
      <c r="MWW19" s="702"/>
      <c r="MWX19" s="702"/>
      <c r="MWY19" s="702"/>
      <c r="MWZ19" s="702"/>
      <c r="MXA19" s="702"/>
      <c r="MXB19" s="702"/>
      <c r="MXC19" s="702"/>
      <c r="MXD19" s="702"/>
      <c r="MXE19" s="702"/>
      <c r="MXF19" s="702"/>
      <c r="MXG19" s="702"/>
      <c r="MXH19" s="702"/>
      <c r="MXI19" s="702"/>
      <c r="MXJ19" s="702"/>
      <c r="MXK19" s="702"/>
      <c r="MXL19" s="702"/>
      <c r="MXM19" s="702"/>
      <c r="MXN19" s="702"/>
      <c r="MXO19" s="702"/>
      <c r="MXP19" s="702"/>
      <c r="MXQ19" s="702"/>
      <c r="MXR19" s="702"/>
      <c r="MXS19" s="702"/>
      <c r="MXT19" s="702"/>
      <c r="MXU19" s="702"/>
      <c r="MXV19" s="702"/>
      <c r="MXW19" s="702"/>
      <c r="MXX19" s="702"/>
      <c r="MXY19" s="702"/>
      <c r="MXZ19" s="702"/>
      <c r="MYA19" s="702"/>
      <c r="MYB19" s="702"/>
      <c r="MYC19" s="702"/>
      <c r="MYD19" s="702"/>
      <c r="MYE19" s="702"/>
      <c r="MYF19" s="702"/>
      <c r="MYG19" s="702"/>
      <c r="MYH19" s="702"/>
      <c r="MYI19" s="702"/>
      <c r="MYJ19" s="702"/>
      <c r="MYK19" s="702"/>
      <c r="MYL19" s="702"/>
      <c r="MYM19" s="702"/>
      <c r="MYN19" s="702"/>
      <c r="MYO19" s="702"/>
      <c r="MYP19" s="702"/>
      <c r="MYQ19" s="702"/>
      <c r="MYR19" s="702"/>
      <c r="MYS19" s="702"/>
      <c r="MYT19" s="702"/>
      <c r="MYU19" s="702"/>
      <c r="MYV19" s="702"/>
      <c r="MYW19" s="702"/>
      <c r="MYX19" s="702"/>
      <c r="MYY19" s="702"/>
      <c r="MYZ19" s="702"/>
      <c r="MZA19" s="702"/>
      <c r="MZB19" s="702"/>
      <c r="MZC19" s="702"/>
      <c r="MZD19" s="702"/>
      <c r="MZE19" s="702"/>
      <c r="MZF19" s="702"/>
      <c r="MZG19" s="702"/>
      <c r="MZH19" s="702"/>
      <c r="MZI19" s="702"/>
      <c r="MZJ19" s="702"/>
      <c r="MZK19" s="702"/>
      <c r="MZL19" s="702"/>
      <c r="MZM19" s="702"/>
      <c r="MZN19" s="702"/>
      <c r="MZO19" s="702"/>
      <c r="MZP19" s="702"/>
      <c r="MZQ19" s="702"/>
      <c r="MZR19" s="702"/>
      <c r="MZS19" s="702"/>
      <c r="MZT19" s="702"/>
      <c r="MZU19" s="702"/>
      <c r="MZV19" s="702"/>
      <c r="MZW19" s="702"/>
      <c r="MZX19" s="702"/>
      <c r="MZY19" s="702"/>
      <c r="MZZ19" s="702"/>
      <c r="NAA19" s="702"/>
      <c r="NAB19" s="702"/>
      <c r="NAC19" s="702"/>
      <c r="NAD19" s="702"/>
      <c r="NAE19" s="702"/>
      <c r="NAF19" s="702"/>
      <c r="NAG19" s="702"/>
      <c r="NAH19" s="702"/>
      <c r="NAI19" s="702"/>
      <c r="NAJ19" s="702"/>
      <c r="NAK19" s="702"/>
      <c r="NAL19" s="702"/>
      <c r="NAM19" s="702"/>
      <c r="NAN19" s="702"/>
      <c r="NAO19" s="702"/>
      <c r="NAP19" s="702"/>
      <c r="NAQ19" s="702"/>
      <c r="NAR19" s="702"/>
      <c r="NAS19" s="702"/>
      <c r="NAT19" s="702"/>
      <c r="NAU19" s="702"/>
      <c r="NAV19" s="702"/>
      <c r="NAW19" s="702"/>
      <c r="NAX19" s="702"/>
      <c r="NAY19" s="702"/>
      <c r="NAZ19" s="702"/>
      <c r="NBA19" s="702"/>
      <c r="NBB19" s="702"/>
      <c r="NBC19" s="702"/>
      <c r="NBD19" s="702"/>
      <c r="NBE19" s="702"/>
      <c r="NBF19" s="702"/>
      <c r="NBG19" s="702"/>
      <c r="NBH19" s="702"/>
      <c r="NBI19" s="702"/>
      <c r="NBJ19" s="702"/>
      <c r="NBK19" s="702"/>
      <c r="NBL19" s="702"/>
      <c r="NBM19" s="702"/>
      <c r="NBN19" s="702"/>
      <c r="NBO19" s="702"/>
      <c r="NBP19" s="702"/>
      <c r="NBQ19" s="702"/>
      <c r="NBR19" s="702"/>
      <c r="NBS19" s="702"/>
      <c r="NBT19" s="702"/>
      <c r="NBU19" s="702"/>
      <c r="NBV19" s="702"/>
      <c r="NBW19" s="702"/>
      <c r="NBX19" s="702"/>
      <c r="NBY19" s="702"/>
      <c r="NBZ19" s="702"/>
      <c r="NCA19" s="702"/>
      <c r="NCB19" s="702"/>
      <c r="NCC19" s="702"/>
      <c r="NCD19" s="702"/>
      <c r="NCE19" s="702"/>
      <c r="NCF19" s="702"/>
      <c r="NCG19" s="702"/>
      <c r="NCH19" s="702"/>
      <c r="NCI19" s="702"/>
      <c r="NCJ19" s="702"/>
      <c r="NCK19" s="702"/>
      <c r="NCL19" s="702"/>
      <c r="NCM19" s="702"/>
      <c r="NCN19" s="702"/>
      <c r="NCO19" s="702"/>
      <c r="NCP19" s="702"/>
      <c r="NCQ19" s="702"/>
      <c r="NCR19" s="702"/>
      <c r="NCS19" s="702"/>
      <c r="NCT19" s="702"/>
      <c r="NCU19" s="702"/>
      <c r="NCV19" s="702"/>
      <c r="NCW19" s="702"/>
      <c r="NCX19" s="702"/>
      <c r="NCY19" s="702"/>
      <c r="NCZ19" s="702"/>
      <c r="NDA19" s="702"/>
      <c r="NDB19" s="702"/>
      <c r="NDC19" s="702"/>
      <c r="NDD19" s="702"/>
      <c r="NDE19" s="702"/>
      <c r="NDF19" s="702"/>
      <c r="NDG19" s="702"/>
      <c r="NDH19" s="702"/>
      <c r="NDI19" s="702"/>
      <c r="NDJ19" s="702"/>
      <c r="NDK19" s="702"/>
      <c r="NDL19" s="702"/>
      <c r="NDM19" s="702"/>
      <c r="NDN19" s="702"/>
      <c r="NDO19" s="702"/>
      <c r="NDP19" s="702"/>
      <c r="NDQ19" s="702"/>
      <c r="NDR19" s="702"/>
      <c r="NDS19" s="702"/>
      <c r="NDT19" s="702"/>
      <c r="NDU19" s="702"/>
      <c r="NDV19" s="702"/>
      <c r="NDW19" s="702"/>
      <c r="NDX19" s="702"/>
      <c r="NDY19" s="702"/>
      <c r="NDZ19" s="702"/>
      <c r="NEA19" s="702"/>
      <c r="NEB19" s="702"/>
      <c r="NEC19" s="702"/>
      <c r="NED19" s="702"/>
      <c r="NEE19" s="702"/>
      <c r="NEF19" s="702"/>
      <c r="NEG19" s="702"/>
      <c r="NEH19" s="702"/>
      <c r="NEI19" s="702"/>
      <c r="NEJ19" s="702"/>
      <c r="NEK19" s="702"/>
      <c r="NEL19" s="702"/>
      <c r="NEM19" s="702"/>
      <c r="NEN19" s="702"/>
      <c r="NEO19" s="702"/>
      <c r="NEP19" s="702"/>
      <c r="NEQ19" s="702"/>
      <c r="NER19" s="702"/>
      <c r="NES19" s="702"/>
      <c r="NET19" s="702"/>
      <c r="NEU19" s="702"/>
      <c r="NEV19" s="702"/>
      <c r="NEW19" s="702"/>
      <c r="NEX19" s="702"/>
      <c r="NEY19" s="702"/>
      <c r="NEZ19" s="702"/>
      <c r="NFA19" s="702"/>
      <c r="NFB19" s="702"/>
      <c r="NFC19" s="702"/>
      <c r="NFD19" s="702"/>
      <c r="NFE19" s="702"/>
      <c r="NFF19" s="702"/>
      <c r="NFG19" s="702"/>
      <c r="NFH19" s="702"/>
      <c r="NFI19" s="702"/>
      <c r="NFJ19" s="702"/>
      <c r="NFK19" s="702"/>
      <c r="NFL19" s="702"/>
      <c r="NFM19" s="702"/>
      <c r="NFN19" s="702"/>
      <c r="NFO19" s="702"/>
      <c r="NFP19" s="702"/>
      <c r="NFQ19" s="702"/>
      <c r="NFR19" s="702"/>
      <c r="NFS19" s="702"/>
      <c r="NFT19" s="702"/>
      <c r="NFU19" s="702"/>
      <c r="NFV19" s="702"/>
      <c r="NFW19" s="702"/>
      <c r="NFX19" s="702"/>
      <c r="NFY19" s="702"/>
      <c r="NFZ19" s="702"/>
      <c r="NGA19" s="702"/>
      <c r="NGB19" s="702"/>
      <c r="NGC19" s="702"/>
      <c r="NGD19" s="702"/>
      <c r="NGE19" s="702"/>
      <c r="NGF19" s="702"/>
      <c r="NGG19" s="702"/>
      <c r="NGH19" s="702"/>
      <c r="NGI19" s="702"/>
      <c r="NGJ19" s="702"/>
      <c r="NGK19" s="702"/>
      <c r="NGL19" s="702"/>
      <c r="NGM19" s="702"/>
      <c r="NGN19" s="702"/>
      <c r="NGO19" s="702"/>
      <c r="NGP19" s="702"/>
      <c r="NGQ19" s="702"/>
      <c r="NGR19" s="702"/>
      <c r="NGS19" s="702"/>
      <c r="NGT19" s="702"/>
      <c r="NGU19" s="702"/>
      <c r="NGV19" s="702"/>
      <c r="NGW19" s="702"/>
      <c r="NGX19" s="702"/>
      <c r="NGY19" s="702"/>
      <c r="NGZ19" s="702"/>
      <c r="NHA19" s="702"/>
      <c r="NHB19" s="702"/>
      <c r="NHC19" s="702"/>
      <c r="NHD19" s="702"/>
      <c r="NHE19" s="702"/>
      <c r="NHF19" s="702"/>
      <c r="NHG19" s="702"/>
      <c r="NHH19" s="702"/>
      <c r="NHI19" s="702"/>
      <c r="NHJ19" s="702"/>
      <c r="NHK19" s="702"/>
      <c r="NHL19" s="702"/>
      <c r="NHM19" s="702"/>
      <c r="NHN19" s="702"/>
      <c r="NHO19" s="702"/>
      <c r="NHP19" s="702"/>
      <c r="NHQ19" s="702"/>
      <c r="NHR19" s="702"/>
      <c r="NHS19" s="702"/>
      <c r="NHT19" s="702"/>
      <c r="NHU19" s="702"/>
      <c r="NHV19" s="702"/>
      <c r="NHW19" s="702"/>
      <c r="NHX19" s="702"/>
      <c r="NHY19" s="702"/>
      <c r="NHZ19" s="702"/>
      <c r="NIA19" s="702"/>
      <c r="NIB19" s="702"/>
      <c r="NIC19" s="702"/>
      <c r="NID19" s="702"/>
      <c r="NIE19" s="702"/>
      <c r="NIF19" s="702"/>
      <c r="NIG19" s="702"/>
      <c r="NIH19" s="702"/>
      <c r="NII19" s="702"/>
      <c r="NIJ19" s="702"/>
      <c r="NIK19" s="702"/>
      <c r="NIL19" s="702"/>
      <c r="NIM19" s="702"/>
      <c r="NIN19" s="702"/>
      <c r="NIO19" s="702"/>
      <c r="NIP19" s="702"/>
      <c r="NIQ19" s="702"/>
      <c r="NIR19" s="702"/>
      <c r="NIS19" s="702"/>
      <c r="NIT19" s="702"/>
      <c r="NIU19" s="702"/>
      <c r="NIV19" s="702"/>
      <c r="NIW19" s="702"/>
      <c r="NIX19" s="702"/>
      <c r="NIY19" s="702"/>
      <c r="NIZ19" s="702"/>
      <c r="NJA19" s="702"/>
      <c r="NJB19" s="702"/>
      <c r="NJC19" s="702"/>
      <c r="NJD19" s="702"/>
      <c r="NJE19" s="702"/>
      <c r="NJF19" s="702"/>
      <c r="NJG19" s="702"/>
      <c r="NJH19" s="702"/>
      <c r="NJI19" s="702"/>
      <c r="NJJ19" s="702"/>
      <c r="NJK19" s="702"/>
      <c r="NJL19" s="702"/>
      <c r="NJM19" s="702"/>
      <c r="NJN19" s="702"/>
      <c r="NJO19" s="702"/>
      <c r="NJP19" s="702"/>
      <c r="NJQ19" s="702"/>
      <c r="NJR19" s="702"/>
      <c r="NJS19" s="702"/>
      <c r="NJT19" s="702"/>
      <c r="NJU19" s="702"/>
      <c r="NJV19" s="702"/>
      <c r="NJW19" s="702"/>
      <c r="NJX19" s="702"/>
      <c r="NJY19" s="702"/>
      <c r="NJZ19" s="702"/>
      <c r="NKA19" s="702"/>
      <c r="NKB19" s="702"/>
      <c r="NKC19" s="702"/>
      <c r="NKD19" s="702"/>
      <c r="NKE19" s="702"/>
      <c r="NKF19" s="702"/>
      <c r="NKG19" s="702"/>
      <c r="NKH19" s="702"/>
      <c r="NKI19" s="702"/>
      <c r="NKJ19" s="702"/>
      <c r="NKK19" s="702"/>
      <c r="NKL19" s="702"/>
      <c r="NKM19" s="702"/>
      <c r="NKN19" s="702"/>
      <c r="NKO19" s="702"/>
      <c r="NKP19" s="702"/>
      <c r="NKQ19" s="702"/>
      <c r="NKR19" s="702"/>
      <c r="NKS19" s="702"/>
      <c r="NKT19" s="702"/>
      <c r="NKU19" s="702"/>
      <c r="NKV19" s="702"/>
      <c r="NKW19" s="702"/>
      <c r="NKX19" s="702"/>
      <c r="NKY19" s="702"/>
      <c r="NKZ19" s="702"/>
      <c r="NLA19" s="702"/>
      <c r="NLB19" s="702"/>
      <c r="NLC19" s="702"/>
      <c r="NLD19" s="702"/>
      <c r="NLE19" s="702"/>
      <c r="NLF19" s="702"/>
      <c r="NLG19" s="702"/>
      <c r="NLH19" s="702"/>
      <c r="NLI19" s="702"/>
      <c r="NLJ19" s="702"/>
      <c r="NLK19" s="702"/>
      <c r="NLL19" s="702"/>
      <c r="NLM19" s="702"/>
      <c r="NLN19" s="702"/>
      <c r="NLO19" s="702"/>
      <c r="NLP19" s="702"/>
      <c r="NLQ19" s="702"/>
      <c r="NLR19" s="702"/>
      <c r="NLS19" s="702"/>
      <c r="NLT19" s="702"/>
      <c r="NLU19" s="702"/>
      <c r="NLV19" s="702"/>
      <c r="NLW19" s="702"/>
      <c r="NLX19" s="702"/>
      <c r="NLY19" s="702"/>
      <c r="NLZ19" s="702"/>
      <c r="NMA19" s="702"/>
      <c r="NMB19" s="702"/>
      <c r="NMC19" s="702"/>
      <c r="NMD19" s="702"/>
      <c r="NME19" s="702"/>
      <c r="NMF19" s="702"/>
      <c r="NMG19" s="702"/>
      <c r="NMH19" s="702"/>
      <c r="NMI19" s="702"/>
      <c r="NMJ19" s="702"/>
      <c r="NMK19" s="702"/>
      <c r="NML19" s="702"/>
      <c r="NMM19" s="702"/>
      <c r="NMN19" s="702"/>
      <c r="NMO19" s="702"/>
      <c r="NMP19" s="702"/>
      <c r="NMQ19" s="702"/>
      <c r="NMR19" s="702"/>
      <c r="NMS19" s="702"/>
      <c r="NMT19" s="702"/>
      <c r="NMU19" s="702"/>
      <c r="NMV19" s="702"/>
      <c r="NMW19" s="702"/>
      <c r="NMX19" s="702"/>
      <c r="NMY19" s="702"/>
      <c r="NMZ19" s="702"/>
      <c r="NNA19" s="702"/>
      <c r="NNB19" s="702"/>
      <c r="NNC19" s="702"/>
      <c r="NND19" s="702"/>
      <c r="NNE19" s="702"/>
      <c r="NNF19" s="702"/>
      <c r="NNG19" s="702"/>
      <c r="NNH19" s="702"/>
      <c r="NNI19" s="702"/>
      <c r="NNJ19" s="702"/>
      <c r="NNK19" s="702"/>
      <c r="NNL19" s="702"/>
      <c r="NNM19" s="702"/>
      <c r="NNN19" s="702"/>
      <c r="NNO19" s="702"/>
      <c r="NNP19" s="702"/>
      <c r="NNQ19" s="702"/>
      <c r="NNR19" s="702"/>
      <c r="NNS19" s="702"/>
      <c r="NNT19" s="702"/>
      <c r="NNU19" s="702"/>
      <c r="NNV19" s="702"/>
      <c r="NNW19" s="702"/>
      <c r="NNX19" s="702"/>
      <c r="NNY19" s="702"/>
      <c r="NNZ19" s="702"/>
      <c r="NOA19" s="702"/>
      <c r="NOB19" s="702"/>
      <c r="NOC19" s="702"/>
      <c r="NOD19" s="702"/>
      <c r="NOE19" s="702"/>
      <c r="NOF19" s="702"/>
      <c r="NOG19" s="702"/>
      <c r="NOH19" s="702"/>
      <c r="NOI19" s="702"/>
      <c r="NOJ19" s="702"/>
      <c r="NOK19" s="702"/>
      <c r="NOL19" s="702"/>
      <c r="NOM19" s="702"/>
      <c r="NON19" s="702"/>
      <c r="NOO19" s="702"/>
      <c r="NOP19" s="702"/>
      <c r="NOQ19" s="702"/>
      <c r="NOR19" s="702"/>
      <c r="NOS19" s="702"/>
      <c r="NOT19" s="702"/>
      <c r="NOU19" s="702"/>
      <c r="NOV19" s="702"/>
      <c r="NOW19" s="702"/>
      <c r="NOX19" s="702"/>
      <c r="NOY19" s="702"/>
      <c r="NOZ19" s="702"/>
      <c r="NPA19" s="702"/>
      <c r="NPB19" s="702"/>
      <c r="NPC19" s="702"/>
      <c r="NPD19" s="702"/>
      <c r="NPE19" s="702"/>
      <c r="NPF19" s="702"/>
      <c r="NPG19" s="702"/>
      <c r="NPH19" s="702"/>
      <c r="NPI19" s="702"/>
      <c r="NPJ19" s="702"/>
      <c r="NPK19" s="702"/>
      <c r="NPL19" s="702"/>
      <c r="NPM19" s="702"/>
      <c r="NPN19" s="702"/>
      <c r="NPO19" s="702"/>
      <c r="NPP19" s="702"/>
      <c r="NPQ19" s="702"/>
      <c r="NPR19" s="702"/>
      <c r="NPS19" s="702"/>
      <c r="NPT19" s="702"/>
      <c r="NPU19" s="702"/>
      <c r="NPV19" s="702"/>
      <c r="NPW19" s="702"/>
      <c r="NPX19" s="702"/>
      <c r="NPY19" s="702"/>
      <c r="NPZ19" s="702"/>
      <c r="NQA19" s="702"/>
      <c r="NQB19" s="702"/>
      <c r="NQC19" s="702"/>
      <c r="NQD19" s="702"/>
      <c r="NQE19" s="702"/>
      <c r="NQF19" s="702"/>
      <c r="NQG19" s="702"/>
      <c r="NQH19" s="702"/>
      <c r="NQI19" s="702"/>
      <c r="NQJ19" s="702"/>
      <c r="NQK19" s="702"/>
      <c r="NQL19" s="702"/>
      <c r="NQM19" s="702"/>
      <c r="NQN19" s="702"/>
      <c r="NQO19" s="702"/>
      <c r="NQP19" s="702"/>
      <c r="NQQ19" s="702"/>
      <c r="NQR19" s="702"/>
      <c r="NQS19" s="702"/>
      <c r="NQT19" s="702"/>
      <c r="NQU19" s="702"/>
      <c r="NQV19" s="702"/>
      <c r="NQW19" s="702"/>
      <c r="NQX19" s="702"/>
      <c r="NQY19" s="702"/>
      <c r="NQZ19" s="702"/>
      <c r="NRA19" s="702"/>
      <c r="NRB19" s="702"/>
      <c r="NRC19" s="702"/>
      <c r="NRD19" s="702"/>
      <c r="NRE19" s="702"/>
      <c r="NRF19" s="702"/>
      <c r="NRG19" s="702"/>
      <c r="NRH19" s="702"/>
      <c r="NRI19" s="702"/>
      <c r="NRJ19" s="702"/>
      <c r="NRK19" s="702"/>
      <c r="NRL19" s="702"/>
      <c r="NRM19" s="702"/>
      <c r="NRN19" s="702"/>
      <c r="NRO19" s="702"/>
      <c r="NRP19" s="702"/>
      <c r="NRQ19" s="702"/>
      <c r="NRR19" s="702"/>
      <c r="NRS19" s="702"/>
      <c r="NRT19" s="702"/>
      <c r="NRU19" s="702"/>
      <c r="NRV19" s="702"/>
      <c r="NRW19" s="702"/>
      <c r="NRX19" s="702"/>
      <c r="NRY19" s="702"/>
      <c r="NRZ19" s="702"/>
      <c r="NSA19" s="702"/>
      <c r="NSB19" s="702"/>
      <c r="NSC19" s="702"/>
      <c r="NSD19" s="702"/>
      <c r="NSE19" s="702"/>
      <c r="NSF19" s="702"/>
      <c r="NSG19" s="702"/>
      <c r="NSH19" s="702"/>
      <c r="NSI19" s="702"/>
      <c r="NSJ19" s="702"/>
      <c r="NSK19" s="702"/>
      <c r="NSL19" s="702"/>
      <c r="NSM19" s="702"/>
      <c r="NSN19" s="702"/>
      <c r="NSO19" s="702"/>
      <c r="NSP19" s="702"/>
      <c r="NSQ19" s="702"/>
      <c r="NSR19" s="702"/>
      <c r="NSS19" s="702"/>
      <c r="NST19" s="702"/>
      <c r="NSU19" s="702"/>
      <c r="NSV19" s="702"/>
      <c r="NSW19" s="702"/>
      <c r="NSX19" s="702"/>
      <c r="NSY19" s="702"/>
      <c r="NSZ19" s="702"/>
      <c r="NTA19" s="702"/>
      <c r="NTB19" s="702"/>
      <c r="NTC19" s="702"/>
      <c r="NTD19" s="702"/>
      <c r="NTE19" s="702"/>
      <c r="NTF19" s="702"/>
      <c r="NTG19" s="702"/>
      <c r="NTH19" s="702"/>
      <c r="NTI19" s="702"/>
      <c r="NTJ19" s="702"/>
      <c r="NTK19" s="702"/>
      <c r="NTL19" s="702"/>
      <c r="NTM19" s="702"/>
      <c r="NTN19" s="702"/>
      <c r="NTO19" s="702"/>
      <c r="NTP19" s="702"/>
      <c r="NTQ19" s="702"/>
      <c r="NTR19" s="702"/>
      <c r="NTS19" s="702"/>
      <c r="NTT19" s="702"/>
      <c r="NTU19" s="702"/>
      <c r="NTV19" s="702"/>
      <c r="NTW19" s="702"/>
      <c r="NTX19" s="702"/>
      <c r="NTY19" s="702"/>
      <c r="NTZ19" s="702"/>
      <c r="NUA19" s="702"/>
      <c r="NUB19" s="702"/>
      <c r="NUC19" s="702"/>
      <c r="NUD19" s="702"/>
      <c r="NUE19" s="702"/>
      <c r="NUF19" s="702"/>
      <c r="NUG19" s="702"/>
      <c r="NUH19" s="702"/>
      <c r="NUI19" s="702"/>
      <c r="NUJ19" s="702"/>
      <c r="NUK19" s="702"/>
      <c r="NUL19" s="702"/>
      <c r="NUM19" s="702"/>
      <c r="NUN19" s="702"/>
      <c r="NUO19" s="702"/>
      <c r="NUP19" s="702"/>
      <c r="NUQ19" s="702"/>
      <c r="NUR19" s="702"/>
      <c r="NUS19" s="702"/>
      <c r="NUT19" s="702"/>
      <c r="NUU19" s="702"/>
      <c r="NUV19" s="702"/>
      <c r="NUW19" s="702"/>
      <c r="NUX19" s="702"/>
      <c r="NUY19" s="702"/>
      <c r="NUZ19" s="702"/>
      <c r="NVA19" s="702"/>
      <c r="NVB19" s="702"/>
      <c r="NVC19" s="702"/>
      <c r="NVD19" s="702"/>
      <c r="NVE19" s="702"/>
      <c r="NVF19" s="702"/>
      <c r="NVG19" s="702"/>
      <c r="NVH19" s="702"/>
      <c r="NVI19" s="702"/>
      <c r="NVJ19" s="702"/>
      <c r="NVK19" s="702"/>
      <c r="NVL19" s="702"/>
      <c r="NVM19" s="702"/>
      <c r="NVN19" s="702"/>
      <c r="NVO19" s="702"/>
      <c r="NVP19" s="702"/>
      <c r="NVQ19" s="702"/>
      <c r="NVR19" s="702"/>
      <c r="NVS19" s="702"/>
      <c r="NVT19" s="702"/>
      <c r="NVU19" s="702"/>
      <c r="NVV19" s="702"/>
      <c r="NVW19" s="702"/>
      <c r="NVX19" s="702"/>
      <c r="NVY19" s="702"/>
      <c r="NVZ19" s="702"/>
      <c r="NWA19" s="702"/>
      <c r="NWB19" s="702"/>
      <c r="NWC19" s="702"/>
      <c r="NWD19" s="702"/>
      <c r="NWE19" s="702"/>
      <c r="NWF19" s="702"/>
      <c r="NWG19" s="702"/>
      <c r="NWH19" s="702"/>
      <c r="NWI19" s="702"/>
      <c r="NWJ19" s="702"/>
      <c r="NWK19" s="702"/>
      <c r="NWL19" s="702"/>
      <c r="NWM19" s="702"/>
      <c r="NWN19" s="702"/>
      <c r="NWO19" s="702"/>
      <c r="NWP19" s="702"/>
      <c r="NWQ19" s="702"/>
      <c r="NWR19" s="702"/>
      <c r="NWS19" s="702"/>
      <c r="NWT19" s="702"/>
      <c r="NWU19" s="702"/>
      <c r="NWV19" s="702"/>
      <c r="NWW19" s="702"/>
      <c r="NWX19" s="702"/>
      <c r="NWY19" s="702"/>
      <c r="NWZ19" s="702"/>
      <c r="NXA19" s="702"/>
      <c r="NXB19" s="702"/>
      <c r="NXC19" s="702"/>
      <c r="NXD19" s="702"/>
      <c r="NXE19" s="702"/>
      <c r="NXF19" s="702"/>
      <c r="NXG19" s="702"/>
      <c r="NXH19" s="702"/>
      <c r="NXI19" s="702"/>
      <c r="NXJ19" s="702"/>
      <c r="NXK19" s="702"/>
      <c r="NXL19" s="702"/>
      <c r="NXM19" s="702"/>
      <c r="NXN19" s="702"/>
      <c r="NXO19" s="702"/>
      <c r="NXP19" s="702"/>
      <c r="NXQ19" s="702"/>
      <c r="NXR19" s="702"/>
      <c r="NXS19" s="702"/>
      <c r="NXT19" s="702"/>
      <c r="NXU19" s="702"/>
      <c r="NXV19" s="702"/>
      <c r="NXW19" s="702"/>
      <c r="NXX19" s="702"/>
      <c r="NXY19" s="702"/>
      <c r="NXZ19" s="702"/>
      <c r="NYA19" s="702"/>
      <c r="NYB19" s="702"/>
      <c r="NYC19" s="702"/>
      <c r="NYD19" s="702"/>
      <c r="NYE19" s="702"/>
      <c r="NYF19" s="702"/>
      <c r="NYG19" s="702"/>
      <c r="NYH19" s="702"/>
      <c r="NYI19" s="702"/>
      <c r="NYJ19" s="702"/>
      <c r="NYK19" s="702"/>
      <c r="NYL19" s="702"/>
      <c r="NYM19" s="702"/>
      <c r="NYN19" s="702"/>
      <c r="NYO19" s="702"/>
      <c r="NYP19" s="702"/>
      <c r="NYQ19" s="702"/>
      <c r="NYR19" s="702"/>
      <c r="NYS19" s="702"/>
      <c r="NYT19" s="702"/>
      <c r="NYU19" s="702"/>
      <c r="NYV19" s="702"/>
      <c r="NYW19" s="702"/>
      <c r="NYX19" s="702"/>
      <c r="NYY19" s="702"/>
      <c r="NYZ19" s="702"/>
      <c r="NZA19" s="702"/>
      <c r="NZB19" s="702"/>
      <c r="NZC19" s="702"/>
      <c r="NZD19" s="702"/>
      <c r="NZE19" s="702"/>
      <c r="NZF19" s="702"/>
      <c r="NZG19" s="702"/>
      <c r="NZH19" s="702"/>
      <c r="NZI19" s="702"/>
      <c r="NZJ19" s="702"/>
      <c r="NZK19" s="702"/>
      <c r="NZL19" s="702"/>
      <c r="NZM19" s="702"/>
      <c r="NZN19" s="702"/>
      <c r="NZO19" s="702"/>
      <c r="NZP19" s="702"/>
      <c r="NZQ19" s="702"/>
      <c r="NZR19" s="702"/>
      <c r="NZS19" s="702"/>
      <c r="NZT19" s="702"/>
      <c r="NZU19" s="702"/>
      <c r="NZV19" s="702"/>
      <c r="NZW19" s="702"/>
      <c r="NZX19" s="702"/>
      <c r="NZY19" s="702"/>
      <c r="NZZ19" s="702"/>
      <c r="OAA19" s="702"/>
      <c r="OAB19" s="702"/>
      <c r="OAC19" s="702"/>
      <c r="OAD19" s="702"/>
      <c r="OAE19" s="702"/>
      <c r="OAF19" s="702"/>
      <c r="OAG19" s="702"/>
      <c r="OAH19" s="702"/>
      <c r="OAI19" s="702"/>
      <c r="OAJ19" s="702"/>
      <c r="OAK19" s="702"/>
      <c r="OAL19" s="702"/>
      <c r="OAM19" s="702"/>
      <c r="OAN19" s="702"/>
      <c r="OAO19" s="702"/>
      <c r="OAP19" s="702"/>
      <c r="OAQ19" s="702"/>
      <c r="OAR19" s="702"/>
      <c r="OAS19" s="702"/>
      <c r="OAT19" s="702"/>
      <c r="OAU19" s="702"/>
      <c r="OAV19" s="702"/>
      <c r="OAW19" s="702"/>
      <c r="OAX19" s="702"/>
      <c r="OAY19" s="702"/>
      <c r="OAZ19" s="702"/>
      <c r="OBA19" s="702"/>
      <c r="OBB19" s="702"/>
      <c r="OBC19" s="702"/>
      <c r="OBD19" s="702"/>
      <c r="OBE19" s="702"/>
      <c r="OBF19" s="702"/>
      <c r="OBG19" s="702"/>
      <c r="OBH19" s="702"/>
      <c r="OBI19" s="702"/>
      <c r="OBJ19" s="702"/>
      <c r="OBK19" s="702"/>
      <c r="OBL19" s="702"/>
      <c r="OBM19" s="702"/>
      <c r="OBN19" s="702"/>
      <c r="OBO19" s="702"/>
      <c r="OBP19" s="702"/>
      <c r="OBQ19" s="702"/>
      <c r="OBR19" s="702"/>
      <c r="OBS19" s="702"/>
      <c r="OBT19" s="702"/>
      <c r="OBU19" s="702"/>
      <c r="OBV19" s="702"/>
      <c r="OBW19" s="702"/>
      <c r="OBX19" s="702"/>
      <c r="OBY19" s="702"/>
      <c r="OBZ19" s="702"/>
      <c r="OCA19" s="702"/>
      <c r="OCB19" s="702"/>
      <c r="OCC19" s="702"/>
      <c r="OCD19" s="702"/>
      <c r="OCE19" s="702"/>
      <c r="OCF19" s="702"/>
      <c r="OCG19" s="702"/>
      <c r="OCH19" s="702"/>
      <c r="OCI19" s="702"/>
      <c r="OCJ19" s="702"/>
      <c r="OCK19" s="702"/>
      <c r="OCL19" s="702"/>
      <c r="OCM19" s="702"/>
      <c r="OCN19" s="702"/>
      <c r="OCO19" s="702"/>
      <c r="OCP19" s="702"/>
      <c r="OCQ19" s="702"/>
      <c r="OCR19" s="702"/>
      <c r="OCS19" s="702"/>
      <c r="OCT19" s="702"/>
      <c r="OCU19" s="702"/>
      <c r="OCV19" s="702"/>
      <c r="OCW19" s="702"/>
      <c r="OCX19" s="702"/>
      <c r="OCY19" s="702"/>
      <c r="OCZ19" s="702"/>
      <c r="ODA19" s="702"/>
      <c r="ODB19" s="702"/>
      <c r="ODC19" s="702"/>
      <c r="ODD19" s="702"/>
      <c r="ODE19" s="702"/>
      <c r="ODF19" s="702"/>
      <c r="ODG19" s="702"/>
      <c r="ODH19" s="702"/>
      <c r="ODI19" s="702"/>
      <c r="ODJ19" s="702"/>
      <c r="ODK19" s="702"/>
      <c r="ODL19" s="702"/>
      <c r="ODM19" s="702"/>
      <c r="ODN19" s="702"/>
      <c r="ODO19" s="702"/>
      <c r="ODP19" s="702"/>
      <c r="ODQ19" s="702"/>
      <c r="ODR19" s="702"/>
      <c r="ODS19" s="702"/>
      <c r="ODT19" s="702"/>
      <c r="ODU19" s="702"/>
      <c r="ODV19" s="702"/>
      <c r="ODW19" s="702"/>
      <c r="ODX19" s="702"/>
      <c r="ODY19" s="702"/>
      <c r="ODZ19" s="702"/>
      <c r="OEA19" s="702"/>
      <c r="OEB19" s="702"/>
      <c r="OEC19" s="702"/>
      <c r="OED19" s="702"/>
      <c r="OEE19" s="702"/>
      <c r="OEF19" s="702"/>
      <c r="OEG19" s="702"/>
      <c r="OEH19" s="702"/>
      <c r="OEI19" s="702"/>
      <c r="OEJ19" s="702"/>
      <c r="OEK19" s="702"/>
      <c r="OEL19" s="702"/>
      <c r="OEM19" s="702"/>
      <c r="OEN19" s="702"/>
      <c r="OEO19" s="702"/>
      <c r="OEP19" s="702"/>
      <c r="OEQ19" s="702"/>
      <c r="OER19" s="702"/>
      <c r="OES19" s="702"/>
      <c r="OET19" s="702"/>
      <c r="OEU19" s="702"/>
      <c r="OEV19" s="702"/>
      <c r="OEW19" s="702"/>
      <c r="OEX19" s="702"/>
      <c r="OEY19" s="702"/>
      <c r="OEZ19" s="702"/>
      <c r="OFA19" s="702"/>
      <c r="OFB19" s="702"/>
      <c r="OFC19" s="702"/>
      <c r="OFD19" s="702"/>
      <c r="OFE19" s="702"/>
      <c r="OFF19" s="702"/>
      <c r="OFG19" s="702"/>
      <c r="OFH19" s="702"/>
      <c r="OFI19" s="702"/>
      <c r="OFJ19" s="702"/>
      <c r="OFK19" s="702"/>
      <c r="OFL19" s="702"/>
      <c r="OFM19" s="702"/>
      <c r="OFN19" s="702"/>
      <c r="OFO19" s="702"/>
      <c r="OFP19" s="702"/>
      <c r="OFQ19" s="702"/>
      <c r="OFR19" s="702"/>
      <c r="OFS19" s="702"/>
      <c r="OFT19" s="702"/>
      <c r="OFU19" s="702"/>
      <c r="OFV19" s="702"/>
      <c r="OFW19" s="702"/>
      <c r="OFX19" s="702"/>
      <c r="OFY19" s="702"/>
      <c r="OFZ19" s="702"/>
      <c r="OGA19" s="702"/>
      <c r="OGB19" s="702"/>
      <c r="OGC19" s="702"/>
      <c r="OGD19" s="702"/>
      <c r="OGE19" s="702"/>
      <c r="OGF19" s="702"/>
      <c r="OGG19" s="702"/>
      <c r="OGH19" s="702"/>
      <c r="OGI19" s="702"/>
      <c r="OGJ19" s="702"/>
      <c r="OGK19" s="702"/>
      <c r="OGL19" s="702"/>
      <c r="OGM19" s="702"/>
      <c r="OGN19" s="702"/>
      <c r="OGO19" s="702"/>
      <c r="OGP19" s="702"/>
      <c r="OGQ19" s="702"/>
      <c r="OGR19" s="702"/>
      <c r="OGS19" s="702"/>
      <c r="OGT19" s="702"/>
      <c r="OGU19" s="702"/>
      <c r="OGV19" s="702"/>
      <c r="OGW19" s="702"/>
      <c r="OGX19" s="702"/>
      <c r="OGY19" s="702"/>
      <c r="OGZ19" s="702"/>
      <c r="OHA19" s="702"/>
      <c r="OHB19" s="702"/>
      <c r="OHC19" s="702"/>
      <c r="OHD19" s="702"/>
      <c r="OHE19" s="702"/>
      <c r="OHF19" s="702"/>
      <c r="OHG19" s="702"/>
      <c r="OHH19" s="702"/>
      <c r="OHI19" s="702"/>
      <c r="OHJ19" s="702"/>
      <c r="OHK19" s="702"/>
      <c r="OHL19" s="702"/>
      <c r="OHM19" s="702"/>
      <c r="OHN19" s="702"/>
      <c r="OHO19" s="702"/>
      <c r="OHP19" s="702"/>
      <c r="OHQ19" s="702"/>
      <c r="OHR19" s="702"/>
      <c r="OHS19" s="702"/>
      <c r="OHT19" s="702"/>
      <c r="OHU19" s="702"/>
      <c r="OHV19" s="702"/>
      <c r="OHW19" s="702"/>
      <c r="OHX19" s="702"/>
      <c r="OHY19" s="702"/>
      <c r="OHZ19" s="702"/>
      <c r="OIA19" s="702"/>
      <c r="OIB19" s="702"/>
      <c r="OIC19" s="702"/>
      <c r="OID19" s="702"/>
      <c r="OIE19" s="702"/>
      <c r="OIF19" s="702"/>
      <c r="OIG19" s="702"/>
      <c r="OIH19" s="702"/>
      <c r="OII19" s="702"/>
      <c r="OIJ19" s="702"/>
      <c r="OIK19" s="702"/>
      <c r="OIL19" s="702"/>
      <c r="OIM19" s="702"/>
      <c r="OIN19" s="702"/>
      <c r="OIO19" s="702"/>
      <c r="OIP19" s="702"/>
      <c r="OIQ19" s="702"/>
      <c r="OIR19" s="702"/>
      <c r="OIS19" s="702"/>
      <c r="OIT19" s="702"/>
      <c r="OIU19" s="702"/>
      <c r="OIV19" s="702"/>
      <c r="OIW19" s="702"/>
      <c r="OIX19" s="702"/>
      <c r="OIY19" s="702"/>
      <c r="OIZ19" s="702"/>
      <c r="OJA19" s="702"/>
      <c r="OJB19" s="702"/>
      <c r="OJC19" s="702"/>
      <c r="OJD19" s="702"/>
      <c r="OJE19" s="702"/>
      <c r="OJF19" s="702"/>
      <c r="OJG19" s="702"/>
      <c r="OJH19" s="702"/>
      <c r="OJI19" s="702"/>
      <c r="OJJ19" s="702"/>
      <c r="OJK19" s="702"/>
      <c r="OJL19" s="702"/>
      <c r="OJM19" s="702"/>
      <c r="OJN19" s="702"/>
      <c r="OJO19" s="702"/>
      <c r="OJP19" s="702"/>
      <c r="OJQ19" s="702"/>
      <c r="OJR19" s="702"/>
      <c r="OJS19" s="702"/>
      <c r="OJT19" s="702"/>
      <c r="OJU19" s="702"/>
      <c r="OJV19" s="702"/>
      <c r="OJW19" s="702"/>
      <c r="OJX19" s="702"/>
      <c r="OJY19" s="702"/>
      <c r="OJZ19" s="702"/>
      <c r="OKA19" s="702"/>
      <c r="OKB19" s="702"/>
      <c r="OKC19" s="702"/>
      <c r="OKD19" s="702"/>
      <c r="OKE19" s="702"/>
      <c r="OKF19" s="702"/>
      <c r="OKG19" s="702"/>
      <c r="OKH19" s="702"/>
      <c r="OKI19" s="702"/>
      <c r="OKJ19" s="702"/>
      <c r="OKK19" s="702"/>
      <c r="OKL19" s="702"/>
      <c r="OKM19" s="702"/>
      <c r="OKN19" s="702"/>
      <c r="OKO19" s="702"/>
      <c r="OKP19" s="702"/>
      <c r="OKQ19" s="702"/>
      <c r="OKR19" s="702"/>
      <c r="OKS19" s="702"/>
      <c r="OKT19" s="702"/>
      <c r="OKU19" s="702"/>
      <c r="OKV19" s="702"/>
      <c r="OKW19" s="702"/>
      <c r="OKX19" s="702"/>
      <c r="OKY19" s="702"/>
      <c r="OKZ19" s="702"/>
      <c r="OLA19" s="702"/>
      <c r="OLB19" s="702"/>
      <c r="OLC19" s="702"/>
      <c r="OLD19" s="702"/>
      <c r="OLE19" s="702"/>
      <c r="OLF19" s="702"/>
      <c r="OLG19" s="702"/>
      <c r="OLH19" s="702"/>
      <c r="OLI19" s="702"/>
      <c r="OLJ19" s="702"/>
      <c r="OLK19" s="702"/>
      <c r="OLL19" s="702"/>
      <c r="OLM19" s="702"/>
      <c r="OLN19" s="702"/>
      <c r="OLO19" s="702"/>
      <c r="OLP19" s="702"/>
      <c r="OLQ19" s="702"/>
      <c r="OLR19" s="702"/>
      <c r="OLS19" s="702"/>
      <c r="OLT19" s="702"/>
      <c r="OLU19" s="702"/>
      <c r="OLV19" s="702"/>
      <c r="OLW19" s="702"/>
      <c r="OLX19" s="702"/>
      <c r="OLY19" s="702"/>
      <c r="OLZ19" s="702"/>
      <c r="OMA19" s="702"/>
      <c r="OMB19" s="702"/>
      <c r="OMC19" s="702"/>
      <c r="OMD19" s="702"/>
      <c r="OME19" s="702"/>
      <c r="OMF19" s="702"/>
      <c r="OMG19" s="702"/>
      <c r="OMH19" s="702"/>
      <c r="OMI19" s="702"/>
      <c r="OMJ19" s="702"/>
      <c r="OMK19" s="702"/>
      <c r="OML19" s="702"/>
      <c r="OMM19" s="702"/>
      <c r="OMN19" s="702"/>
      <c r="OMO19" s="702"/>
      <c r="OMP19" s="702"/>
      <c r="OMQ19" s="702"/>
      <c r="OMR19" s="702"/>
      <c r="OMS19" s="702"/>
      <c r="OMT19" s="702"/>
      <c r="OMU19" s="702"/>
      <c r="OMV19" s="702"/>
      <c r="OMW19" s="702"/>
      <c r="OMX19" s="702"/>
      <c r="OMY19" s="702"/>
      <c r="OMZ19" s="702"/>
      <c r="ONA19" s="702"/>
      <c r="ONB19" s="702"/>
      <c r="ONC19" s="702"/>
      <c r="OND19" s="702"/>
      <c r="ONE19" s="702"/>
      <c r="ONF19" s="702"/>
      <c r="ONG19" s="702"/>
      <c r="ONH19" s="702"/>
      <c r="ONI19" s="702"/>
      <c r="ONJ19" s="702"/>
      <c r="ONK19" s="702"/>
      <c r="ONL19" s="702"/>
      <c r="ONM19" s="702"/>
      <c r="ONN19" s="702"/>
      <c r="ONO19" s="702"/>
      <c r="ONP19" s="702"/>
      <c r="ONQ19" s="702"/>
      <c r="ONR19" s="702"/>
      <c r="ONS19" s="702"/>
      <c r="ONT19" s="702"/>
      <c r="ONU19" s="702"/>
      <c r="ONV19" s="702"/>
      <c r="ONW19" s="702"/>
      <c r="ONX19" s="702"/>
      <c r="ONY19" s="702"/>
      <c r="ONZ19" s="702"/>
      <c r="OOA19" s="702"/>
      <c r="OOB19" s="702"/>
      <c r="OOC19" s="702"/>
      <c r="OOD19" s="702"/>
      <c r="OOE19" s="702"/>
      <c r="OOF19" s="702"/>
      <c r="OOG19" s="702"/>
      <c r="OOH19" s="702"/>
      <c r="OOI19" s="702"/>
      <c r="OOJ19" s="702"/>
      <c r="OOK19" s="702"/>
      <c r="OOL19" s="702"/>
      <c r="OOM19" s="702"/>
      <c r="OON19" s="702"/>
      <c r="OOO19" s="702"/>
      <c r="OOP19" s="702"/>
      <c r="OOQ19" s="702"/>
      <c r="OOR19" s="702"/>
      <c r="OOS19" s="702"/>
      <c r="OOT19" s="702"/>
      <c r="OOU19" s="702"/>
      <c r="OOV19" s="702"/>
      <c r="OOW19" s="702"/>
      <c r="OOX19" s="702"/>
      <c r="OOY19" s="702"/>
      <c r="OOZ19" s="702"/>
      <c r="OPA19" s="702"/>
      <c r="OPB19" s="702"/>
      <c r="OPC19" s="702"/>
      <c r="OPD19" s="702"/>
      <c r="OPE19" s="702"/>
      <c r="OPF19" s="702"/>
      <c r="OPG19" s="702"/>
      <c r="OPH19" s="702"/>
      <c r="OPI19" s="702"/>
      <c r="OPJ19" s="702"/>
      <c r="OPK19" s="702"/>
      <c r="OPL19" s="702"/>
      <c r="OPM19" s="702"/>
      <c r="OPN19" s="702"/>
      <c r="OPO19" s="702"/>
      <c r="OPP19" s="702"/>
      <c r="OPQ19" s="702"/>
      <c r="OPR19" s="702"/>
      <c r="OPS19" s="702"/>
      <c r="OPT19" s="702"/>
      <c r="OPU19" s="702"/>
      <c r="OPV19" s="702"/>
      <c r="OPW19" s="702"/>
      <c r="OPX19" s="702"/>
      <c r="OPY19" s="702"/>
      <c r="OPZ19" s="702"/>
      <c r="OQA19" s="702"/>
      <c r="OQB19" s="702"/>
      <c r="OQC19" s="702"/>
      <c r="OQD19" s="702"/>
      <c r="OQE19" s="702"/>
      <c r="OQF19" s="702"/>
      <c r="OQG19" s="702"/>
      <c r="OQH19" s="702"/>
      <c r="OQI19" s="702"/>
      <c r="OQJ19" s="702"/>
      <c r="OQK19" s="702"/>
      <c r="OQL19" s="702"/>
      <c r="OQM19" s="702"/>
      <c r="OQN19" s="702"/>
      <c r="OQO19" s="702"/>
      <c r="OQP19" s="702"/>
      <c r="OQQ19" s="702"/>
      <c r="OQR19" s="702"/>
      <c r="OQS19" s="702"/>
      <c r="OQT19" s="702"/>
      <c r="OQU19" s="702"/>
      <c r="OQV19" s="702"/>
      <c r="OQW19" s="702"/>
      <c r="OQX19" s="702"/>
      <c r="OQY19" s="702"/>
      <c r="OQZ19" s="702"/>
      <c r="ORA19" s="702"/>
      <c r="ORB19" s="702"/>
      <c r="ORC19" s="702"/>
      <c r="ORD19" s="702"/>
      <c r="ORE19" s="702"/>
      <c r="ORF19" s="702"/>
      <c r="ORG19" s="702"/>
      <c r="ORH19" s="702"/>
      <c r="ORI19" s="702"/>
      <c r="ORJ19" s="702"/>
      <c r="ORK19" s="702"/>
      <c r="ORL19" s="702"/>
      <c r="ORM19" s="702"/>
      <c r="ORN19" s="702"/>
      <c r="ORO19" s="702"/>
      <c r="ORP19" s="702"/>
      <c r="ORQ19" s="702"/>
      <c r="ORR19" s="702"/>
      <c r="ORS19" s="702"/>
      <c r="ORT19" s="702"/>
      <c r="ORU19" s="702"/>
      <c r="ORV19" s="702"/>
      <c r="ORW19" s="702"/>
      <c r="ORX19" s="702"/>
      <c r="ORY19" s="702"/>
      <c r="ORZ19" s="702"/>
      <c r="OSA19" s="702"/>
      <c r="OSB19" s="702"/>
      <c r="OSC19" s="702"/>
      <c r="OSD19" s="702"/>
      <c r="OSE19" s="702"/>
      <c r="OSF19" s="702"/>
      <c r="OSG19" s="702"/>
      <c r="OSH19" s="702"/>
      <c r="OSI19" s="702"/>
      <c r="OSJ19" s="702"/>
      <c r="OSK19" s="702"/>
      <c r="OSL19" s="702"/>
      <c r="OSM19" s="702"/>
      <c r="OSN19" s="702"/>
      <c r="OSO19" s="702"/>
      <c r="OSP19" s="702"/>
      <c r="OSQ19" s="702"/>
      <c r="OSR19" s="702"/>
      <c r="OSS19" s="702"/>
      <c r="OST19" s="702"/>
      <c r="OSU19" s="702"/>
      <c r="OSV19" s="702"/>
      <c r="OSW19" s="702"/>
      <c r="OSX19" s="702"/>
      <c r="OSY19" s="702"/>
      <c r="OSZ19" s="702"/>
      <c r="OTA19" s="702"/>
      <c r="OTB19" s="702"/>
      <c r="OTC19" s="702"/>
      <c r="OTD19" s="702"/>
      <c r="OTE19" s="702"/>
      <c r="OTF19" s="702"/>
      <c r="OTG19" s="702"/>
      <c r="OTH19" s="702"/>
      <c r="OTI19" s="702"/>
      <c r="OTJ19" s="702"/>
      <c r="OTK19" s="702"/>
      <c r="OTL19" s="702"/>
      <c r="OTM19" s="702"/>
      <c r="OTN19" s="702"/>
      <c r="OTO19" s="702"/>
      <c r="OTP19" s="702"/>
      <c r="OTQ19" s="702"/>
      <c r="OTR19" s="702"/>
      <c r="OTS19" s="702"/>
      <c r="OTT19" s="702"/>
      <c r="OTU19" s="702"/>
      <c r="OTV19" s="702"/>
      <c r="OTW19" s="702"/>
      <c r="OTX19" s="702"/>
      <c r="OTY19" s="702"/>
      <c r="OTZ19" s="702"/>
      <c r="OUA19" s="702"/>
      <c r="OUB19" s="702"/>
      <c r="OUC19" s="702"/>
      <c r="OUD19" s="702"/>
      <c r="OUE19" s="702"/>
      <c r="OUF19" s="702"/>
      <c r="OUG19" s="702"/>
      <c r="OUH19" s="702"/>
      <c r="OUI19" s="702"/>
      <c r="OUJ19" s="702"/>
      <c r="OUK19" s="702"/>
      <c r="OUL19" s="702"/>
      <c r="OUM19" s="702"/>
      <c r="OUN19" s="702"/>
      <c r="OUO19" s="702"/>
      <c r="OUP19" s="702"/>
      <c r="OUQ19" s="702"/>
      <c r="OUR19" s="702"/>
      <c r="OUS19" s="702"/>
      <c r="OUT19" s="702"/>
      <c r="OUU19" s="702"/>
      <c r="OUV19" s="702"/>
      <c r="OUW19" s="702"/>
      <c r="OUX19" s="702"/>
      <c r="OUY19" s="702"/>
      <c r="OUZ19" s="702"/>
      <c r="OVA19" s="702"/>
      <c r="OVB19" s="702"/>
      <c r="OVC19" s="702"/>
      <c r="OVD19" s="702"/>
      <c r="OVE19" s="702"/>
      <c r="OVF19" s="702"/>
      <c r="OVG19" s="702"/>
      <c r="OVH19" s="702"/>
      <c r="OVI19" s="702"/>
      <c r="OVJ19" s="702"/>
      <c r="OVK19" s="702"/>
      <c r="OVL19" s="702"/>
      <c r="OVM19" s="702"/>
      <c r="OVN19" s="702"/>
      <c r="OVO19" s="702"/>
      <c r="OVP19" s="702"/>
      <c r="OVQ19" s="702"/>
      <c r="OVR19" s="702"/>
      <c r="OVS19" s="702"/>
      <c r="OVT19" s="702"/>
      <c r="OVU19" s="702"/>
      <c r="OVV19" s="702"/>
      <c r="OVW19" s="702"/>
      <c r="OVX19" s="702"/>
      <c r="OVY19" s="702"/>
      <c r="OVZ19" s="702"/>
      <c r="OWA19" s="702"/>
      <c r="OWB19" s="702"/>
      <c r="OWC19" s="702"/>
      <c r="OWD19" s="702"/>
      <c r="OWE19" s="702"/>
      <c r="OWF19" s="702"/>
      <c r="OWG19" s="702"/>
      <c r="OWH19" s="702"/>
      <c r="OWI19" s="702"/>
      <c r="OWJ19" s="702"/>
      <c r="OWK19" s="702"/>
      <c r="OWL19" s="702"/>
      <c r="OWM19" s="702"/>
      <c r="OWN19" s="702"/>
      <c r="OWO19" s="702"/>
      <c r="OWP19" s="702"/>
      <c r="OWQ19" s="702"/>
      <c r="OWR19" s="702"/>
      <c r="OWS19" s="702"/>
      <c r="OWT19" s="702"/>
      <c r="OWU19" s="702"/>
      <c r="OWV19" s="702"/>
      <c r="OWW19" s="702"/>
      <c r="OWX19" s="702"/>
      <c r="OWY19" s="702"/>
      <c r="OWZ19" s="702"/>
      <c r="OXA19" s="702"/>
      <c r="OXB19" s="702"/>
      <c r="OXC19" s="702"/>
      <c r="OXD19" s="702"/>
      <c r="OXE19" s="702"/>
      <c r="OXF19" s="702"/>
      <c r="OXG19" s="702"/>
      <c r="OXH19" s="702"/>
      <c r="OXI19" s="702"/>
      <c r="OXJ19" s="702"/>
      <c r="OXK19" s="702"/>
      <c r="OXL19" s="702"/>
      <c r="OXM19" s="702"/>
      <c r="OXN19" s="702"/>
      <c r="OXO19" s="702"/>
      <c r="OXP19" s="702"/>
      <c r="OXQ19" s="702"/>
      <c r="OXR19" s="702"/>
      <c r="OXS19" s="702"/>
      <c r="OXT19" s="702"/>
      <c r="OXU19" s="702"/>
      <c r="OXV19" s="702"/>
      <c r="OXW19" s="702"/>
      <c r="OXX19" s="702"/>
      <c r="OXY19" s="702"/>
      <c r="OXZ19" s="702"/>
      <c r="OYA19" s="702"/>
      <c r="OYB19" s="702"/>
      <c r="OYC19" s="702"/>
      <c r="OYD19" s="702"/>
      <c r="OYE19" s="702"/>
      <c r="OYF19" s="702"/>
      <c r="OYG19" s="702"/>
      <c r="OYH19" s="702"/>
      <c r="OYI19" s="702"/>
      <c r="OYJ19" s="702"/>
      <c r="OYK19" s="702"/>
      <c r="OYL19" s="702"/>
      <c r="OYM19" s="702"/>
      <c r="OYN19" s="702"/>
      <c r="OYO19" s="702"/>
      <c r="OYP19" s="702"/>
      <c r="OYQ19" s="702"/>
      <c r="OYR19" s="702"/>
      <c r="OYS19" s="702"/>
      <c r="OYT19" s="702"/>
      <c r="OYU19" s="702"/>
      <c r="OYV19" s="702"/>
      <c r="OYW19" s="702"/>
      <c r="OYX19" s="702"/>
      <c r="OYY19" s="702"/>
      <c r="OYZ19" s="702"/>
      <c r="OZA19" s="702"/>
      <c r="OZB19" s="702"/>
      <c r="OZC19" s="702"/>
      <c r="OZD19" s="702"/>
      <c r="OZE19" s="702"/>
      <c r="OZF19" s="702"/>
      <c r="OZG19" s="702"/>
      <c r="OZH19" s="702"/>
      <c r="OZI19" s="702"/>
      <c r="OZJ19" s="702"/>
      <c r="OZK19" s="702"/>
      <c r="OZL19" s="702"/>
      <c r="OZM19" s="702"/>
      <c r="OZN19" s="702"/>
      <c r="OZO19" s="702"/>
      <c r="OZP19" s="702"/>
      <c r="OZQ19" s="702"/>
      <c r="OZR19" s="702"/>
      <c r="OZS19" s="702"/>
      <c r="OZT19" s="702"/>
      <c r="OZU19" s="702"/>
      <c r="OZV19" s="702"/>
      <c r="OZW19" s="702"/>
      <c r="OZX19" s="702"/>
      <c r="OZY19" s="702"/>
      <c r="OZZ19" s="702"/>
      <c r="PAA19" s="702"/>
      <c r="PAB19" s="702"/>
      <c r="PAC19" s="702"/>
      <c r="PAD19" s="702"/>
      <c r="PAE19" s="702"/>
      <c r="PAF19" s="702"/>
      <c r="PAG19" s="702"/>
      <c r="PAH19" s="702"/>
      <c r="PAI19" s="702"/>
      <c r="PAJ19" s="702"/>
      <c r="PAK19" s="702"/>
      <c r="PAL19" s="702"/>
      <c r="PAM19" s="702"/>
      <c r="PAN19" s="702"/>
      <c r="PAO19" s="702"/>
      <c r="PAP19" s="702"/>
      <c r="PAQ19" s="702"/>
      <c r="PAR19" s="702"/>
      <c r="PAS19" s="702"/>
      <c r="PAT19" s="702"/>
      <c r="PAU19" s="702"/>
      <c r="PAV19" s="702"/>
      <c r="PAW19" s="702"/>
      <c r="PAX19" s="702"/>
      <c r="PAY19" s="702"/>
      <c r="PAZ19" s="702"/>
      <c r="PBA19" s="702"/>
      <c r="PBB19" s="702"/>
      <c r="PBC19" s="702"/>
      <c r="PBD19" s="702"/>
      <c r="PBE19" s="702"/>
      <c r="PBF19" s="702"/>
      <c r="PBG19" s="702"/>
      <c r="PBH19" s="702"/>
      <c r="PBI19" s="702"/>
      <c r="PBJ19" s="702"/>
      <c r="PBK19" s="702"/>
      <c r="PBL19" s="702"/>
      <c r="PBM19" s="702"/>
      <c r="PBN19" s="702"/>
      <c r="PBO19" s="702"/>
      <c r="PBP19" s="702"/>
      <c r="PBQ19" s="702"/>
      <c r="PBR19" s="702"/>
      <c r="PBS19" s="702"/>
      <c r="PBT19" s="702"/>
      <c r="PBU19" s="702"/>
      <c r="PBV19" s="702"/>
      <c r="PBW19" s="702"/>
      <c r="PBX19" s="702"/>
      <c r="PBY19" s="702"/>
      <c r="PBZ19" s="702"/>
      <c r="PCA19" s="702"/>
      <c r="PCB19" s="702"/>
      <c r="PCC19" s="702"/>
      <c r="PCD19" s="702"/>
      <c r="PCE19" s="702"/>
      <c r="PCF19" s="702"/>
      <c r="PCG19" s="702"/>
      <c r="PCH19" s="702"/>
      <c r="PCI19" s="702"/>
      <c r="PCJ19" s="702"/>
      <c r="PCK19" s="702"/>
      <c r="PCL19" s="702"/>
      <c r="PCM19" s="702"/>
      <c r="PCN19" s="702"/>
      <c r="PCO19" s="702"/>
      <c r="PCP19" s="702"/>
      <c r="PCQ19" s="702"/>
      <c r="PCR19" s="702"/>
      <c r="PCS19" s="702"/>
      <c r="PCT19" s="702"/>
      <c r="PCU19" s="702"/>
      <c r="PCV19" s="702"/>
      <c r="PCW19" s="702"/>
      <c r="PCX19" s="702"/>
      <c r="PCY19" s="702"/>
      <c r="PCZ19" s="702"/>
      <c r="PDA19" s="702"/>
      <c r="PDB19" s="702"/>
      <c r="PDC19" s="702"/>
      <c r="PDD19" s="702"/>
      <c r="PDE19" s="702"/>
      <c r="PDF19" s="702"/>
      <c r="PDG19" s="702"/>
      <c r="PDH19" s="702"/>
      <c r="PDI19" s="702"/>
      <c r="PDJ19" s="702"/>
      <c r="PDK19" s="702"/>
      <c r="PDL19" s="702"/>
      <c r="PDM19" s="702"/>
      <c r="PDN19" s="702"/>
      <c r="PDO19" s="702"/>
      <c r="PDP19" s="702"/>
      <c r="PDQ19" s="702"/>
      <c r="PDR19" s="702"/>
      <c r="PDS19" s="702"/>
      <c r="PDT19" s="702"/>
      <c r="PDU19" s="702"/>
      <c r="PDV19" s="702"/>
      <c r="PDW19" s="702"/>
      <c r="PDX19" s="702"/>
      <c r="PDY19" s="702"/>
      <c r="PDZ19" s="702"/>
      <c r="PEA19" s="702"/>
      <c r="PEB19" s="702"/>
      <c r="PEC19" s="702"/>
      <c r="PED19" s="702"/>
      <c r="PEE19" s="702"/>
      <c r="PEF19" s="702"/>
      <c r="PEG19" s="702"/>
      <c r="PEH19" s="702"/>
      <c r="PEI19" s="702"/>
      <c r="PEJ19" s="702"/>
      <c r="PEK19" s="702"/>
      <c r="PEL19" s="702"/>
      <c r="PEM19" s="702"/>
      <c r="PEN19" s="702"/>
      <c r="PEO19" s="702"/>
      <c r="PEP19" s="702"/>
      <c r="PEQ19" s="702"/>
      <c r="PER19" s="702"/>
      <c r="PES19" s="702"/>
      <c r="PET19" s="702"/>
      <c r="PEU19" s="702"/>
      <c r="PEV19" s="702"/>
      <c r="PEW19" s="702"/>
      <c r="PEX19" s="702"/>
      <c r="PEY19" s="702"/>
      <c r="PEZ19" s="702"/>
      <c r="PFA19" s="702"/>
      <c r="PFB19" s="702"/>
      <c r="PFC19" s="702"/>
      <c r="PFD19" s="702"/>
      <c r="PFE19" s="702"/>
      <c r="PFF19" s="702"/>
      <c r="PFG19" s="702"/>
      <c r="PFH19" s="702"/>
      <c r="PFI19" s="702"/>
      <c r="PFJ19" s="702"/>
      <c r="PFK19" s="702"/>
      <c r="PFL19" s="702"/>
      <c r="PFM19" s="702"/>
      <c r="PFN19" s="702"/>
      <c r="PFO19" s="702"/>
      <c r="PFP19" s="702"/>
      <c r="PFQ19" s="702"/>
      <c r="PFR19" s="702"/>
      <c r="PFS19" s="702"/>
      <c r="PFT19" s="702"/>
      <c r="PFU19" s="702"/>
      <c r="PFV19" s="702"/>
      <c r="PFW19" s="702"/>
      <c r="PFX19" s="702"/>
      <c r="PFY19" s="702"/>
      <c r="PFZ19" s="702"/>
      <c r="PGA19" s="702"/>
      <c r="PGB19" s="702"/>
      <c r="PGC19" s="702"/>
      <c r="PGD19" s="702"/>
      <c r="PGE19" s="702"/>
      <c r="PGF19" s="702"/>
      <c r="PGG19" s="702"/>
      <c r="PGH19" s="702"/>
      <c r="PGI19" s="702"/>
      <c r="PGJ19" s="702"/>
      <c r="PGK19" s="702"/>
      <c r="PGL19" s="702"/>
      <c r="PGM19" s="702"/>
      <c r="PGN19" s="702"/>
      <c r="PGO19" s="702"/>
      <c r="PGP19" s="702"/>
      <c r="PGQ19" s="702"/>
      <c r="PGR19" s="702"/>
      <c r="PGS19" s="702"/>
      <c r="PGT19" s="702"/>
      <c r="PGU19" s="702"/>
      <c r="PGV19" s="702"/>
      <c r="PGW19" s="702"/>
      <c r="PGX19" s="702"/>
      <c r="PGY19" s="702"/>
      <c r="PGZ19" s="702"/>
      <c r="PHA19" s="702"/>
      <c r="PHB19" s="702"/>
      <c r="PHC19" s="702"/>
      <c r="PHD19" s="702"/>
      <c r="PHE19" s="702"/>
      <c r="PHF19" s="702"/>
      <c r="PHG19" s="702"/>
      <c r="PHH19" s="702"/>
      <c r="PHI19" s="702"/>
      <c r="PHJ19" s="702"/>
      <c r="PHK19" s="702"/>
      <c r="PHL19" s="702"/>
      <c r="PHM19" s="702"/>
      <c r="PHN19" s="702"/>
      <c r="PHO19" s="702"/>
      <c r="PHP19" s="702"/>
      <c r="PHQ19" s="702"/>
      <c r="PHR19" s="702"/>
      <c r="PHS19" s="702"/>
      <c r="PHT19" s="702"/>
      <c r="PHU19" s="702"/>
      <c r="PHV19" s="702"/>
      <c r="PHW19" s="702"/>
      <c r="PHX19" s="702"/>
      <c r="PHY19" s="702"/>
      <c r="PHZ19" s="702"/>
      <c r="PIA19" s="702"/>
      <c r="PIB19" s="702"/>
      <c r="PIC19" s="702"/>
      <c r="PID19" s="702"/>
      <c r="PIE19" s="702"/>
      <c r="PIF19" s="702"/>
      <c r="PIG19" s="702"/>
      <c r="PIH19" s="702"/>
      <c r="PII19" s="702"/>
      <c r="PIJ19" s="702"/>
      <c r="PIK19" s="702"/>
      <c r="PIL19" s="702"/>
      <c r="PIM19" s="702"/>
      <c r="PIN19" s="702"/>
      <c r="PIO19" s="702"/>
      <c r="PIP19" s="702"/>
      <c r="PIQ19" s="702"/>
      <c r="PIR19" s="702"/>
      <c r="PIS19" s="702"/>
      <c r="PIT19" s="702"/>
      <c r="PIU19" s="702"/>
      <c r="PIV19" s="702"/>
      <c r="PIW19" s="702"/>
      <c r="PIX19" s="702"/>
      <c r="PIY19" s="702"/>
      <c r="PIZ19" s="702"/>
      <c r="PJA19" s="702"/>
      <c r="PJB19" s="702"/>
      <c r="PJC19" s="702"/>
      <c r="PJD19" s="702"/>
      <c r="PJE19" s="702"/>
      <c r="PJF19" s="702"/>
      <c r="PJG19" s="702"/>
      <c r="PJH19" s="702"/>
      <c r="PJI19" s="702"/>
      <c r="PJJ19" s="702"/>
      <c r="PJK19" s="702"/>
      <c r="PJL19" s="702"/>
      <c r="PJM19" s="702"/>
      <c r="PJN19" s="702"/>
      <c r="PJO19" s="702"/>
      <c r="PJP19" s="702"/>
      <c r="PJQ19" s="702"/>
      <c r="PJR19" s="702"/>
      <c r="PJS19" s="702"/>
      <c r="PJT19" s="702"/>
      <c r="PJU19" s="702"/>
      <c r="PJV19" s="702"/>
      <c r="PJW19" s="702"/>
      <c r="PJX19" s="702"/>
      <c r="PJY19" s="702"/>
      <c r="PJZ19" s="702"/>
      <c r="PKA19" s="702"/>
      <c r="PKB19" s="702"/>
      <c r="PKC19" s="702"/>
      <c r="PKD19" s="702"/>
      <c r="PKE19" s="702"/>
      <c r="PKF19" s="702"/>
      <c r="PKG19" s="702"/>
      <c r="PKH19" s="702"/>
      <c r="PKI19" s="702"/>
      <c r="PKJ19" s="702"/>
      <c r="PKK19" s="702"/>
      <c r="PKL19" s="702"/>
      <c r="PKM19" s="702"/>
      <c r="PKN19" s="702"/>
      <c r="PKO19" s="702"/>
      <c r="PKP19" s="702"/>
      <c r="PKQ19" s="702"/>
      <c r="PKR19" s="702"/>
      <c r="PKS19" s="702"/>
      <c r="PKT19" s="702"/>
      <c r="PKU19" s="702"/>
      <c r="PKV19" s="702"/>
      <c r="PKW19" s="702"/>
      <c r="PKX19" s="702"/>
      <c r="PKY19" s="702"/>
      <c r="PKZ19" s="702"/>
      <c r="PLA19" s="702"/>
      <c r="PLB19" s="702"/>
      <c r="PLC19" s="702"/>
      <c r="PLD19" s="702"/>
      <c r="PLE19" s="702"/>
      <c r="PLF19" s="702"/>
      <c r="PLG19" s="702"/>
      <c r="PLH19" s="702"/>
      <c r="PLI19" s="702"/>
      <c r="PLJ19" s="702"/>
      <c r="PLK19" s="702"/>
      <c r="PLL19" s="702"/>
      <c r="PLM19" s="702"/>
      <c r="PLN19" s="702"/>
      <c r="PLO19" s="702"/>
      <c r="PLP19" s="702"/>
      <c r="PLQ19" s="702"/>
      <c r="PLR19" s="702"/>
      <c r="PLS19" s="702"/>
      <c r="PLT19" s="702"/>
      <c r="PLU19" s="702"/>
      <c r="PLV19" s="702"/>
      <c r="PLW19" s="702"/>
      <c r="PLX19" s="702"/>
      <c r="PLY19" s="702"/>
      <c r="PLZ19" s="702"/>
      <c r="PMA19" s="702"/>
      <c r="PMB19" s="702"/>
      <c r="PMC19" s="702"/>
      <c r="PMD19" s="702"/>
      <c r="PME19" s="702"/>
      <c r="PMF19" s="702"/>
      <c r="PMG19" s="702"/>
      <c r="PMH19" s="702"/>
      <c r="PMI19" s="702"/>
      <c r="PMJ19" s="702"/>
      <c r="PMK19" s="702"/>
      <c r="PML19" s="702"/>
      <c r="PMM19" s="702"/>
      <c r="PMN19" s="702"/>
      <c r="PMO19" s="702"/>
      <c r="PMP19" s="702"/>
      <c r="PMQ19" s="702"/>
      <c r="PMR19" s="702"/>
      <c r="PMS19" s="702"/>
      <c r="PMT19" s="702"/>
      <c r="PMU19" s="702"/>
      <c r="PMV19" s="702"/>
      <c r="PMW19" s="702"/>
      <c r="PMX19" s="702"/>
      <c r="PMY19" s="702"/>
      <c r="PMZ19" s="702"/>
      <c r="PNA19" s="702"/>
      <c r="PNB19" s="702"/>
      <c r="PNC19" s="702"/>
      <c r="PND19" s="702"/>
      <c r="PNE19" s="702"/>
      <c r="PNF19" s="702"/>
      <c r="PNG19" s="702"/>
      <c r="PNH19" s="702"/>
      <c r="PNI19" s="702"/>
      <c r="PNJ19" s="702"/>
      <c r="PNK19" s="702"/>
      <c r="PNL19" s="702"/>
      <c r="PNM19" s="702"/>
      <c r="PNN19" s="702"/>
      <c r="PNO19" s="702"/>
      <c r="PNP19" s="702"/>
      <c r="PNQ19" s="702"/>
      <c r="PNR19" s="702"/>
      <c r="PNS19" s="702"/>
      <c r="PNT19" s="702"/>
      <c r="PNU19" s="702"/>
      <c r="PNV19" s="702"/>
      <c r="PNW19" s="702"/>
      <c r="PNX19" s="702"/>
      <c r="PNY19" s="702"/>
      <c r="PNZ19" s="702"/>
      <c r="POA19" s="702"/>
      <c r="POB19" s="702"/>
      <c r="POC19" s="702"/>
      <c r="POD19" s="702"/>
      <c r="POE19" s="702"/>
      <c r="POF19" s="702"/>
      <c r="POG19" s="702"/>
      <c r="POH19" s="702"/>
      <c r="POI19" s="702"/>
      <c r="POJ19" s="702"/>
      <c r="POK19" s="702"/>
      <c r="POL19" s="702"/>
      <c r="POM19" s="702"/>
      <c r="PON19" s="702"/>
      <c r="POO19" s="702"/>
      <c r="POP19" s="702"/>
      <c r="POQ19" s="702"/>
      <c r="POR19" s="702"/>
      <c r="POS19" s="702"/>
      <c r="POT19" s="702"/>
      <c r="POU19" s="702"/>
      <c r="POV19" s="702"/>
      <c r="POW19" s="702"/>
      <c r="POX19" s="702"/>
      <c r="POY19" s="702"/>
      <c r="POZ19" s="702"/>
      <c r="PPA19" s="702"/>
      <c r="PPB19" s="702"/>
      <c r="PPC19" s="702"/>
      <c r="PPD19" s="702"/>
      <c r="PPE19" s="702"/>
      <c r="PPF19" s="702"/>
      <c r="PPG19" s="702"/>
      <c r="PPH19" s="702"/>
      <c r="PPI19" s="702"/>
      <c r="PPJ19" s="702"/>
      <c r="PPK19" s="702"/>
      <c r="PPL19" s="702"/>
      <c r="PPM19" s="702"/>
      <c r="PPN19" s="702"/>
      <c r="PPO19" s="702"/>
      <c r="PPP19" s="702"/>
      <c r="PPQ19" s="702"/>
      <c r="PPR19" s="702"/>
      <c r="PPS19" s="702"/>
      <c r="PPT19" s="702"/>
      <c r="PPU19" s="702"/>
      <c r="PPV19" s="702"/>
      <c r="PPW19" s="702"/>
      <c r="PPX19" s="702"/>
      <c r="PPY19" s="702"/>
      <c r="PPZ19" s="702"/>
      <c r="PQA19" s="702"/>
      <c r="PQB19" s="702"/>
      <c r="PQC19" s="702"/>
      <c r="PQD19" s="702"/>
      <c r="PQE19" s="702"/>
      <c r="PQF19" s="702"/>
      <c r="PQG19" s="702"/>
      <c r="PQH19" s="702"/>
      <c r="PQI19" s="702"/>
      <c r="PQJ19" s="702"/>
      <c r="PQK19" s="702"/>
      <c r="PQL19" s="702"/>
      <c r="PQM19" s="702"/>
      <c r="PQN19" s="702"/>
      <c r="PQO19" s="702"/>
      <c r="PQP19" s="702"/>
      <c r="PQQ19" s="702"/>
      <c r="PQR19" s="702"/>
      <c r="PQS19" s="702"/>
      <c r="PQT19" s="702"/>
      <c r="PQU19" s="702"/>
      <c r="PQV19" s="702"/>
      <c r="PQW19" s="702"/>
      <c r="PQX19" s="702"/>
      <c r="PQY19" s="702"/>
      <c r="PQZ19" s="702"/>
      <c r="PRA19" s="702"/>
      <c r="PRB19" s="702"/>
      <c r="PRC19" s="702"/>
      <c r="PRD19" s="702"/>
      <c r="PRE19" s="702"/>
      <c r="PRF19" s="702"/>
      <c r="PRG19" s="702"/>
      <c r="PRH19" s="702"/>
      <c r="PRI19" s="702"/>
      <c r="PRJ19" s="702"/>
      <c r="PRK19" s="702"/>
      <c r="PRL19" s="702"/>
      <c r="PRM19" s="702"/>
      <c r="PRN19" s="702"/>
      <c r="PRO19" s="702"/>
      <c r="PRP19" s="702"/>
      <c r="PRQ19" s="702"/>
      <c r="PRR19" s="702"/>
      <c r="PRS19" s="702"/>
      <c r="PRT19" s="702"/>
      <c r="PRU19" s="702"/>
      <c r="PRV19" s="702"/>
      <c r="PRW19" s="702"/>
      <c r="PRX19" s="702"/>
      <c r="PRY19" s="702"/>
      <c r="PRZ19" s="702"/>
      <c r="PSA19" s="702"/>
      <c r="PSB19" s="702"/>
      <c r="PSC19" s="702"/>
      <c r="PSD19" s="702"/>
      <c r="PSE19" s="702"/>
      <c r="PSF19" s="702"/>
      <c r="PSG19" s="702"/>
      <c r="PSH19" s="702"/>
      <c r="PSI19" s="702"/>
      <c r="PSJ19" s="702"/>
      <c r="PSK19" s="702"/>
      <c r="PSL19" s="702"/>
      <c r="PSM19" s="702"/>
      <c r="PSN19" s="702"/>
      <c r="PSO19" s="702"/>
      <c r="PSP19" s="702"/>
      <c r="PSQ19" s="702"/>
      <c r="PSR19" s="702"/>
      <c r="PSS19" s="702"/>
      <c r="PST19" s="702"/>
      <c r="PSU19" s="702"/>
      <c r="PSV19" s="702"/>
      <c r="PSW19" s="702"/>
      <c r="PSX19" s="702"/>
      <c r="PSY19" s="702"/>
      <c r="PSZ19" s="702"/>
      <c r="PTA19" s="702"/>
      <c r="PTB19" s="702"/>
      <c r="PTC19" s="702"/>
      <c r="PTD19" s="702"/>
      <c r="PTE19" s="702"/>
      <c r="PTF19" s="702"/>
      <c r="PTG19" s="702"/>
      <c r="PTH19" s="702"/>
      <c r="PTI19" s="702"/>
      <c r="PTJ19" s="702"/>
      <c r="PTK19" s="702"/>
      <c r="PTL19" s="702"/>
      <c r="PTM19" s="702"/>
      <c r="PTN19" s="702"/>
      <c r="PTO19" s="702"/>
      <c r="PTP19" s="702"/>
      <c r="PTQ19" s="702"/>
      <c r="PTR19" s="702"/>
      <c r="PTS19" s="702"/>
      <c r="PTT19" s="702"/>
      <c r="PTU19" s="702"/>
      <c r="PTV19" s="702"/>
      <c r="PTW19" s="702"/>
      <c r="PTX19" s="702"/>
      <c r="PTY19" s="702"/>
      <c r="PTZ19" s="702"/>
      <c r="PUA19" s="702"/>
      <c r="PUB19" s="702"/>
      <c r="PUC19" s="702"/>
      <c r="PUD19" s="702"/>
      <c r="PUE19" s="702"/>
      <c r="PUF19" s="702"/>
      <c r="PUG19" s="702"/>
      <c r="PUH19" s="702"/>
      <c r="PUI19" s="702"/>
      <c r="PUJ19" s="702"/>
      <c r="PUK19" s="702"/>
      <c r="PUL19" s="702"/>
      <c r="PUM19" s="702"/>
      <c r="PUN19" s="702"/>
      <c r="PUO19" s="702"/>
      <c r="PUP19" s="702"/>
      <c r="PUQ19" s="702"/>
      <c r="PUR19" s="702"/>
      <c r="PUS19" s="702"/>
      <c r="PUT19" s="702"/>
      <c r="PUU19" s="702"/>
      <c r="PUV19" s="702"/>
      <c r="PUW19" s="702"/>
      <c r="PUX19" s="702"/>
      <c r="PUY19" s="702"/>
      <c r="PUZ19" s="702"/>
      <c r="PVA19" s="702"/>
      <c r="PVB19" s="702"/>
      <c r="PVC19" s="702"/>
      <c r="PVD19" s="702"/>
      <c r="PVE19" s="702"/>
      <c r="PVF19" s="702"/>
      <c r="PVG19" s="702"/>
      <c r="PVH19" s="702"/>
      <c r="PVI19" s="702"/>
      <c r="PVJ19" s="702"/>
      <c r="PVK19" s="702"/>
      <c r="PVL19" s="702"/>
      <c r="PVM19" s="702"/>
      <c r="PVN19" s="702"/>
      <c r="PVO19" s="702"/>
      <c r="PVP19" s="702"/>
      <c r="PVQ19" s="702"/>
      <c r="PVR19" s="702"/>
      <c r="PVS19" s="702"/>
      <c r="PVT19" s="702"/>
      <c r="PVU19" s="702"/>
      <c r="PVV19" s="702"/>
      <c r="PVW19" s="702"/>
      <c r="PVX19" s="702"/>
      <c r="PVY19" s="702"/>
      <c r="PVZ19" s="702"/>
      <c r="PWA19" s="702"/>
      <c r="PWB19" s="702"/>
      <c r="PWC19" s="702"/>
      <c r="PWD19" s="702"/>
      <c r="PWE19" s="702"/>
      <c r="PWF19" s="702"/>
      <c r="PWG19" s="702"/>
      <c r="PWH19" s="702"/>
      <c r="PWI19" s="702"/>
      <c r="PWJ19" s="702"/>
      <c r="PWK19" s="702"/>
      <c r="PWL19" s="702"/>
      <c r="PWM19" s="702"/>
      <c r="PWN19" s="702"/>
      <c r="PWO19" s="702"/>
      <c r="PWP19" s="702"/>
      <c r="PWQ19" s="702"/>
      <c r="PWR19" s="702"/>
      <c r="PWS19" s="702"/>
      <c r="PWT19" s="702"/>
      <c r="PWU19" s="702"/>
      <c r="PWV19" s="702"/>
      <c r="PWW19" s="702"/>
      <c r="PWX19" s="702"/>
      <c r="PWY19" s="702"/>
      <c r="PWZ19" s="702"/>
      <c r="PXA19" s="702"/>
      <c r="PXB19" s="702"/>
      <c r="PXC19" s="702"/>
      <c r="PXD19" s="702"/>
      <c r="PXE19" s="702"/>
      <c r="PXF19" s="702"/>
      <c r="PXG19" s="702"/>
      <c r="PXH19" s="702"/>
      <c r="PXI19" s="702"/>
      <c r="PXJ19" s="702"/>
      <c r="PXK19" s="702"/>
      <c r="PXL19" s="702"/>
      <c r="PXM19" s="702"/>
      <c r="PXN19" s="702"/>
      <c r="PXO19" s="702"/>
      <c r="PXP19" s="702"/>
      <c r="PXQ19" s="702"/>
      <c r="PXR19" s="702"/>
      <c r="PXS19" s="702"/>
      <c r="PXT19" s="702"/>
      <c r="PXU19" s="702"/>
      <c r="PXV19" s="702"/>
      <c r="PXW19" s="702"/>
      <c r="PXX19" s="702"/>
      <c r="PXY19" s="702"/>
      <c r="PXZ19" s="702"/>
      <c r="PYA19" s="702"/>
      <c r="PYB19" s="702"/>
      <c r="PYC19" s="702"/>
      <c r="PYD19" s="702"/>
      <c r="PYE19" s="702"/>
      <c r="PYF19" s="702"/>
      <c r="PYG19" s="702"/>
      <c r="PYH19" s="702"/>
      <c r="PYI19" s="702"/>
      <c r="PYJ19" s="702"/>
      <c r="PYK19" s="702"/>
      <c r="PYL19" s="702"/>
      <c r="PYM19" s="702"/>
      <c r="PYN19" s="702"/>
      <c r="PYO19" s="702"/>
      <c r="PYP19" s="702"/>
      <c r="PYQ19" s="702"/>
      <c r="PYR19" s="702"/>
      <c r="PYS19" s="702"/>
      <c r="PYT19" s="702"/>
      <c r="PYU19" s="702"/>
      <c r="PYV19" s="702"/>
      <c r="PYW19" s="702"/>
      <c r="PYX19" s="702"/>
      <c r="PYY19" s="702"/>
      <c r="PYZ19" s="702"/>
      <c r="PZA19" s="702"/>
      <c r="PZB19" s="702"/>
      <c r="PZC19" s="702"/>
      <c r="PZD19" s="702"/>
      <c r="PZE19" s="702"/>
      <c r="PZF19" s="702"/>
      <c r="PZG19" s="702"/>
      <c r="PZH19" s="702"/>
      <c r="PZI19" s="702"/>
      <c r="PZJ19" s="702"/>
      <c r="PZK19" s="702"/>
      <c r="PZL19" s="702"/>
      <c r="PZM19" s="702"/>
      <c r="PZN19" s="702"/>
      <c r="PZO19" s="702"/>
      <c r="PZP19" s="702"/>
      <c r="PZQ19" s="702"/>
      <c r="PZR19" s="702"/>
      <c r="PZS19" s="702"/>
      <c r="PZT19" s="702"/>
      <c r="PZU19" s="702"/>
      <c r="PZV19" s="702"/>
      <c r="PZW19" s="702"/>
      <c r="PZX19" s="702"/>
      <c r="PZY19" s="702"/>
      <c r="PZZ19" s="702"/>
      <c r="QAA19" s="702"/>
      <c r="QAB19" s="702"/>
      <c r="QAC19" s="702"/>
      <c r="QAD19" s="702"/>
      <c r="QAE19" s="702"/>
      <c r="QAF19" s="702"/>
      <c r="QAG19" s="702"/>
      <c r="QAH19" s="702"/>
      <c r="QAI19" s="702"/>
      <c r="QAJ19" s="702"/>
      <c r="QAK19" s="702"/>
      <c r="QAL19" s="702"/>
      <c r="QAM19" s="702"/>
      <c r="QAN19" s="702"/>
      <c r="QAO19" s="702"/>
      <c r="QAP19" s="702"/>
      <c r="QAQ19" s="702"/>
      <c r="QAR19" s="702"/>
      <c r="QAS19" s="702"/>
      <c r="QAT19" s="702"/>
      <c r="QAU19" s="702"/>
      <c r="QAV19" s="702"/>
      <c r="QAW19" s="702"/>
      <c r="QAX19" s="702"/>
      <c r="QAY19" s="702"/>
      <c r="QAZ19" s="702"/>
      <c r="QBA19" s="702"/>
      <c r="QBB19" s="702"/>
      <c r="QBC19" s="702"/>
      <c r="QBD19" s="702"/>
      <c r="QBE19" s="702"/>
      <c r="QBF19" s="702"/>
      <c r="QBG19" s="702"/>
      <c r="QBH19" s="702"/>
      <c r="QBI19" s="702"/>
      <c r="QBJ19" s="702"/>
      <c r="QBK19" s="702"/>
      <c r="QBL19" s="702"/>
      <c r="QBM19" s="702"/>
      <c r="QBN19" s="702"/>
      <c r="QBO19" s="702"/>
      <c r="QBP19" s="702"/>
      <c r="QBQ19" s="702"/>
      <c r="QBR19" s="702"/>
      <c r="QBS19" s="702"/>
      <c r="QBT19" s="702"/>
      <c r="QBU19" s="702"/>
      <c r="QBV19" s="702"/>
      <c r="QBW19" s="702"/>
      <c r="QBX19" s="702"/>
      <c r="QBY19" s="702"/>
      <c r="QBZ19" s="702"/>
      <c r="QCA19" s="702"/>
      <c r="QCB19" s="702"/>
      <c r="QCC19" s="702"/>
      <c r="QCD19" s="702"/>
      <c r="QCE19" s="702"/>
      <c r="QCF19" s="702"/>
      <c r="QCG19" s="702"/>
      <c r="QCH19" s="702"/>
      <c r="QCI19" s="702"/>
      <c r="QCJ19" s="702"/>
      <c r="QCK19" s="702"/>
      <c r="QCL19" s="702"/>
      <c r="QCM19" s="702"/>
      <c r="QCN19" s="702"/>
      <c r="QCO19" s="702"/>
      <c r="QCP19" s="702"/>
      <c r="QCQ19" s="702"/>
      <c r="QCR19" s="702"/>
      <c r="QCS19" s="702"/>
      <c r="QCT19" s="702"/>
      <c r="QCU19" s="702"/>
      <c r="QCV19" s="702"/>
      <c r="QCW19" s="702"/>
      <c r="QCX19" s="702"/>
      <c r="QCY19" s="702"/>
      <c r="QCZ19" s="702"/>
      <c r="QDA19" s="702"/>
      <c r="QDB19" s="702"/>
      <c r="QDC19" s="702"/>
      <c r="QDD19" s="702"/>
      <c r="QDE19" s="702"/>
      <c r="QDF19" s="702"/>
      <c r="QDG19" s="702"/>
      <c r="QDH19" s="702"/>
      <c r="QDI19" s="702"/>
      <c r="QDJ19" s="702"/>
      <c r="QDK19" s="702"/>
      <c r="QDL19" s="702"/>
      <c r="QDM19" s="702"/>
      <c r="QDN19" s="702"/>
      <c r="QDO19" s="702"/>
      <c r="QDP19" s="702"/>
      <c r="QDQ19" s="702"/>
      <c r="QDR19" s="702"/>
      <c r="QDS19" s="702"/>
      <c r="QDT19" s="702"/>
      <c r="QDU19" s="702"/>
      <c r="QDV19" s="702"/>
      <c r="QDW19" s="702"/>
      <c r="QDX19" s="702"/>
      <c r="QDY19" s="702"/>
      <c r="QDZ19" s="702"/>
      <c r="QEA19" s="702"/>
      <c r="QEB19" s="702"/>
      <c r="QEC19" s="702"/>
      <c r="QED19" s="702"/>
      <c r="QEE19" s="702"/>
      <c r="QEF19" s="702"/>
      <c r="QEG19" s="702"/>
      <c r="QEH19" s="702"/>
      <c r="QEI19" s="702"/>
      <c r="QEJ19" s="702"/>
      <c r="QEK19" s="702"/>
      <c r="QEL19" s="702"/>
      <c r="QEM19" s="702"/>
      <c r="QEN19" s="702"/>
      <c r="QEO19" s="702"/>
      <c r="QEP19" s="702"/>
      <c r="QEQ19" s="702"/>
      <c r="QER19" s="702"/>
      <c r="QES19" s="702"/>
      <c r="QET19" s="702"/>
      <c r="QEU19" s="702"/>
      <c r="QEV19" s="702"/>
      <c r="QEW19" s="702"/>
      <c r="QEX19" s="702"/>
      <c r="QEY19" s="702"/>
      <c r="QEZ19" s="702"/>
      <c r="QFA19" s="702"/>
      <c r="QFB19" s="702"/>
      <c r="QFC19" s="702"/>
      <c r="QFD19" s="702"/>
      <c r="QFE19" s="702"/>
      <c r="QFF19" s="702"/>
      <c r="QFG19" s="702"/>
      <c r="QFH19" s="702"/>
      <c r="QFI19" s="702"/>
      <c r="QFJ19" s="702"/>
      <c r="QFK19" s="702"/>
      <c r="QFL19" s="702"/>
      <c r="QFM19" s="702"/>
      <c r="QFN19" s="702"/>
      <c r="QFO19" s="702"/>
      <c r="QFP19" s="702"/>
      <c r="QFQ19" s="702"/>
      <c r="QFR19" s="702"/>
      <c r="QFS19" s="702"/>
      <c r="QFT19" s="702"/>
      <c r="QFU19" s="702"/>
      <c r="QFV19" s="702"/>
      <c r="QFW19" s="702"/>
      <c r="QFX19" s="702"/>
      <c r="QFY19" s="702"/>
      <c r="QFZ19" s="702"/>
      <c r="QGA19" s="702"/>
      <c r="QGB19" s="702"/>
      <c r="QGC19" s="702"/>
      <c r="QGD19" s="702"/>
      <c r="QGE19" s="702"/>
      <c r="QGF19" s="702"/>
      <c r="QGG19" s="702"/>
      <c r="QGH19" s="702"/>
      <c r="QGI19" s="702"/>
      <c r="QGJ19" s="702"/>
      <c r="QGK19" s="702"/>
      <c r="QGL19" s="702"/>
      <c r="QGM19" s="702"/>
      <c r="QGN19" s="702"/>
      <c r="QGO19" s="702"/>
      <c r="QGP19" s="702"/>
      <c r="QGQ19" s="702"/>
      <c r="QGR19" s="702"/>
      <c r="QGS19" s="702"/>
      <c r="QGT19" s="702"/>
      <c r="QGU19" s="702"/>
      <c r="QGV19" s="702"/>
      <c r="QGW19" s="702"/>
      <c r="QGX19" s="702"/>
      <c r="QGY19" s="702"/>
      <c r="QGZ19" s="702"/>
      <c r="QHA19" s="702"/>
      <c r="QHB19" s="702"/>
      <c r="QHC19" s="702"/>
      <c r="QHD19" s="702"/>
      <c r="QHE19" s="702"/>
      <c r="QHF19" s="702"/>
      <c r="QHG19" s="702"/>
      <c r="QHH19" s="702"/>
      <c r="QHI19" s="702"/>
      <c r="QHJ19" s="702"/>
      <c r="QHK19" s="702"/>
      <c r="QHL19" s="702"/>
      <c r="QHM19" s="702"/>
      <c r="QHN19" s="702"/>
      <c r="QHO19" s="702"/>
      <c r="QHP19" s="702"/>
      <c r="QHQ19" s="702"/>
      <c r="QHR19" s="702"/>
      <c r="QHS19" s="702"/>
      <c r="QHT19" s="702"/>
      <c r="QHU19" s="702"/>
      <c r="QHV19" s="702"/>
      <c r="QHW19" s="702"/>
      <c r="QHX19" s="702"/>
      <c r="QHY19" s="702"/>
      <c r="QHZ19" s="702"/>
      <c r="QIA19" s="702"/>
      <c r="QIB19" s="702"/>
      <c r="QIC19" s="702"/>
      <c r="QID19" s="702"/>
      <c r="QIE19" s="702"/>
      <c r="QIF19" s="702"/>
      <c r="QIG19" s="702"/>
      <c r="QIH19" s="702"/>
      <c r="QII19" s="702"/>
      <c r="QIJ19" s="702"/>
      <c r="QIK19" s="702"/>
      <c r="QIL19" s="702"/>
      <c r="QIM19" s="702"/>
      <c r="QIN19" s="702"/>
      <c r="QIO19" s="702"/>
      <c r="QIP19" s="702"/>
      <c r="QIQ19" s="702"/>
      <c r="QIR19" s="702"/>
      <c r="QIS19" s="702"/>
      <c r="QIT19" s="702"/>
      <c r="QIU19" s="702"/>
      <c r="QIV19" s="702"/>
      <c r="QIW19" s="702"/>
      <c r="QIX19" s="702"/>
      <c r="QIY19" s="702"/>
      <c r="QIZ19" s="702"/>
      <c r="QJA19" s="702"/>
      <c r="QJB19" s="702"/>
      <c r="QJC19" s="702"/>
      <c r="QJD19" s="702"/>
      <c r="QJE19" s="702"/>
      <c r="QJF19" s="702"/>
      <c r="QJG19" s="702"/>
      <c r="QJH19" s="702"/>
      <c r="QJI19" s="702"/>
      <c r="QJJ19" s="702"/>
      <c r="QJK19" s="702"/>
      <c r="QJL19" s="702"/>
      <c r="QJM19" s="702"/>
      <c r="QJN19" s="702"/>
      <c r="QJO19" s="702"/>
      <c r="QJP19" s="702"/>
      <c r="QJQ19" s="702"/>
      <c r="QJR19" s="702"/>
      <c r="QJS19" s="702"/>
      <c r="QJT19" s="702"/>
      <c r="QJU19" s="702"/>
      <c r="QJV19" s="702"/>
      <c r="QJW19" s="702"/>
      <c r="QJX19" s="702"/>
      <c r="QJY19" s="702"/>
      <c r="QJZ19" s="702"/>
      <c r="QKA19" s="702"/>
      <c r="QKB19" s="702"/>
      <c r="QKC19" s="702"/>
      <c r="QKD19" s="702"/>
      <c r="QKE19" s="702"/>
      <c r="QKF19" s="702"/>
      <c r="QKG19" s="702"/>
      <c r="QKH19" s="702"/>
      <c r="QKI19" s="702"/>
      <c r="QKJ19" s="702"/>
      <c r="QKK19" s="702"/>
      <c r="QKL19" s="702"/>
      <c r="QKM19" s="702"/>
      <c r="QKN19" s="702"/>
      <c r="QKO19" s="702"/>
      <c r="QKP19" s="702"/>
      <c r="QKQ19" s="702"/>
      <c r="QKR19" s="702"/>
      <c r="QKS19" s="702"/>
      <c r="QKT19" s="702"/>
      <c r="QKU19" s="702"/>
      <c r="QKV19" s="702"/>
      <c r="QKW19" s="702"/>
      <c r="QKX19" s="702"/>
      <c r="QKY19" s="702"/>
      <c r="QKZ19" s="702"/>
      <c r="QLA19" s="702"/>
      <c r="QLB19" s="702"/>
      <c r="QLC19" s="702"/>
      <c r="QLD19" s="702"/>
      <c r="QLE19" s="702"/>
      <c r="QLF19" s="702"/>
      <c r="QLG19" s="702"/>
      <c r="QLH19" s="702"/>
      <c r="QLI19" s="702"/>
      <c r="QLJ19" s="702"/>
      <c r="QLK19" s="702"/>
      <c r="QLL19" s="702"/>
      <c r="QLM19" s="702"/>
      <c r="QLN19" s="702"/>
      <c r="QLO19" s="702"/>
      <c r="QLP19" s="702"/>
      <c r="QLQ19" s="702"/>
      <c r="QLR19" s="702"/>
      <c r="QLS19" s="702"/>
      <c r="QLT19" s="702"/>
      <c r="QLU19" s="702"/>
      <c r="QLV19" s="702"/>
      <c r="QLW19" s="702"/>
      <c r="QLX19" s="702"/>
      <c r="QLY19" s="702"/>
      <c r="QLZ19" s="702"/>
      <c r="QMA19" s="702"/>
      <c r="QMB19" s="702"/>
      <c r="QMC19" s="702"/>
      <c r="QMD19" s="702"/>
      <c r="QME19" s="702"/>
      <c r="QMF19" s="702"/>
      <c r="QMG19" s="702"/>
      <c r="QMH19" s="702"/>
      <c r="QMI19" s="702"/>
      <c r="QMJ19" s="702"/>
      <c r="QMK19" s="702"/>
      <c r="QML19" s="702"/>
      <c r="QMM19" s="702"/>
      <c r="QMN19" s="702"/>
      <c r="QMO19" s="702"/>
      <c r="QMP19" s="702"/>
      <c r="QMQ19" s="702"/>
      <c r="QMR19" s="702"/>
      <c r="QMS19" s="702"/>
      <c r="QMT19" s="702"/>
      <c r="QMU19" s="702"/>
      <c r="QMV19" s="702"/>
      <c r="QMW19" s="702"/>
      <c r="QMX19" s="702"/>
      <c r="QMY19" s="702"/>
      <c r="QMZ19" s="702"/>
      <c r="QNA19" s="702"/>
      <c r="QNB19" s="702"/>
      <c r="QNC19" s="702"/>
      <c r="QND19" s="702"/>
      <c r="QNE19" s="702"/>
      <c r="QNF19" s="702"/>
      <c r="QNG19" s="702"/>
      <c r="QNH19" s="702"/>
      <c r="QNI19" s="702"/>
      <c r="QNJ19" s="702"/>
      <c r="QNK19" s="702"/>
      <c r="QNL19" s="702"/>
      <c r="QNM19" s="702"/>
      <c r="QNN19" s="702"/>
      <c r="QNO19" s="702"/>
      <c r="QNP19" s="702"/>
      <c r="QNQ19" s="702"/>
      <c r="QNR19" s="702"/>
      <c r="QNS19" s="702"/>
      <c r="QNT19" s="702"/>
      <c r="QNU19" s="702"/>
      <c r="QNV19" s="702"/>
      <c r="QNW19" s="702"/>
      <c r="QNX19" s="702"/>
      <c r="QNY19" s="702"/>
      <c r="QNZ19" s="702"/>
      <c r="QOA19" s="702"/>
      <c r="QOB19" s="702"/>
      <c r="QOC19" s="702"/>
      <c r="QOD19" s="702"/>
      <c r="QOE19" s="702"/>
      <c r="QOF19" s="702"/>
      <c r="QOG19" s="702"/>
      <c r="QOH19" s="702"/>
      <c r="QOI19" s="702"/>
      <c r="QOJ19" s="702"/>
      <c r="QOK19" s="702"/>
      <c r="QOL19" s="702"/>
      <c r="QOM19" s="702"/>
      <c r="QON19" s="702"/>
      <c r="QOO19" s="702"/>
      <c r="QOP19" s="702"/>
      <c r="QOQ19" s="702"/>
      <c r="QOR19" s="702"/>
      <c r="QOS19" s="702"/>
      <c r="QOT19" s="702"/>
      <c r="QOU19" s="702"/>
      <c r="QOV19" s="702"/>
      <c r="QOW19" s="702"/>
      <c r="QOX19" s="702"/>
      <c r="QOY19" s="702"/>
      <c r="QOZ19" s="702"/>
      <c r="QPA19" s="702"/>
      <c r="QPB19" s="702"/>
      <c r="QPC19" s="702"/>
      <c r="QPD19" s="702"/>
      <c r="QPE19" s="702"/>
      <c r="QPF19" s="702"/>
      <c r="QPG19" s="702"/>
      <c r="QPH19" s="702"/>
      <c r="QPI19" s="702"/>
      <c r="QPJ19" s="702"/>
      <c r="QPK19" s="702"/>
      <c r="QPL19" s="702"/>
      <c r="QPM19" s="702"/>
      <c r="QPN19" s="702"/>
      <c r="QPO19" s="702"/>
      <c r="QPP19" s="702"/>
      <c r="QPQ19" s="702"/>
      <c r="QPR19" s="702"/>
      <c r="QPS19" s="702"/>
      <c r="QPT19" s="702"/>
      <c r="QPU19" s="702"/>
      <c r="QPV19" s="702"/>
      <c r="QPW19" s="702"/>
      <c r="QPX19" s="702"/>
      <c r="QPY19" s="702"/>
      <c r="QPZ19" s="702"/>
      <c r="QQA19" s="702"/>
      <c r="QQB19" s="702"/>
      <c r="QQC19" s="702"/>
      <c r="QQD19" s="702"/>
      <c r="QQE19" s="702"/>
      <c r="QQF19" s="702"/>
      <c r="QQG19" s="702"/>
      <c r="QQH19" s="702"/>
      <c r="QQI19" s="702"/>
      <c r="QQJ19" s="702"/>
      <c r="QQK19" s="702"/>
      <c r="QQL19" s="702"/>
      <c r="QQM19" s="702"/>
      <c r="QQN19" s="702"/>
      <c r="QQO19" s="702"/>
      <c r="QQP19" s="702"/>
      <c r="QQQ19" s="702"/>
      <c r="QQR19" s="702"/>
      <c r="QQS19" s="702"/>
      <c r="QQT19" s="702"/>
      <c r="QQU19" s="702"/>
      <c r="QQV19" s="702"/>
      <c r="QQW19" s="702"/>
      <c r="QQX19" s="702"/>
      <c r="QQY19" s="702"/>
      <c r="QQZ19" s="702"/>
      <c r="QRA19" s="702"/>
      <c r="QRB19" s="702"/>
      <c r="QRC19" s="702"/>
      <c r="QRD19" s="702"/>
      <c r="QRE19" s="702"/>
      <c r="QRF19" s="702"/>
      <c r="QRG19" s="702"/>
      <c r="QRH19" s="702"/>
      <c r="QRI19" s="702"/>
      <c r="QRJ19" s="702"/>
      <c r="QRK19" s="702"/>
      <c r="QRL19" s="702"/>
      <c r="QRM19" s="702"/>
      <c r="QRN19" s="702"/>
      <c r="QRO19" s="702"/>
      <c r="QRP19" s="702"/>
      <c r="QRQ19" s="702"/>
      <c r="QRR19" s="702"/>
      <c r="QRS19" s="702"/>
      <c r="QRT19" s="702"/>
      <c r="QRU19" s="702"/>
      <c r="QRV19" s="702"/>
      <c r="QRW19" s="702"/>
      <c r="QRX19" s="702"/>
      <c r="QRY19" s="702"/>
      <c r="QRZ19" s="702"/>
      <c r="QSA19" s="702"/>
      <c r="QSB19" s="702"/>
      <c r="QSC19" s="702"/>
      <c r="QSD19" s="702"/>
      <c r="QSE19" s="702"/>
      <c r="QSF19" s="702"/>
      <c r="QSG19" s="702"/>
      <c r="QSH19" s="702"/>
      <c r="QSI19" s="702"/>
      <c r="QSJ19" s="702"/>
      <c r="QSK19" s="702"/>
      <c r="QSL19" s="702"/>
      <c r="QSM19" s="702"/>
      <c r="QSN19" s="702"/>
      <c r="QSO19" s="702"/>
      <c r="QSP19" s="702"/>
      <c r="QSQ19" s="702"/>
      <c r="QSR19" s="702"/>
      <c r="QSS19" s="702"/>
      <c r="QST19" s="702"/>
      <c r="QSU19" s="702"/>
      <c r="QSV19" s="702"/>
      <c r="QSW19" s="702"/>
      <c r="QSX19" s="702"/>
      <c r="QSY19" s="702"/>
      <c r="QSZ19" s="702"/>
      <c r="QTA19" s="702"/>
      <c r="QTB19" s="702"/>
      <c r="QTC19" s="702"/>
      <c r="QTD19" s="702"/>
      <c r="QTE19" s="702"/>
      <c r="QTF19" s="702"/>
      <c r="QTG19" s="702"/>
      <c r="QTH19" s="702"/>
      <c r="QTI19" s="702"/>
      <c r="QTJ19" s="702"/>
      <c r="QTK19" s="702"/>
      <c r="QTL19" s="702"/>
      <c r="QTM19" s="702"/>
      <c r="QTN19" s="702"/>
      <c r="QTO19" s="702"/>
      <c r="QTP19" s="702"/>
      <c r="QTQ19" s="702"/>
      <c r="QTR19" s="702"/>
      <c r="QTS19" s="702"/>
      <c r="QTT19" s="702"/>
      <c r="QTU19" s="702"/>
      <c r="QTV19" s="702"/>
      <c r="QTW19" s="702"/>
      <c r="QTX19" s="702"/>
      <c r="QTY19" s="702"/>
      <c r="QTZ19" s="702"/>
      <c r="QUA19" s="702"/>
      <c r="QUB19" s="702"/>
      <c r="QUC19" s="702"/>
      <c r="QUD19" s="702"/>
      <c r="QUE19" s="702"/>
      <c r="QUF19" s="702"/>
      <c r="QUG19" s="702"/>
      <c r="QUH19" s="702"/>
      <c r="QUI19" s="702"/>
      <c r="QUJ19" s="702"/>
      <c r="QUK19" s="702"/>
      <c r="QUL19" s="702"/>
      <c r="QUM19" s="702"/>
      <c r="QUN19" s="702"/>
      <c r="QUO19" s="702"/>
      <c r="QUP19" s="702"/>
      <c r="QUQ19" s="702"/>
      <c r="QUR19" s="702"/>
      <c r="QUS19" s="702"/>
      <c r="QUT19" s="702"/>
      <c r="QUU19" s="702"/>
      <c r="QUV19" s="702"/>
      <c r="QUW19" s="702"/>
      <c r="QUX19" s="702"/>
      <c r="QUY19" s="702"/>
      <c r="QUZ19" s="702"/>
      <c r="QVA19" s="702"/>
      <c r="QVB19" s="702"/>
      <c r="QVC19" s="702"/>
      <c r="QVD19" s="702"/>
      <c r="QVE19" s="702"/>
      <c r="QVF19" s="702"/>
      <c r="QVG19" s="702"/>
      <c r="QVH19" s="702"/>
      <c r="QVI19" s="702"/>
      <c r="QVJ19" s="702"/>
      <c r="QVK19" s="702"/>
      <c r="QVL19" s="702"/>
      <c r="QVM19" s="702"/>
      <c r="QVN19" s="702"/>
      <c r="QVO19" s="702"/>
      <c r="QVP19" s="702"/>
      <c r="QVQ19" s="702"/>
      <c r="QVR19" s="702"/>
      <c r="QVS19" s="702"/>
      <c r="QVT19" s="702"/>
      <c r="QVU19" s="702"/>
      <c r="QVV19" s="702"/>
      <c r="QVW19" s="702"/>
      <c r="QVX19" s="702"/>
      <c r="QVY19" s="702"/>
      <c r="QVZ19" s="702"/>
      <c r="QWA19" s="702"/>
      <c r="QWB19" s="702"/>
      <c r="QWC19" s="702"/>
      <c r="QWD19" s="702"/>
      <c r="QWE19" s="702"/>
      <c r="QWF19" s="702"/>
      <c r="QWG19" s="702"/>
      <c r="QWH19" s="702"/>
      <c r="QWI19" s="702"/>
      <c r="QWJ19" s="702"/>
      <c r="QWK19" s="702"/>
      <c r="QWL19" s="702"/>
      <c r="QWM19" s="702"/>
      <c r="QWN19" s="702"/>
      <c r="QWO19" s="702"/>
      <c r="QWP19" s="702"/>
      <c r="QWQ19" s="702"/>
      <c r="QWR19" s="702"/>
      <c r="QWS19" s="702"/>
      <c r="QWT19" s="702"/>
      <c r="QWU19" s="702"/>
      <c r="QWV19" s="702"/>
      <c r="QWW19" s="702"/>
      <c r="QWX19" s="702"/>
      <c r="QWY19" s="702"/>
      <c r="QWZ19" s="702"/>
      <c r="QXA19" s="702"/>
      <c r="QXB19" s="702"/>
      <c r="QXC19" s="702"/>
      <c r="QXD19" s="702"/>
      <c r="QXE19" s="702"/>
      <c r="QXF19" s="702"/>
      <c r="QXG19" s="702"/>
      <c r="QXH19" s="702"/>
      <c r="QXI19" s="702"/>
      <c r="QXJ19" s="702"/>
      <c r="QXK19" s="702"/>
      <c r="QXL19" s="702"/>
      <c r="QXM19" s="702"/>
      <c r="QXN19" s="702"/>
      <c r="QXO19" s="702"/>
      <c r="QXP19" s="702"/>
      <c r="QXQ19" s="702"/>
      <c r="QXR19" s="702"/>
      <c r="QXS19" s="702"/>
      <c r="QXT19" s="702"/>
      <c r="QXU19" s="702"/>
      <c r="QXV19" s="702"/>
      <c r="QXW19" s="702"/>
      <c r="QXX19" s="702"/>
      <c r="QXY19" s="702"/>
      <c r="QXZ19" s="702"/>
      <c r="QYA19" s="702"/>
      <c r="QYB19" s="702"/>
      <c r="QYC19" s="702"/>
      <c r="QYD19" s="702"/>
      <c r="QYE19" s="702"/>
      <c r="QYF19" s="702"/>
      <c r="QYG19" s="702"/>
      <c r="QYH19" s="702"/>
      <c r="QYI19" s="702"/>
      <c r="QYJ19" s="702"/>
      <c r="QYK19" s="702"/>
      <c r="QYL19" s="702"/>
      <c r="QYM19" s="702"/>
      <c r="QYN19" s="702"/>
      <c r="QYO19" s="702"/>
      <c r="QYP19" s="702"/>
      <c r="QYQ19" s="702"/>
      <c r="QYR19" s="702"/>
      <c r="QYS19" s="702"/>
      <c r="QYT19" s="702"/>
      <c r="QYU19" s="702"/>
      <c r="QYV19" s="702"/>
      <c r="QYW19" s="702"/>
      <c r="QYX19" s="702"/>
      <c r="QYY19" s="702"/>
      <c r="QYZ19" s="702"/>
      <c r="QZA19" s="702"/>
      <c r="QZB19" s="702"/>
      <c r="QZC19" s="702"/>
      <c r="QZD19" s="702"/>
      <c r="QZE19" s="702"/>
      <c r="QZF19" s="702"/>
      <c r="QZG19" s="702"/>
      <c r="QZH19" s="702"/>
      <c r="QZI19" s="702"/>
      <c r="QZJ19" s="702"/>
      <c r="QZK19" s="702"/>
      <c r="QZL19" s="702"/>
      <c r="QZM19" s="702"/>
      <c r="QZN19" s="702"/>
      <c r="QZO19" s="702"/>
      <c r="QZP19" s="702"/>
      <c r="QZQ19" s="702"/>
      <c r="QZR19" s="702"/>
      <c r="QZS19" s="702"/>
      <c r="QZT19" s="702"/>
      <c r="QZU19" s="702"/>
      <c r="QZV19" s="702"/>
      <c r="QZW19" s="702"/>
      <c r="QZX19" s="702"/>
      <c r="QZY19" s="702"/>
      <c r="QZZ19" s="702"/>
      <c r="RAA19" s="702"/>
      <c r="RAB19" s="702"/>
      <c r="RAC19" s="702"/>
      <c r="RAD19" s="702"/>
      <c r="RAE19" s="702"/>
      <c r="RAF19" s="702"/>
      <c r="RAG19" s="702"/>
      <c r="RAH19" s="702"/>
      <c r="RAI19" s="702"/>
      <c r="RAJ19" s="702"/>
      <c r="RAK19" s="702"/>
      <c r="RAL19" s="702"/>
      <c r="RAM19" s="702"/>
      <c r="RAN19" s="702"/>
      <c r="RAO19" s="702"/>
      <c r="RAP19" s="702"/>
      <c r="RAQ19" s="702"/>
      <c r="RAR19" s="702"/>
      <c r="RAS19" s="702"/>
      <c r="RAT19" s="702"/>
      <c r="RAU19" s="702"/>
      <c r="RAV19" s="702"/>
      <c r="RAW19" s="702"/>
      <c r="RAX19" s="702"/>
      <c r="RAY19" s="702"/>
      <c r="RAZ19" s="702"/>
      <c r="RBA19" s="702"/>
      <c r="RBB19" s="702"/>
      <c r="RBC19" s="702"/>
      <c r="RBD19" s="702"/>
      <c r="RBE19" s="702"/>
      <c r="RBF19" s="702"/>
      <c r="RBG19" s="702"/>
      <c r="RBH19" s="702"/>
      <c r="RBI19" s="702"/>
      <c r="RBJ19" s="702"/>
      <c r="RBK19" s="702"/>
      <c r="RBL19" s="702"/>
      <c r="RBM19" s="702"/>
      <c r="RBN19" s="702"/>
      <c r="RBO19" s="702"/>
      <c r="RBP19" s="702"/>
      <c r="RBQ19" s="702"/>
      <c r="RBR19" s="702"/>
      <c r="RBS19" s="702"/>
      <c r="RBT19" s="702"/>
      <c r="RBU19" s="702"/>
      <c r="RBV19" s="702"/>
      <c r="RBW19" s="702"/>
      <c r="RBX19" s="702"/>
      <c r="RBY19" s="702"/>
      <c r="RBZ19" s="702"/>
      <c r="RCA19" s="702"/>
      <c r="RCB19" s="702"/>
      <c r="RCC19" s="702"/>
      <c r="RCD19" s="702"/>
      <c r="RCE19" s="702"/>
      <c r="RCF19" s="702"/>
      <c r="RCG19" s="702"/>
      <c r="RCH19" s="702"/>
      <c r="RCI19" s="702"/>
      <c r="RCJ19" s="702"/>
      <c r="RCK19" s="702"/>
      <c r="RCL19" s="702"/>
      <c r="RCM19" s="702"/>
      <c r="RCN19" s="702"/>
      <c r="RCO19" s="702"/>
      <c r="RCP19" s="702"/>
      <c r="RCQ19" s="702"/>
      <c r="RCR19" s="702"/>
      <c r="RCS19" s="702"/>
      <c r="RCT19" s="702"/>
      <c r="RCU19" s="702"/>
      <c r="RCV19" s="702"/>
      <c r="RCW19" s="702"/>
      <c r="RCX19" s="702"/>
      <c r="RCY19" s="702"/>
      <c r="RCZ19" s="702"/>
      <c r="RDA19" s="702"/>
      <c r="RDB19" s="702"/>
      <c r="RDC19" s="702"/>
      <c r="RDD19" s="702"/>
      <c r="RDE19" s="702"/>
      <c r="RDF19" s="702"/>
      <c r="RDG19" s="702"/>
      <c r="RDH19" s="702"/>
      <c r="RDI19" s="702"/>
      <c r="RDJ19" s="702"/>
      <c r="RDK19" s="702"/>
      <c r="RDL19" s="702"/>
      <c r="RDM19" s="702"/>
      <c r="RDN19" s="702"/>
      <c r="RDO19" s="702"/>
      <c r="RDP19" s="702"/>
      <c r="RDQ19" s="702"/>
      <c r="RDR19" s="702"/>
      <c r="RDS19" s="702"/>
      <c r="RDT19" s="702"/>
      <c r="RDU19" s="702"/>
      <c r="RDV19" s="702"/>
      <c r="RDW19" s="702"/>
      <c r="RDX19" s="702"/>
      <c r="RDY19" s="702"/>
      <c r="RDZ19" s="702"/>
      <c r="REA19" s="702"/>
      <c r="REB19" s="702"/>
      <c r="REC19" s="702"/>
      <c r="RED19" s="702"/>
      <c r="REE19" s="702"/>
      <c r="REF19" s="702"/>
      <c r="REG19" s="702"/>
      <c r="REH19" s="702"/>
      <c r="REI19" s="702"/>
      <c r="REJ19" s="702"/>
      <c r="REK19" s="702"/>
      <c r="REL19" s="702"/>
      <c r="REM19" s="702"/>
      <c r="REN19" s="702"/>
      <c r="REO19" s="702"/>
      <c r="REP19" s="702"/>
      <c r="REQ19" s="702"/>
      <c r="RER19" s="702"/>
      <c r="RES19" s="702"/>
      <c r="RET19" s="702"/>
      <c r="REU19" s="702"/>
      <c r="REV19" s="702"/>
      <c r="REW19" s="702"/>
      <c r="REX19" s="702"/>
      <c r="REY19" s="702"/>
      <c r="REZ19" s="702"/>
      <c r="RFA19" s="702"/>
      <c r="RFB19" s="702"/>
      <c r="RFC19" s="702"/>
      <c r="RFD19" s="702"/>
      <c r="RFE19" s="702"/>
      <c r="RFF19" s="702"/>
      <c r="RFG19" s="702"/>
      <c r="RFH19" s="702"/>
      <c r="RFI19" s="702"/>
      <c r="RFJ19" s="702"/>
      <c r="RFK19" s="702"/>
      <c r="RFL19" s="702"/>
      <c r="RFM19" s="702"/>
      <c r="RFN19" s="702"/>
      <c r="RFO19" s="702"/>
      <c r="RFP19" s="702"/>
      <c r="RFQ19" s="702"/>
      <c r="RFR19" s="702"/>
      <c r="RFS19" s="702"/>
      <c r="RFT19" s="702"/>
      <c r="RFU19" s="702"/>
      <c r="RFV19" s="702"/>
      <c r="RFW19" s="702"/>
      <c r="RFX19" s="702"/>
      <c r="RFY19" s="702"/>
      <c r="RFZ19" s="702"/>
      <c r="RGA19" s="702"/>
      <c r="RGB19" s="702"/>
      <c r="RGC19" s="702"/>
      <c r="RGD19" s="702"/>
      <c r="RGE19" s="702"/>
      <c r="RGF19" s="702"/>
      <c r="RGG19" s="702"/>
      <c r="RGH19" s="702"/>
      <c r="RGI19" s="702"/>
      <c r="RGJ19" s="702"/>
      <c r="RGK19" s="702"/>
      <c r="RGL19" s="702"/>
      <c r="RGM19" s="702"/>
      <c r="RGN19" s="702"/>
      <c r="RGO19" s="702"/>
      <c r="RGP19" s="702"/>
      <c r="RGQ19" s="702"/>
      <c r="RGR19" s="702"/>
      <c r="RGS19" s="702"/>
      <c r="RGT19" s="702"/>
      <c r="RGU19" s="702"/>
      <c r="RGV19" s="702"/>
      <c r="RGW19" s="702"/>
      <c r="RGX19" s="702"/>
      <c r="RGY19" s="702"/>
      <c r="RGZ19" s="702"/>
      <c r="RHA19" s="702"/>
      <c r="RHB19" s="702"/>
      <c r="RHC19" s="702"/>
      <c r="RHD19" s="702"/>
      <c r="RHE19" s="702"/>
      <c r="RHF19" s="702"/>
      <c r="RHG19" s="702"/>
      <c r="RHH19" s="702"/>
      <c r="RHI19" s="702"/>
      <c r="RHJ19" s="702"/>
      <c r="RHK19" s="702"/>
      <c r="RHL19" s="702"/>
      <c r="RHM19" s="702"/>
      <c r="RHN19" s="702"/>
      <c r="RHO19" s="702"/>
      <c r="RHP19" s="702"/>
      <c r="RHQ19" s="702"/>
      <c r="RHR19" s="702"/>
      <c r="RHS19" s="702"/>
      <c r="RHT19" s="702"/>
      <c r="RHU19" s="702"/>
      <c r="RHV19" s="702"/>
      <c r="RHW19" s="702"/>
      <c r="RHX19" s="702"/>
      <c r="RHY19" s="702"/>
      <c r="RHZ19" s="702"/>
      <c r="RIA19" s="702"/>
      <c r="RIB19" s="702"/>
      <c r="RIC19" s="702"/>
      <c r="RID19" s="702"/>
      <c r="RIE19" s="702"/>
      <c r="RIF19" s="702"/>
      <c r="RIG19" s="702"/>
      <c r="RIH19" s="702"/>
      <c r="RII19" s="702"/>
      <c r="RIJ19" s="702"/>
      <c r="RIK19" s="702"/>
      <c r="RIL19" s="702"/>
      <c r="RIM19" s="702"/>
      <c r="RIN19" s="702"/>
      <c r="RIO19" s="702"/>
      <c r="RIP19" s="702"/>
      <c r="RIQ19" s="702"/>
      <c r="RIR19" s="702"/>
      <c r="RIS19" s="702"/>
      <c r="RIT19" s="702"/>
      <c r="RIU19" s="702"/>
      <c r="RIV19" s="702"/>
      <c r="RIW19" s="702"/>
      <c r="RIX19" s="702"/>
      <c r="RIY19" s="702"/>
      <c r="RIZ19" s="702"/>
      <c r="RJA19" s="702"/>
      <c r="RJB19" s="702"/>
      <c r="RJC19" s="702"/>
      <c r="RJD19" s="702"/>
      <c r="RJE19" s="702"/>
      <c r="RJF19" s="702"/>
      <c r="RJG19" s="702"/>
      <c r="RJH19" s="702"/>
      <c r="RJI19" s="702"/>
      <c r="RJJ19" s="702"/>
      <c r="RJK19" s="702"/>
      <c r="RJL19" s="702"/>
      <c r="RJM19" s="702"/>
      <c r="RJN19" s="702"/>
      <c r="RJO19" s="702"/>
      <c r="RJP19" s="702"/>
      <c r="RJQ19" s="702"/>
      <c r="RJR19" s="702"/>
      <c r="RJS19" s="702"/>
      <c r="RJT19" s="702"/>
      <c r="RJU19" s="702"/>
      <c r="RJV19" s="702"/>
      <c r="RJW19" s="702"/>
      <c r="RJX19" s="702"/>
      <c r="RJY19" s="702"/>
      <c r="RJZ19" s="702"/>
      <c r="RKA19" s="702"/>
      <c r="RKB19" s="702"/>
      <c r="RKC19" s="702"/>
      <c r="RKD19" s="702"/>
      <c r="RKE19" s="702"/>
      <c r="RKF19" s="702"/>
      <c r="RKG19" s="702"/>
      <c r="RKH19" s="702"/>
      <c r="RKI19" s="702"/>
      <c r="RKJ19" s="702"/>
      <c r="RKK19" s="702"/>
      <c r="RKL19" s="702"/>
      <c r="RKM19" s="702"/>
      <c r="RKN19" s="702"/>
      <c r="RKO19" s="702"/>
      <c r="RKP19" s="702"/>
      <c r="RKQ19" s="702"/>
      <c r="RKR19" s="702"/>
      <c r="RKS19" s="702"/>
      <c r="RKT19" s="702"/>
      <c r="RKU19" s="702"/>
      <c r="RKV19" s="702"/>
      <c r="RKW19" s="702"/>
      <c r="RKX19" s="702"/>
      <c r="RKY19" s="702"/>
      <c r="RKZ19" s="702"/>
      <c r="RLA19" s="702"/>
      <c r="RLB19" s="702"/>
      <c r="RLC19" s="702"/>
      <c r="RLD19" s="702"/>
      <c r="RLE19" s="702"/>
      <c r="RLF19" s="702"/>
      <c r="RLG19" s="702"/>
      <c r="RLH19" s="702"/>
      <c r="RLI19" s="702"/>
      <c r="RLJ19" s="702"/>
      <c r="RLK19" s="702"/>
      <c r="RLL19" s="702"/>
      <c r="RLM19" s="702"/>
      <c r="RLN19" s="702"/>
      <c r="RLO19" s="702"/>
      <c r="RLP19" s="702"/>
      <c r="RLQ19" s="702"/>
      <c r="RLR19" s="702"/>
      <c r="RLS19" s="702"/>
      <c r="RLT19" s="702"/>
      <c r="RLU19" s="702"/>
      <c r="RLV19" s="702"/>
      <c r="RLW19" s="702"/>
      <c r="RLX19" s="702"/>
      <c r="RLY19" s="702"/>
      <c r="RLZ19" s="702"/>
      <c r="RMA19" s="702"/>
      <c r="RMB19" s="702"/>
      <c r="RMC19" s="702"/>
      <c r="RMD19" s="702"/>
      <c r="RME19" s="702"/>
      <c r="RMF19" s="702"/>
      <c r="RMG19" s="702"/>
      <c r="RMH19" s="702"/>
      <c r="RMI19" s="702"/>
      <c r="RMJ19" s="702"/>
      <c r="RMK19" s="702"/>
      <c r="RML19" s="702"/>
      <c r="RMM19" s="702"/>
      <c r="RMN19" s="702"/>
      <c r="RMO19" s="702"/>
      <c r="RMP19" s="702"/>
      <c r="RMQ19" s="702"/>
      <c r="RMR19" s="702"/>
      <c r="RMS19" s="702"/>
      <c r="RMT19" s="702"/>
      <c r="RMU19" s="702"/>
      <c r="RMV19" s="702"/>
      <c r="RMW19" s="702"/>
      <c r="RMX19" s="702"/>
      <c r="RMY19" s="702"/>
      <c r="RMZ19" s="702"/>
      <c r="RNA19" s="702"/>
      <c r="RNB19" s="702"/>
      <c r="RNC19" s="702"/>
      <c r="RND19" s="702"/>
      <c r="RNE19" s="702"/>
      <c r="RNF19" s="702"/>
      <c r="RNG19" s="702"/>
      <c r="RNH19" s="702"/>
      <c r="RNI19" s="702"/>
      <c r="RNJ19" s="702"/>
      <c r="RNK19" s="702"/>
      <c r="RNL19" s="702"/>
      <c r="RNM19" s="702"/>
      <c r="RNN19" s="702"/>
      <c r="RNO19" s="702"/>
      <c r="RNP19" s="702"/>
      <c r="RNQ19" s="702"/>
      <c r="RNR19" s="702"/>
      <c r="RNS19" s="702"/>
      <c r="RNT19" s="702"/>
      <c r="RNU19" s="702"/>
      <c r="RNV19" s="702"/>
      <c r="RNW19" s="702"/>
      <c r="RNX19" s="702"/>
      <c r="RNY19" s="702"/>
      <c r="RNZ19" s="702"/>
      <c r="ROA19" s="702"/>
      <c r="ROB19" s="702"/>
      <c r="ROC19" s="702"/>
      <c r="ROD19" s="702"/>
      <c r="ROE19" s="702"/>
      <c r="ROF19" s="702"/>
      <c r="ROG19" s="702"/>
      <c r="ROH19" s="702"/>
      <c r="ROI19" s="702"/>
      <c r="ROJ19" s="702"/>
      <c r="ROK19" s="702"/>
      <c r="ROL19" s="702"/>
      <c r="ROM19" s="702"/>
      <c r="RON19" s="702"/>
      <c r="ROO19" s="702"/>
      <c r="ROP19" s="702"/>
      <c r="ROQ19" s="702"/>
      <c r="ROR19" s="702"/>
      <c r="ROS19" s="702"/>
      <c r="ROT19" s="702"/>
      <c r="ROU19" s="702"/>
      <c r="ROV19" s="702"/>
      <c r="ROW19" s="702"/>
      <c r="ROX19" s="702"/>
      <c r="ROY19" s="702"/>
      <c r="ROZ19" s="702"/>
      <c r="RPA19" s="702"/>
      <c r="RPB19" s="702"/>
      <c r="RPC19" s="702"/>
      <c r="RPD19" s="702"/>
      <c r="RPE19" s="702"/>
      <c r="RPF19" s="702"/>
      <c r="RPG19" s="702"/>
      <c r="RPH19" s="702"/>
      <c r="RPI19" s="702"/>
      <c r="RPJ19" s="702"/>
      <c r="RPK19" s="702"/>
      <c r="RPL19" s="702"/>
      <c r="RPM19" s="702"/>
      <c r="RPN19" s="702"/>
      <c r="RPO19" s="702"/>
      <c r="RPP19" s="702"/>
      <c r="RPQ19" s="702"/>
      <c r="RPR19" s="702"/>
      <c r="RPS19" s="702"/>
      <c r="RPT19" s="702"/>
      <c r="RPU19" s="702"/>
      <c r="RPV19" s="702"/>
      <c r="RPW19" s="702"/>
      <c r="RPX19" s="702"/>
      <c r="RPY19" s="702"/>
      <c r="RPZ19" s="702"/>
      <c r="RQA19" s="702"/>
      <c r="RQB19" s="702"/>
      <c r="RQC19" s="702"/>
      <c r="RQD19" s="702"/>
      <c r="RQE19" s="702"/>
      <c r="RQF19" s="702"/>
      <c r="RQG19" s="702"/>
      <c r="RQH19" s="702"/>
      <c r="RQI19" s="702"/>
      <c r="RQJ19" s="702"/>
      <c r="RQK19" s="702"/>
      <c r="RQL19" s="702"/>
      <c r="RQM19" s="702"/>
      <c r="RQN19" s="702"/>
      <c r="RQO19" s="702"/>
      <c r="RQP19" s="702"/>
      <c r="RQQ19" s="702"/>
      <c r="RQR19" s="702"/>
      <c r="RQS19" s="702"/>
      <c r="RQT19" s="702"/>
      <c r="RQU19" s="702"/>
      <c r="RQV19" s="702"/>
      <c r="RQW19" s="702"/>
      <c r="RQX19" s="702"/>
      <c r="RQY19" s="702"/>
      <c r="RQZ19" s="702"/>
      <c r="RRA19" s="702"/>
      <c r="RRB19" s="702"/>
      <c r="RRC19" s="702"/>
      <c r="RRD19" s="702"/>
      <c r="RRE19" s="702"/>
      <c r="RRF19" s="702"/>
      <c r="RRG19" s="702"/>
      <c r="RRH19" s="702"/>
      <c r="RRI19" s="702"/>
      <c r="RRJ19" s="702"/>
      <c r="RRK19" s="702"/>
      <c r="RRL19" s="702"/>
      <c r="RRM19" s="702"/>
      <c r="RRN19" s="702"/>
      <c r="RRO19" s="702"/>
      <c r="RRP19" s="702"/>
      <c r="RRQ19" s="702"/>
      <c r="RRR19" s="702"/>
      <c r="RRS19" s="702"/>
      <c r="RRT19" s="702"/>
      <c r="RRU19" s="702"/>
      <c r="RRV19" s="702"/>
      <c r="RRW19" s="702"/>
      <c r="RRX19" s="702"/>
      <c r="RRY19" s="702"/>
      <c r="RRZ19" s="702"/>
      <c r="RSA19" s="702"/>
      <c r="RSB19" s="702"/>
      <c r="RSC19" s="702"/>
      <c r="RSD19" s="702"/>
      <c r="RSE19" s="702"/>
      <c r="RSF19" s="702"/>
      <c r="RSG19" s="702"/>
      <c r="RSH19" s="702"/>
      <c r="RSI19" s="702"/>
      <c r="RSJ19" s="702"/>
      <c r="RSK19" s="702"/>
      <c r="RSL19" s="702"/>
      <c r="RSM19" s="702"/>
      <c r="RSN19" s="702"/>
      <c r="RSO19" s="702"/>
      <c r="RSP19" s="702"/>
      <c r="RSQ19" s="702"/>
      <c r="RSR19" s="702"/>
      <c r="RSS19" s="702"/>
      <c r="RST19" s="702"/>
      <c r="RSU19" s="702"/>
      <c r="RSV19" s="702"/>
      <c r="RSW19" s="702"/>
      <c r="RSX19" s="702"/>
      <c r="RSY19" s="702"/>
      <c r="RSZ19" s="702"/>
      <c r="RTA19" s="702"/>
      <c r="RTB19" s="702"/>
      <c r="RTC19" s="702"/>
      <c r="RTD19" s="702"/>
      <c r="RTE19" s="702"/>
      <c r="RTF19" s="702"/>
      <c r="RTG19" s="702"/>
      <c r="RTH19" s="702"/>
      <c r="RTI19" s="702"/>
      <c r="RTJ19" s="702"/>
      <c r="RTK19" s="702"/>
      <c r="RTL19" s="702"/>
      <c r="RTM19" s="702"/>
      <c r="RTN19" s="702"/>
      <c r="RTO19" s="702"/>
      <c r="RTP19" s="702"/>
      <c r="RTQ19" s="702"/>
      <c r="RTR19" s="702"/>
      <c r="RTS19" s="702"/>
      <c r="RTT19" s="702"/>
      <c r="RTU19" s="702"/>
      <c r="RTV19" s="702"/>
      <c r="RTW19" s="702"/>
      <c r="RTX19" s="702"/>
      <c r="RTY19" s="702"/>
      <c r="RTZ19" s="702"/>
      <c r="RUA19" s="702"/>
      <c r="RUB19" s="702"/>
      <c r="RUC19" s="702"/>
      <c r="RUD19" s="702"/>
      <c r="RUE19" s="702"/>
      <c r="RUF19" s="702"/>
      <c r="RUG19" s="702"/>
      <c r="RUH19" s="702"/>
      <c r="RUI19" s="702"/>
      <c r="RUJ19" s="702"/>
      <c r="RUK19" s="702"/>
      <c r="RUL19" s="702"/>
      <c r="RUM19" s="702"/>
      <c r="RUN19" s="702"/>
      <c r="RUO19" s="702"/>
      <c r="RUP19" s="702"/>
      <c r="RUQ19" s="702"/>
      <c r="RUR19" s="702"/>
      <c r="RUS19" s="702"/>
      <c r="RUT19" s="702"/>
      <c r="RUU19" s="702"/>
      <c r="RUV19" s="702"/>
      <c r="RUW19" s="702"/>
      <c r="RUX19" s="702"/>
      <c r="RUY19" s="702"/>
      <c r="RUZ19" s="702"/>
      <c r="RVA19" s="702"/>
      <c r="RVB19" s="702"/>
      <c r="RVC19" s="702"/>
      <c r="RVD19" s="702"/>
      <c r="RVE19" s="702"/>
      <c r="RVF19" s="702"/>
      <c r="RVG19" s="702"/>
      <c r="RVH19" s="702"/>
      <c r="RVI19" s="702"/>
      <c r="RVJ19" s="702"/>
      <c r="RVK19" s="702"/>
      <c r="RVL19" s="702"/>
      <c r="RVM19" s="702"/>
      <c r="RVN19" s="702"/>
      <c r="RVO19" s="702"/>
      <c r="RVP19" s="702"/>
      <c r="RVQ19" s="702"/>
      <c r="RVR19" s="702"/>
      <c r="RVS19" s="702"/>
      <c r="RVT19" s="702"/>
      <c r="RVU19" s="702"/>
      <c r="RVV19" s="702"/>
      <c r="RVW19" s="702"/>
      <c r="RVX19" s="702"/>
      <c r="RVY19" s="702"/>
      <c r="RVZ19" s="702"/>
      <c r="RWA19" s="702"/>
      <c r="RWB19" s="702"/>
      <c r="RWC19" s="702"/>
      <c r="RWD19" s="702"/>
      <c r="RWE19" s="702"/>
      <c r="RWF19" s="702"/>
      <c r="RWG19" s="702"/>
      <c r="RWH19" s="702"/>
      <c r="RWI19" s="702"/>
      <c r="RWJ19" s="702"/>
      <c r="RWK19" s="702"/>
      <c r="RWL19" s="702"/>
      <c r="RWM19" s="702"/>
      <c r="RWN19" s="702"/>
      <c r="RWO19" s="702"/>
      <c r="RWP19" s="702"/>
      <c r="RWQ19" s="702"/>
      <c r="RWR19" s="702"/>
      <c r="RWS19" s="702"/>
      <c r="RWT19" s="702"/>
      <c r="RWU19" s="702"/>
      <c r="RWV19" s="702"/>
      <c r="RWW19" s="702"/>
      <c r="RWX19" s="702"/>
      <c r="RWY19" s="702"/>
      <c r="RWZ19" s="702"/>
      <c r="RXA19" s="702"/>
      <c r="RXB19" s="702"/>
      <c r="RXC19" s="702"/>
      <c r="RXD19" s="702"/>
      <c r="RXE19" s="702"/>
      <c r="RXF19" s="702"/>
      <c r="RXG19" s="702"/>
      <c r="RXH19" s="702"/>
      <c r="RXI19" s="702"/>
      <c r="RXJ19" s="702"/>
      <c r="RXK19" s="702"/>
      <c r="RXL19" s="702"/>
      <c r="RXM19" s="702"/>
      <c r="RXN19" s="702"/>
      <c r="RXO19" s="702"/>
      <c r="RXP19" s="702"/>
      <c r="RXQ19" s="702"/>
      <c r="RXR19" s="702"/>
      <c r="RXS19" s="702"/>
      <c r="RXT19" s="702"/>
      <c r="RXU19" s="702"/>
      <c r="RXV19" s="702"/>
      <c r="RXW19" s="702"/>
      <c r="RXX19" s="702"/>
      <c r="RXY19" s="702"/>
      <c r="RXZ19" s="702"/>
      <c r="RYA19" s="702"/>
      <c r="RYB19" s="702"/>
      <c r="RYC19" s="702"/>
      <c r="RYD19" s="702"/>
      <c r="RYE19" s="702"/>
      <c r="RYF19" s="702"/>
      <c r="RYG19" s="702"/>
      <c r="RYH19" s="702"/>
      <c r="RYI19" s="702"/>
      <c r="RYJ19" s="702"/>
      <c r="RYK19" s="702"/>
      <c r="RYL19" s="702"/>
      <c r="RYM19" s="702"/>
      <c r="RYN19" s="702"/>
      <c r="RYO19" s="702"/>
      <c r="RYP19" s="702"/>
      <c r="RYQ19" s="702"/>
      <c r="RYR19" s="702"/>
      <c r="RYS19" s="702"/>
      <c r="RYT19" s="702"/>
      <c r="RYU19" s="702"/>
      <c r="RYV19" s="702"/>
      <c r="RYW19" s="702"/>
      <c r="RYX19" s="702"/>
      <c r="RYY19" s="702"/>
      <c r="RYZ19" s="702"/>
      <c r="RZA19" s="702"/>
      <c r="RZB19" s="702"/>
      <c r="RZC19" s="702"/>
      <c r="RZD19" s="702"/>
      <c r="RZE19" s="702"/>
      <c r="RZF19" s="702"/>
      <c r="RZG19" s="702"/>
      <c r="RZH19" s="702"/>
      <c r="RZI19" s="702"/>
      <c r="RZJ19" s="702"/>
      <c r="RZK19" s="702"/>
      <c r="RZL19" s="702"/>
      <c r="RZM19" s="702"/>
      <c r="RZN19" s="702"/>
      <c r="RZO19" s="702"/>
      <c r="RZP19" s="702"/>
      <c r="RZQ19" s="702"/>
      <c r="RZR19" s="702"/>
      <c r="RZS19" s="702"/>
      <c r="RZT19" s="702"/>
      <c r="RZU19" s="702"/>
      <c r="RZV19" s="702"/>
      <c r="RZW19" s="702"/>
      <c r="RZX19" s="702"/>
      <c r="RZY19" s="702"/>
      <c r="RZZ19" s="702"/>
      <c r="SAA19" s="702"/>
      <c r="SAB19" s="702"/>
      <c r="SAC19" s="702"/>
      <c r="SAD19" s="702"/>
      <c r="SAE19" s="702"/>
      <c r="SAF19" s="702"/>
      <c r="SAG19" s="702"/>
      <c r="SAH19" s="702"/>
      <c r="SAI19" s="702"/>
      <c r="SAJ19" s="702"/>
      <c r="SAK19" s="702"/>
      <c r="SAL19" s="702"/>
      <c r="SAM19" s="702"/>
      <c r="SAN19" s="702"/>
      <c r="SAO19" s="702"/>
      <c r="SAP19" s="702"/>
      <c r="SAQ19" s="702"/>
      <c r="SAR19" s="702"/>
      <c r="SAS19" s="702"/>
      <c r="SAT19" s="702"/>
      <c r="SAU19" s="702"/>
      <c r="SAV19" s="702"/>
      <c r="SAW19" s="702"/>
      <c r="SAX19" s="702"/>
      <c r="SAY19" s="702"/>
      <c r="SAZ19" s="702"/>
      <c r="SBA19" s="702"/>
      <c r="SBB19" s="702"/>
      <c r="SBC19" s="702"/>
      <c r="SBD19" s="702"/>
      <c r="SBE19" s="702"/>
      <c r="SBF19" s="702"/>
      <c r="SBG19" s="702"/>
      <c r="SBH19" s="702"/>
      <c r="SBI19" s="702"/>
      <c r="SBJ19" s="702"/>
      <c r="SBK19" s="702"/>
      <c r="SBL19" s="702"/>
      <c r="SBM19" s="702"/>
      <c r="SBN19" s="702"/>
      <c r="SBO19" s="702"/>
      <c r="SBP19" s="702"/>
      <c r="SBQ19" s="702"/>
      <c r="SBR19" s="702"/>
      <c r="SBS19" s="702"/>
      <c r="SBT19" s="702"/>
      <c r="SBU19" s="702"/>
      <c r="SBV19" s="702"/>
      <c r="SBW19" s="702"/>
      <c r="SBX19" s="702"/>
      <c r="SBY19" s="702"/>
      <c r="SBZ19" s="702"/>
      <c r="SCA19" s="702"/>
      <c r="SCB19" s="702"/>
      <c r="SCC19" s="702"/>
      <c r="SCD19" s="702"/>
      <c r="SCE19" s="702"/>
      <c r="SCF19" s="702"/>
      <c r="SCG19" s="702"/>
      <c r="SCH19" s="702"/>
      <c r="SCI19" s="702"/>
      <c r="SCJ19" s="702"/>
      <c r="SCK19" s="702"/>
      <c r="SCL19" s="702"/>
      <c r="SCM19" s="702"/>
      <c r="SCN19" s="702"/>
      <c r="SCO19" s="702"/>
      <c r="SCP19" s="702"/>
      <c r="SCQ19" s="702"/>
      <c r="SCR19" s="702"/>
      <c r="SCS19" s="702"/>
      <c r="SCT19" s="702"/>
      <c r="SCU19" s="702"/>
      <c r="SCV19" s="702"/>
      <c r="SCW19" s="702"/>
      <c r="SCX19" s="702"/>
      <c r="SCY19" s="702"/>
      <c r="SCZ19" s="702"/>
      <c r="SDA19" s="702"/>
      <c r="SDB19" s="702"/>
      <c r="SDC19" s="702"/>
      <c r="SDD19" s="702"/>
      <c r="SDE19" s="702"/>
      <c r="SDF19" s="702"/>
      <c r="SDG19" s="702"/>
      <c r="SDH19" s="702"/>
      <c r="SDI19" s="702"/>
      <c r="SDJ19" s="702"/>
      <c r="SDK19" s="702"/>
      <c r="SDL19" s="702"/>
      <c r="SDM19" s="702"/>
      <c r="SDN19" s="702"/>
      <c r="SDO19" s="702"/>
      <c r="SDP19" s="702"/>
      <c r="SDQ19" s="702"/>
      <c r="SDR19" s="702"/>
      <c r="SDS19" s="702"/>
      <c r="SDT19" s="702"/>
      <c r="SDU19" s="702"/>
      <c r="SDV19" s="702"/>
      <c r="SDW19" s="702"/>
      <c r="SDX19" s="702"/>
      <c r="SDY19" s="702"/>
      <c r="SDZ19" s="702"/>
      <c r="SEA19" s="702"/>
      <c r="SEB19" s="702"/>
      <c r="SEC19" s="702"/>
      <c r="SED19" s="702"/>
      <c r="SEE19" s="702"/>
      <c r="SEF19" s="702"/>
      <c r="SEG19" s="702"/>
      <c r="SEH19" s="702"/>
      <c r="SEI19" s="702"/>
      <c r="SEJ19" s="702"/>
      <c r="SEK19" s="702"/>
      <c r="SEL19" s="702"/>
      <c r="SEM19" s="702"/>
      <c r="SEN19" s="702"/>
      <c r="SEO19" s="702"/>
      <c r="SEP19" s="702"/>
      <c r="SEQ19" s="702"/>
      <c r="SER19" s="702"/>
      <c r="SES19" s="702"/>
      <c r="SET19" s="702"/>
      <c r="SEU19" s="702"/>
      <c r="SEV19" s="702"/>
      <c r="SEW19" s="702"/>
      <c r="SEX19" s="702"/>
      <c r="SEY19" s="702"/>
      <c r="SEZ19" s="702"/>
      <c r="SFA19" s="702"/>
      <c r="SFB19" s="702"/>
      <c r="SFC19" s="702"/>
      <c r="SFD19" s="702"/>
      <c r="SFE19" s="702"/>
      <c r="SFF19" s="702"/>
      <c r="SFG19" s="702"/>
      <c r="SFH19" s="702"/>
      <c r="SFI19" s="702"/>
      <c r="SFJ19" s="702"/>
      <c r="SFK19" s="702"/>
      <c r="SFL19" s="702"/>
      <c r="SFM19" s="702"/>
      <c r="SFN19" s="702"/>
      <c r="SFO19" s="702"/>
      <c r="SFP19" s="702"/>
      <c r="SFQ19" s="702"/>
      <c r="SFR19" s="702"/>
      <c r="SFS19" s="702"/>
      <c r="SFT19" s="702"/>
      <c r="SFU19" s="702"/>
      <c r="SFV19" s="702"/>
      <c r="SFW19" s="702"/>
      <c r="SFX19" s="702"/>
      <c r="SFY19" s="702"/>
      <c r="SFZ19" s="702"/>
      <c r="SGA19" s="702"/>
      <c r="SGB19" s="702"/>
      <c r="SGC19" s="702"/>
      <c r="SGD19" s="702"/>
      <c r="SGE19" s="702"/>
      <c r="SGF19" s="702"/>
      <c r="SGG19" s="702"/>
      <c r="SGH19" s="702"/>
      <c r="SGI19" s="702"/>
      <c r="SGJ19" s="702"/>
      <c r="SGK19" s="702"/>
      <c r="SGL19" s="702"/>
      <c r="SGM19" s="702"/>
      <c r="SGN19" s="702"/>
      <c r="SGO19" s="702"/>
      <c r="SGP19" s="702"/>
      <c r="SGQ19" s="702"/>
      <c r="SGR19" s="702"/>
      <c r="SGS19" s="702"/>
      <c r="SGT19" s="702"/>
      <c r="SGU19" s="702"/>
      <c r="SGV19" s="702"/>
      <c r="SGW19" s="702"/>
      <c r="SGX19" s="702"/>
      <c r="SGY19" s="702"/>
      <c r="SGZ19" s="702"/>
      <c r="SHA19" s="702"/>
      <c r="SHB19" s="702"/>
      <c r="SHC19" s="702"/>
      <c r="SHD19" s="702"/>
      <c r="SHE19" s="702"/>
      <c r="SHF19" s="702"/>
      <c r="SHG19" s="702"/>
      <c r="SHH19" s="702"/>
      <c r="SHI19" s="702"/>
      <c r="SHJ19" s="702"/>
      <c r="SHK19" s="702"/>
      <c r="SHL19" s="702"/>
      <c r="SHM19" s="702"/>
      <c r="SHN19" s="702"/>
      <c r="SHO19" s="702"/>
      <c r="SHP19" s="702"/>
      <c r="SHQ19" s="702"/>
      <c r="SHR19" s="702"/>
      <c r="SHS19" s="702"/>
      <c r="SHT19" s="702"/>
      <c r="SHU19" s="702"/>
      <c r="SHV19" s="702"/>
      <c r="SHW19" s="702"/>
      <c r="SHX19" s="702"/>
      <c r="SHY19" s="702"/>
      <c r="SHZ19" s="702"/>
      <c r="SIA19" s="702"/>
      <c r="SIB19" s="702"/>
      <c r="SIC19" s="702"/>
      <c r="SID19" s="702"/>
      <c r="SIE19" s="702"/>
      <c r="SIF19" s="702"/>
      <c r="SIG19" s="702"/>
      <c r="SIH19" s="702"/>
      <c r="SII19" s="702"/>
      <c r="SIJ19" s="702"/>
      <c r="SIK19" s="702"/>
      <c r="SIL19" s="702"/>
      <c r="SIM19" s="702"/>
      <c r="SIN19" s="702"/>
      <c r="SIO19" s="702"/>
      <c r="SIP19" s="702"/>
      <c r="SIQ19" s="702"/>
      <c r="SIR19" s="702"/>
      <c r="SIS19" s="702"/>
      <c r="SIT19" s="702"/>
      <c r="SIU19" s="702"/>
      <c r="SIV19" s="702"/>
      <c r="SIW19" s="702"/>
      <c r="SIX19" s="702"/>
      <c r="SIY19" s="702"/>
      <c r="SIZ19" s="702"/>
      <c r="SJA19" s="702"/>
      <c r="SJB19" s="702"/>
      <c r="SJC19" s="702"/>
      <c r="SJD19" s="702"/>
      <c r="SJE19" s="702"/>
      <c r="SJF19" s="702"/>
      <c r="SJG19" s="702"/>
      <c r="SJH19" s="702"/>
      <c r="SJI19" s="702"/>
      <c r="SJJ19" s="702"/>
      <c r="SJK19" s="702"/>
      <c r="SJL19" s="702"/>
      <c r="SJM19" s="702"/>
      <c r="SJN19" s="702"/>
      <c r="SJO19" s="702"/>
      <c r="SJP19" s="702"/>
      <c r="SJQ19" s="702"/>
      <c r="SJR19" s="702"/>
      <c r="SJS19" s="702"/>
      <c r="SJT19" s="702"/>
      <c r="SJU19" s="702"/>
      <c r="SJV19" s="702"/>
      <c r="SJW19" s="702"/>
      <c r="SJX19" s="702"/>
      <c r="SJY19" s="702"/>
      <c r="SJZ19" s="702"/>
      <c r="SKA19" s="702"/>
      <c r="SKB19" s="702"/>
      <c r="SKC19" s="702"/>
      <c r="SKD19" s="702"/>
      <c r="SKE19" s="702"/>
      <c r="SKF19" s="702"/>
      <c r="SKG19" s="702"/>
      <c r="SKH19" s="702"/>
      <c r="SKI19" s="702"/>
      <c r="SKJ19" s="702"/>
      <c r="SKK19" s="702"/>
      <c r="SKL19" s="702"/>
      <c r="SKM19" s="702"/>
      <c r="SKN19" s="702"/>
      <c r="SKO19" s="702"/>
      <c r="SKP19" s="702"/>
      <c r="SKQ19" s="702"/>
      <c r="SKR19" s="702"/>
      <c r="SKS19" s="702"/>
      <c r="SKT19" s="702"/>
      <c r="SKU19" s="702"/>
      <c r="SKV19" s="702"/>
      <c r="SKW19" s="702"/>
      <c r="SKX19" s="702"/>
      <c r="SKY19" s="702"/>
      <c r="SKZ19" s="702"/>
      <c r="SLA19" s="702"/>
      <c r="SLB19" s="702"/>
      <c r="SLC19" s="702"/>
      <c r="SLD19" s="702"/>
      <c r="SLE19" s="702"/>
      <c r="SLF19" s="702"/>
      <c r="SLG19" s="702"/>
      <c r="SLH19" s="702"/>
      <c r="SLI19" s="702"/>
      <c r="SLJ19" s="702"/>
      <c r="SLK19" s="702"/>
      <c r="SLL19" s="702"/>
      <c r="SLM19" s="702"/>
      <c r="SLN19" s="702"/>
      <c r="SLO19" s="702"/>
      <c r="SLP19" s="702"/>
      <c r="SLQ19" s="702"/>
      <c r="SLR19" s="702"/>
      <c r="SLS19" s="702"/>
      <c r="SLT19" s="702"/>
      <c r="SLU19" s="702"/>
      <c r="SLV19" s="702"/>
      <c r="SLW19" s="702"/>
      <c r="SLX19" s="702"/>
      <c r="SLY19" s="702"/>
      <c r="SLZ19" s="702"/>
      <c r="SMA19" s="702"/>
      <c r="SMB19" s="702"/>
      <c r="SMC19" s="702"/>
      <c r="SMD19" s="702"/>
      <c r="SME19" s="702"/>
      <c r="SMF19" s="702"/>
      <c r="SMG19" s="702"/>
      <c r="SMH19" s="702"/>
      <c r="SMI19" s="702"/>
      <c r="SMJ19" s="702"/>
      <c r="SMK19" s="702"/>
      <c r="SML19" s="702"/>
      <c r="SMM19" s="702"/>
      <c r="SMN19" s="702"/>
      <c r="SMO19" s="702"/>
      <c r="SMP19" s="702"/>
      <c r="SMQ19" s="702"/>
      <c r="SMR19" s="702"/>
      <c r="SMS19" s="702"/>
      <c r="SMT19" s="702"/>
      <c r="SMU19" s="702"/>
      <c r="SMV19" s="702"/>
      <c r="SMW19" s="702"/>
      <c r="SMX19" s="702"/>
      <c r="SMY19" s="702"/>
      <c r="SMZ19" s="702"/>
      <c r="SNA19" s="702"/>
      <c r="SNB19" s="702"/>
      <c r="SNC19" s="702"/>
      <c r="SND19" s="702"/>
      <c r="SNE19" s="702"/>
      <c r="SNF19" s="702"/>
      <c r="SNG19" s="702"/>
      <c r="SNH19" s="702"/>
      <c r="SNI19" s="702"/>
      <c r="SNJ19" s="702"/>
      <c r="SNK19" s="702"/>
      <c r="SNL19" s="702"/>
      <c r="SNM19" s="702"/>
      <c r="SNN19" s="702"/>
      <c r="SNO19" s="702"/>
      <c r="SNP19" s="702"/>
      <c r="SNQ19" s="702"/>
      <c r="SNR19" s="702"/>
      <c r="SNS19" s="702"/>
      <c r="SNT19" s="702"/>
      <c r="SNU19" s="702"/>
      <c r="SNV19" s="702"/>
      <c r="SNW19" s="702"/>
      <c r="SNX19" s="702"/>
      <c r="SNY19" s="702"/>
      <c r="SNZ19" s="702"/>
      <c r="SOA19" s="702"/>
      <c r="SOB19" s="702"/>
      <c r="SOC19" s="702"/>
      <c r="SOD19" s="702"/>
      <c r="SOE19" s="702"/>
      <c r="SOF19" s="702"/>
      <c r="SOG19" s="702"/>
      <c r="SOH19" s="702"/>
      <c r="SOI19" s="702"/>
      <c r="SOJ19" s="702"/>
      <c r="SOK19" s="702"/>
      <c r="SOL19" s="702"/>
      <c r="SOM19" s="702"/>
      <c r="SON19" s="702"/>
      <c r="SOO19" s="702"/>
      <c r="SOP19" s="702"/>
      <c r="SOQ19" s="702"/>
      <c r="SOR19" s="702"/>
      <c r="SOS19" s="702"/>
      <c r="SOT19" s="702"/>
      <c r="SOU19" s="702"/>
      <c r="SOV19" s="702"/>
      <c r="SOW19" s="702"/>
      <c r="SOX19" s="702"/>
      <c r="SOY19" s="702"/>
      <c r="SOZ19" s="702"/>
      <c r="SPA19" s="702"/>
      <c r="SPB19" s="702"/>
      <c r="SPC19" s="702"/>
      <c r="SPD19" s="702"/>
      <c r="SPE19" s="702"/>
      <c r="SPF19" s="702"/>
      <c r="SPG19" s="702"/>
      <c r="SPH19" s="702"/>
      <c r="SPI19" s="702"/>
      <c r="SPJ19" s="702"/>
      <c r="SPK19" s="702"/>
      <c r="SPL19" s="702"/>
      <c r="SPM19" s="702"/>
      <c r="SPN19" s="702"/>
      <c r="SPO19" s="702"/>
      <c r="SPP19" s="702"/>
      <c r="SPQ19" s="702"/>
      <c r="SPR19" s="702"/>
      <c r="SPS19" s="702"/>
      <c r="SPT19" s="702"/>
      <c r="SPU19" s="702"/>
      <c r="SPV19" s="702"/>
      <c r="SPW19" s="702"/>
      <c r="SPX19" s="702"/>
      <c r="SPY19" s="702"/>
      <c r="SPZ19" s="702"/>
      <c r="SQA19" s="702"/>
      <c r="SQB19" s="702"/>
      <c r="SQC19" s="702"/>
      <c r="SQD19" s="702"/>
      <c r="SQE19" s="702"/>
      <c r="SQF19" s="702"/>
      <c r="SQG19" s="702"/>
      <c r="SQH19" s="702"/>
      <c r="SQI19" s="702"/>
      <c r="SQJ19" s="702"/>
      <c r="SQK19" s="702"/>
      <c r="SQL19" s="702"/>
      <c r="SQM19" s="702"/>
      <c r="SQN19" s="702"/>
      <c r="SQO19" s="702"/>
      <c r="SQP19" s="702"/>
      <c r="SQQ19" s="702"/>
      <c r="SQR19" s="702"/>
      <c r="SQS19" s="702"/>
      <c r="SQT19" s="702"/>
      <c r="SQU19" s="702"/>
      <c r="SQV19" s="702"/>
      <c r="SQW19" s="702"/>
      <c r="SQX19" s="702"/>
      <c r="SQY19" s="702"/>
      <c r="SQZ19" s="702"/>
      <c r="SRA19" s="702"/>
      <c r="SRB19" s="702"/>
      <c r="SRC19" s="702"/>
      <c r="SRD19" s="702"/>
      <c r="SRE19" s="702"/>
      <c r="SRF19" s="702"/>
      <c r="SRG19" s="702"/>
      <c r="SRH19" s="702"/>
      <c r="SRI19" s="702"/>
      <c r="SRJ19" s="702"/>
      <c r="SRK19" s="702"/>
      <c r="SRL19" s="702"/>
      <c r="SRM19" s="702"/>
      <c r="SRN19" s="702"/>
      <c r="SRO19" s="702"/>
      <c r="SRP19" s="702"/>
      <c r="SRQ19" s="702"/>
      <c r="SRR19" s="702"/>
      <c r="SRS19" s="702"/>
      <c r="SRT19" s="702"/>
      <c r="SRU19" s="702"/>
      <c r="SRV19" s="702"/>
      <c r="SRW19" s="702"/>
      <c r="SRX19" s="702"/>
      <c r="SRY19" s="702"/>
      <c r="SRZ19" s="702"/>
      <c r="SSA19" s="702"/>
      <c r="SSB19" s="702"/>
      <c r="SSC19" s="702"/>
      <c r="SSD19" s="702"/>
      <c r="SSE19" s="702"/>
      <c r="SSF19" s="702"/>
      <c r="SSG19" s="702"/>
      <c r="SSH19" s="702"/>
      <c r="SSI19" s="702"/>
      <c r="SSJ19" s="702"/>
      <c r="SSK19" s="702"/>
      <c r="SSL19" s="702"/>
      <c r="SSM19" s="702"/>
      <c r="SSN19" s="702"/>
      <c r="SSO19" s="702"/>
      <c r="SSP19" s="702"/>
      <c r="SSQ19" s="702"/>
      <c r="SSR19" s="702"/>
      <c r="SSS19" s="702"/>
      <c r="SST19" s="702"/>
      <c r="SSU19" s="702"/>
      <c r="SSV19" s="702"/>
      <c r="SSW19" s="702"/>
      <c r="SSX19" s="702"/>
      <c r="SSY19" s="702"/>
      <c r="SSZ19" s="702"/>
      <c r="STA19" s="702"/>
      <c r="STB19" s="702"/>
      <c r="STC19" s="702"/>
      <c r="STD19" s="702"/>
      <c r="STE19" s="702"/>
      <c r="STF19" s="702"/>
      <c r="STG19" s="702"/>
      <c r="STH19" s="702"/>
      <c r="STI19" s="702"/>
      <c r="STJ19" s="702"/>
      <c r="STK19" s="702"/>
      <c r="STL19" s="702"/>
      <c r="STM19" s="702"/>
      <c r="STN19" s="702"/>
      <c r="STO19" s="702"/>
      <c r="STP19" s="702"/>
      <c r="STQ19" s="702"/>
      <c r="STR19" s="702"/>
      <c r="STS19" s="702"/>
      <c r="STT19" s="702"/>
      <c r="STU19" s="702"/>
      <c r="STV19" s="702"/>
      <c r="STW19" s="702"/>
      <c r="STX19" s="702"/>
      <c r="STY19" s="702"/>
      <c r="STZ19" s="702"/>
      <c r="SUA19" s="702"/>
      <c r="SUB19" s="702"/>
      <c r="SUC19" s="702"/>
      <c r="SUD19" s="702"/>
      <c r="SUE19" s="702"/>
      <c r="SUF19" s="702"/>
      <c r="SUG19" s="702"/>
      <c r="SUH19" s="702"/>
      <c r="SUI19" s="702"/>
      <c r="SUJ19" s="702"/>
      <c r="SUK19" s="702"/>
      <c r="SUL19" s="702"/>
      <c r="SUM19" s="702"/>
      <c r="SUN19" s="702"/>
      <c r="SUO19" s="702"/>
      <c r="SUP19" s="702"/>
      <c r="SUQ19" s="702"/>
      <c r="SUR19" s="702"/>
      <c r="SUS19" s="702"/>
      <c r="SUT19" s="702"/>
      <c r="SUU19" s="702"/>
      <c r="SUV19" s="702"/>
      <c r="SUW19" s="702"/>
      <c r="SUX19" s="702"/>
      <c r="SUY19" s="702"/>
      <c r="SUZ19" s="702"/>
      <c r="SVA19" s="702"/>
      <c r="SVB19" s="702"/>
      <c r="SVC19" s="702"/>
      <c r="SVD19" s="702"/>
      <c r="SVE19" s="702"/>
      <c r="SVF19" s="702"/>
      <c r="SVG19" s="702"/>
      <c r="SVH19" s="702"/>
      <c r="SVI19" s="702"/>
      <c r="SVJ19" s="702"/>
      <c r="SVK19" s="702"/>
      <c r="SVL19" s="702"/>
      <c r="SVM19" s="702"/>
      <c r="SVN19" s="702"/>
      <c r="SVO19" s="702"/>
      <c r="SVP19" s="702"/>
      <c r="SVQ19" s="702"/>
      <c r="SVR19" s="702"/>
      <c r="SVS19" s="702"/>
      <c r="SVT19" s="702"/>
      <c r="SVU19" s="702"/>
      <c r="SVV19" s="702"/>
      <c r="SVW19" s="702"/>
      <c r="SVX19" s="702"/>
      <c r="SVY19" s="702"/>
      <c r="SVZ19" s="702"/>
      <c r="SWA19" s="702"/>
      <c r="SWB19" s="702"/>
      <c r="SWC19" s="702"/>
      <c r="SWD19" s="702"/>
      <c r="SWE19" s="702"/>
      <c r="SWF19" s="702"/>
      <c r="SWG19" s="702"/>
      <c r="SWH19" s="702"/>
      <c r="SWI19" s="702"/>
      <c r="SWJ19" s="702"/>
      <c r="SWK19" s="702"/>
      <c r="SWL19" s="702"/>
      <c r="SWM19" s="702"/>
      <c r="SWN19" s="702"/>
      <c r="SWO19" s="702"/>
      <c r="SWP19" s="702"/>
      <c r="SWQ19" s="702"/>
      <c r="SWR19" s="702"/>
      <c r="SWS19" s="702"/>
      <c r="SWT19" s="702"/>
      <c r="SWU19" s="702"/>
      <c r="SWV19" s="702"/>
      <c r="SWW19" s="702"/>
      <c r="SWX19" s="702"/>
      <c r="SWY19" s="702"/>
      <c r="SWZ19" s="702"/>
      <c r="SXA19" s="702"/>
      <c r="SXB19" s="702"/>
      <c r="SXC19" s="702"/>
      <c r="SXD19" s="702"/>
      <c r="SXE19" s="702"/>
      <c r="SXF19" s="702"/>
      <c r="SXG19" s="702"/>
      <c r="SXH19" s="702"/>
      <c r="SXI19" s="702"/>
      <c r="SXJ19" s="702"/>
      <c r="SXK19" s="702"/>
      <c r="SXL19" s="702"/>
      <c r="SXM19" s="702"/>
      <c r="SXN19" s="702"/>
      <c r="SXO19" s="702"/>
      <c r="SXP19" s="702"/>
      <c r="SXQ19" s="702"/>
      <c r="SXR19" s="702"/>
      <c r="SXS19" s="702"/>
      <c r="SXT19" s="702"/>
      <c r="SXU19" s="702"/>
      <c r="SXV19" s="702"/>
      <c r="SXW19" s="702"/>
      <c r="SXX19" s="702"/>
      <c r="SXY19" s="702"/>
      <c r="SXZ19" s="702"/>
      <c r="SYA19" s="702"/>
      <c r="SYB19" s="702"/>
      <c r="SYC19" s="702"/>
      <c r="SYD19" s="702"/>
      <c r="SYE19" s="702"/>
      <c r="SYF19" s="702"/>
      <c r="SYG19" s="702"/>
      <c r="SYH19" s="702"/>
      <c r="SYI19" s="702"/>
      <c r="SYJ19" s="702"/>
      <c r="SYK19" s="702"/>
      <c r="SYL19" s="702"/>
      <c r="SYM19" s="702"/>
      <c r="SYN19" s="702"/>
      <c r="SYO19" s="702"/>
      <c r="SYP19" s="702"/>
      <c r="SYQ19" s="702"/>
      <c r="SYR19" s="702"/>
      <c r="SYS19" s="702"/>
      <c r="SYT19" s="702"/>
      <c r="SYU19" s="702"/>
      <c r="SYV19" s="702"/>
      <c r="SYW19" s="702"/>
      <c r="SYX19" s="702"/>
      <c r="SYY19" s="702"/>
      <c r="SYZ19" s="702"/>
      <c r="SZA19" s="702"/>
      <c r="SZB19" s="702"/>
      <c r="SZC19" s="702"/>
      <c r="SZD19" s="702"/>
      <c r="SZE19" s="702"/>
      <c r="SZF19" s="702"/>
      <c r="SZG19" s="702"/>
      <c r="SZH19" s="702"/>
      <c r="SZI19" s="702"/>
      <c r="SZJ19" s="702"/>
      <c r="SZK19" s="702"/>
      <c r="SZL19" s="702"/>
      <c r="SZM19" s="702"/>
      <c r="SZN19" s="702"/>
      <c r="SZO19" s="702"/>
      <c r="SZP19" s="702"/>
      <c r="SZQ19" s="702"/>
      <c r="SZR19" s="702"/>
      <c r="SZS19" s="702"/>
      <c r="SZT19" s="702"/>
      <c r="SZU19" s="702"/>
      <c r="SZV19" s="702"/>
      <c r="SZW19" s="702"/>
      <c r="SZX19" s="702"/>
      <c r="SZY19" s="702"/>
      <c r="SZZ19" s="702"/>
      <c r="TAA19" s="702"/>
      <c r="TAB19" s="702"/>
      <c r="TAC19" s="702"/>
      <c r="TAD19" s="702"/>
      <c r="TAE19" s="702"/>
      <c r="TAF19" s="702"/>
      <c r="TAG19" s="702"/>
      <c r="TAH19" s="702"/>
      <c r="TAI19" s="702"/>
      <c r="TAJ19" s="702"/>
      <c r="TAK19" s="702"/>
      <c r="TAL19" s="702"/>
      <c r="TAM19" s="702"/>
      <c r="TAN19" s="702"/>
      <c r="TAO19" s="702"/>
      <c r="TAP19" s="702"/>
      <c r="TAQ19" s="702"/>
      <c r="TAR19" s="702"/>
      <c r="TAS19" s="702"/>
      <c r="TAT19" s="702"/>
      <c r="TAU19" s="702"/>
      <c r="TAV19" s="702"/>
      <c r="TAW19" s="702"/>
      <c r="TAX19" s="702"/>
      <c r="TAY19" s="702"/>
      <c r="TAZ19" s="702"/>
      <c r="TBA19" s="702"/>
      <c r="TBB19" s="702"/>
      <c r="TBC19" s="702"/>
      <c r="TBD19" s="702"/>
      <c r="TBE19" s="702"/>
      <c r="TBF19" s="702"/>
      <c r="TBG19" s="702"/>
      <c r="TBH19" s="702"/>
      <c r="TBI19" s="702"/>
      <c r="TBJ19" s="702"/>
      <c r="TBK19" s="702"/>
      <c r="TBL19" s="702"/>
      <c r="TBM19" s="702"/>
      <c r="TBN19" s="702"/>
      <c r="TBO19" s="702"/>
      <c r="TBP19" s="702"/>
      <c r="TBQ19" s="702"/>
      <c r="TBR19" s="702"/>
      <c r="TBS19" s="702"/>
      <c r="TBT19" s="702"/>
      <c r="TBU19" s="702"/>
      <c r="TBV19" s="702"/>
      <c r="TBW19" s="702"/>
      <c r="TBX19" s="702"/>
      <c r="TBY19" s="702"/>
      <c r="TBZ19" s="702"/>
      <c r="TCA19" s="702"/>
      <c r="TCB19" s="702"/>
      <c r="TCC19" s="702"/>
      <c r="TCD19" s="702"/>
      <c r="TCE19" s="702"/>
      <c r="TCF19" s="702"/>
      <c r="TCG19" s="702"/>
      <c r="TCH19" s="702"/>
      <c r="TCI19" s="702"/>
      <c r="TCJ19" s="702"/>
      <c r="TCK19" s="702"/>
      <c r="TCL19" s="702"/>
      <c r="TCM19" s="702"/>
      <c r="TCN19" s="702"/>
      <c r="TCO19" s="702"/>
      <c r="TCP19" s="702"/>
      <c r="TCQ19" s="702"/>
      <c r="TCR19" s="702"/>
      <c r="TCS19" s="702"/>
      <c r="TCT19" s="702"/>
      <c r="TCU19" s="702"/>
      <c r="TCV19" s="702"/>
      <c r="TCW19" s="702"/>
      <c r="TCX19" s="702"/>
      <c r="TCY19" s="702"/>
      <c r="TCZ19" s="702"/>
      <c r="TDA19" s="702"/>
      <c r="TDB19" s="702"/>
      <c r="TDC19" s="702"/>
      <c r="TDD19" s="702"/>
      <c r="TDE19" s="702"/>
      <c r="TDF19" s="702"/>
      <c r="TDG19" s="702"/>
      <c r="TDH19" s="702"/>
      <c r="TDI19" s="702"/>
      <c r="TDJ19" s="702"/>
      <c r="TDK19" s="702"/>
      <c r="TDL19" s="702"/>
      <c r="TDM19" s="702"/>
      <c r="TDN19" s="702"/>
      <c r="TDO19" s="702"/>
      <c r="TDP19" s="702"/>
      <c r="TDQ19" s="702"/>
      <c r="TDR19" s="702"/>
      <c r="TDS19" s="702"/>
      <c r="TDT19" s="702"/>
      <c r="TDU19" s="702"/>
      <c r="TDV19" s="702"/>
      <c r="TDW19" s="702"/>
      <c r="TDX19" s="702"/>
      <c r="TDY19" s="702"/>
      <c r="TDZ19" s="702"/>
      <c r="TEA19" s="702"/>
      <c r="TEB19" s="702"/>
      <c r="TEC19" s="702"/>
      <c r="TED19" s="702"/>
      <c r="TEE19" s="702"/>
      <c r="TEF19" s="702"/>
      <c r="TEG19" s="702"/>
      <c r="TEH19" s="702"/>
      <c r="TEI19" s="702"/>
      <c r="TEJ19" s="702"/>
      <c r="TEK19" s="702"/>
      <c r="TEL19" s="702"/>
      <c r="TEM19" s="702"/>
      <c r="TEN19" s="702"/>
      <c r="TEO19" s="702"/>
      <c r="TEP19" s="702"/>
      <c r="TEQ19" s="702"/>
      <c r="TER19" s="702"/>
      <c r="TES19" s="702"/>
      <c r="TET19" s="702"/>
      <c r="TEU19" s="702"/>
      <c r="TEV19" s="702"/>
      <c r="TEW19" s="702"/>
      <c r="TEX19" s="702"/>
      <c r="TEY19" s="702"/>
      <c r="TEZ19" s="702"/>
      <c r="TFA19" s="702"/>
      <c r="TFB19" s="702"/>
      <c r="TFC19" s="702"/>
      <c r="TFD19" s="702"/>
      <c r="TFE19" s="702"/>
      <c r="TFF19" s="702"/>
      <c r="TFG19" s="702"/>
      <c r="TFH19" s="702"/>
      <c r="TFI19" s="702"/>
      <c r="TFJ19" s="702"/>
      <c r="TFK19" s="702"/>
      <c r="TFL19" s="702"/>
      <c r="TFM19" s="702"/>
      <c r="TFN19" s="702"/>
      <c r="TFO19" s="702"/>
      <c r="TFP19" s="702"/>
      <c r="TFQ19" s="702"/>
      <c r="TFR19" s="702"/>
      <c r="TFS19" s="702"/>
      <c r="TFT19" s="702"/>
      <c r="TFU19" s="702"/>
      <c r="TFV19" s="702"/>
      <c r="TFW19" s="702"/>
      <c r="TFX19" s="702"/>
      <c r="TFY19" s="702"/>
      <c r="TFZ19" s="702"/>
      <c r="TGA19" s="702"/>
      <c r="TGB19" s="702"/>
      <c r="TGC19" s="702"/>
      <c r="TGD19" s="702"/>
      <c r="TGE19" s="702"/>
      <c r="TGF19" s="702"/>
      <c r="TGG19" s="702"/>
      <c r="TGH19" s="702"/>
      <c r="TGI19" s="702"/>
      <c r="TGJ19" s="702"/>
      <c r="TGK19" s="702"/>
      <c r="TGL19" s="702"/>
      <c r="TGM19" s="702"/>
      <c r="TGN19" s="702"/>
      <c r="TGO19" s="702"/>
      <c r="TGP19" s="702"/>
      <c r="TGQ19" s="702"/>
      <c r="TGR19" s="702"/>
      <c r="TGS19" s="702"/>
      <c r="TGT19" s="702"/>
      <c r="TGU19" s="702"/>
      <c r="TGV19" s="702"/>
      <c r="TGW19" s="702"/>
      <c r="TGX19" s="702"/>
      <c r="TGY19" s="702"/>
      <c r="TGZ19" s="702"/>
      <c r="THA19" s="702"/>
      <c r="THB19" s="702"/>
      <c r="THC19" s="702"/>
      <c r="THD19" s="702"/>
      <c r="THE19" s="702"/>
      <c r="THF19" s="702"/>
      <c r="THG19" s="702"/>
      <c r="THH19" s="702"/>
      <c r="THI19" s="702"/>
      <c r="THJ19" s="702"/>
      <c r="THK19" s="702"/>
      <c r="THL19" s="702"/>
      <c r="THM19" s="702"/>
      <c r="THN19" s="702"/>
      <c r="THO19" s="702"/>
      <c r="THP19" s="702"/>
      <c r="THQ19" s="702"/>
      <c r="THR19" s="702"/>
      <c r="THS19" s="702"/>
      <c r="THT19" s="702"/>
      <c r="THU19" s="702"/>
      <c r="THV19" s="702"/>
      <c r="THW19" s="702"/>
      <c r="THX19" s="702"/>
      <c r="THY19" s="702"/>
      <c r="THZ19" s="702"/>
      <c r="TIA19" s="702"/>
      <c r="TIB19" s="702"/>
      <c r="TIC19" s="702"/>
      <c r="TID19" s="702"/>
      <c r="TIE19" s="702"/>
      <c r="TIF19" s="702"/>
      <c r="TIG19" s="702"/>
      <c r="TIH19" s="702"/>
      <c r="TII19" s="702"/>
      <c r="TIJ19" s="702"/>
      <c r="TIK19" s="702"/>
      <c r="TIL19" s="702"/>
      <c r="TIM19" s="702"/>
      <c r="TIN19" s="702"/>
      <c r="TIO19" s="702"/>
      <c r="TIP19" s="702"/>
      <c r="TIQ19" s="702"/>
      <c r="TIR19" s="702"/>
      <c r="TIS19" s="702"/>
      <c r="TIT19" s="702"/>
      <c r="TIU19" s="702"/>
      <c r="TIV19" s="702"/>
      <c r="TIW19" s="702"/>
      <c r="TIX19" s="702"/>
      <c r="TIY19" s="702"/>
      <c r="TIZ19" s="702"/>
      <c r="TJA19" s="702"/>
      <c r="TJB19" s="702"/>
      <c r="TJC19" s="702"/>
      <c r="TJD19" s="702"/>
      <c r="TJE19" s="702"/>
      <c r="TJF19" s="702"/>
      <c r="TJG19" s="702"/>
      <c r="TJH19" s="702"/>
      <c r="TJI19" s="702"/>
      <c r="TJJ19" s="702"/>
      <c r="TJK19" s="702"/>
      <c r="TJL19" s="702"/>
      <c r="TJM19" s="702"/>
      <c r="TJN19" s="702"/>
      <c r="TJO19" s="702"/>
      <c r="TJP19" s="702"/>
      <c r="TJQ19" s="702"/>
      <c r="TJR19" s="702"/>
      <c r="TJS19" s="702"/>
      <c r="TJT19" s="702"/>
      <c r="TJU19" s="702"/>
      <c r="TJV19" s="702"/>
      <c r="TJW19" s="702"/>
      <c r="TJX19" s="702"/>
      <c r="TJY19" s="702"/>
      <c r="TJZ19" s="702"/>
      <c r="TKA19" s="702"/>
      <c r="TKB19" s="702"/>
      <c r="TKC19" s="702"/>
      <c r="TKD19" s="702"/>
      <c r="TKE19" s="702"/>
      <c r="TKF19" s="702"/>
      <c r="TKG19" s="702"/>
      <c r="TKH19" s="702"/>
      <c r="TKI19" s="702"/>
      <c r="TKJ19" s="702"/>
      <c r="TKK19" s="702"/>
      <c r="TKL19" s="702"/>
      <c r="TKM19" s="702"/>
      <c r="TKN19" s="702"/>
      <c r="TKO19" s="702"/>
      <c r="TKP19" s="702"/>
      <c r="TKQ19" s="702"/>
      <c r="TKR19" s="702"/>
      <c r="TKS19" s="702"/>
      <c r="TKT19" s="702"/>
      <c r="TKU19" s="702"/>
      <c r="TKV19" s="702"/>
      <c r="TKW19" s="702"/>
      <c r="TKX19" s="702"/>
      <c r="TKY19" s="702"/>
      <c r="TKZ19" s="702"/>
      <c r="TLA19" s="702"/>
      <c r="TLB19" s="702"/>
      <c r="TLC19" s="702"/>
      <c r="TLD19" s="702"/>
      <c r="TLE19" s="702"/>
      <c r="TLF19" s="702"/>
      <c r="TLG19" s="702"/>
      <c r="TLH19" s="702"/>
      <c r="TLI19" s="702"/>
      <c r="TLJ19" s="702"/>
      <c r="TLK19" s="702"/>
      <c r="TLL19" s="702"/>
      <c r="TLM19" s="702"/>
      <c r="TLN19" s="702"/>
      <c r="TLO19" s="702"/>
      <c r="TLP19" s="702"/>
      <c r="TLQ19" s="702"/>
      <c r="TLR19" s="702"/>
      <c r="TLS19" s="702"/>
      <c r="TLT19" s="702"/>
      <c r="TLU19" s="702"/>
      <c r="TLV19" s="702"/>
      <c r="TLW19" s="702"/>
      <c r="TLX19" s="702"/>
      <c r="TLY19" s="702"/>
      <c r="TLZ19" s="702"/>
      <c r="TMA19" s="702"/>
      <c r="TMB19" s="702"/>
      <c r="TMC19" s="702"/>
      <c r="TMD19" s="702"/>
      <c r="TME19" s="702"/>
      <c r="TMF19" s="702"/>
      <c r="TMG19" s="702"/>
      <c r="TMH19" s="702"/>
      <c r="TMI19" s="702"/>
      <c r="TMJ19" s="702"/>
      <c r="TMK19" s="702"/>
      <c r="TML19" s="702"/>
      <c r="TMM19" s="702"/>
      <c r="TMN19" s="702"/>
      <c r="TMO19" s="702"/>
      <c r="TMP19" s="702"/>
      <c r="TMQ19" s="702"/>
      <c r="TMR19" s="702"/>
      <c r="TMS19" s="702"/>
      <c r="TMT19" s="702"/>
      <c r="TMU19" s="702"/>
      <c r="TMV19" s="702"/>
      <c r="TMW19" s="702"/>
      <c r="TMX19" s="702"/>
      <c r="TMY19" s="702"/>
      <c r="TMZ19" s="702"/>
      <c r="TNA19" s="702"/>
      <c r="TNB19" s="702"/>
      <c r="TNC19" s="702"/>
      <c r="TND19" s="702"/>
      <c r="TNE19" s="702"/>
      <c r="TNF19" s="702"/>
      <c r="TNG19" s="702"/>
      <c r="TNH19" s="702"/>
      <c r="TNI19" s="702"/>
      <c r="TNJ19" s="702"/>
      <c r="TNK19" s="702"/>
      <c r="TNL19" s="702"/>
      <c r="TNM19" s="702"/>
      <c r="TNN19" s="702"/>
      <c r="TNO19" s="702"/>
      <c r="TNP19" s="702"/>
      <c r="TNQ19" s="702"/>
      <c r="TNR19" s="702"/>
      <c r="TNS19" s="702"/>
      <c r="TNT19" s="702"/>
      <c r="TNU19" s="702"/>
      <c r="TNV19" s="702"/>
      <c r="TNW19" s="702"/>
      <c r="TNX19" s="702"/>
      <c r="TNY19" s="702"/>
      <c r="TNZ19" s="702"/>
      <c r="TOA19" s="702"/>
      <c r="TOB19" s="702"/>
      <c r="TOC19" s="702"/>
      <c r="TOD19" s="702"/>
      <c r="TOE19" s="702"/>
      <c r="TOF19" s="702"/>
      <c r="TOG19" s="702"/>
      <c r="TOH19" s="702"/>
      <c r="TOI19" s="702"/>
      <c r="TOJ19" s="702"/>
      <c r="TOK19" s="702"/>
      <c r="TOL19" s="702"/>
      <c r="TOM19" s="702"/>
      <c r="TON19" s="702"/>
      <c r="TOO19" s="702"/>
      <c r="TOP19" s="702"/>
      <c r="TOQ19" s="702"/>
      <c r="TOR19" s="702"/>
      <c r="TOS19" s="702"/>
      <c r="TOT19" s="702"/>
      <c r="TOU19" s="702"/>
      <c r="TOV19" s="702"/>
      <c r="TOW19" s="702"/>
      <c r="TOX19" s="702"/>
      <c r="TOY19" s="702"/>
      <c r="TOZ19" s="702"/>
      <c r="TPA19" s="702"/>
      <c r="TPB19" s="702"/>
      <c r="TPC19" s="702"/>
      <c r="TPD19" s="702"/>
      <c r="TPE19" s="702"/>
      <c r="TPF19" s="702"/>
      <c r="TPG19" s="702"/>
      <c r="TPH19" s="702"/>
      <c r="TPI19" s="702"/>
      <c r="TPJ19" s="702"/>
      <c r="TPK19" s="702"/>
      <c r="TPL19" s="702"/>
      <c r="TPM19" s="702"/>
      <c r="TPN19" s="702"/>
      <c r="TPO19" s="702"/>
      <c r="TPP19" s="702"/>
      <c r="TPQ19" s="702"/>
      <c r="TPR19" s="702"/>
      <c r="TPS19" s="702"/>
      <c r="TPT19" s="702"/>
      <c r="TPU19" s="702"/>
      <c r="TPV19" s="702"/>
      <c r="TPW19" s="702"/>
      <c r="TPX19" s="702"/>
      <c r="TPY19" s="702"/>
      <c r="TPZ19" s="702"/>
      <c r="TQA19" s="702"/>
      <c r="TQB19" s="702"/>
      <c r="TQC19" s="702"/>
      <c r="TQD19" s="702"/>
      <c r="TQE19" s="702"/>
      <c r="TQF19" s="702"/>
      <c r="TQG19" s="702"/>
      <c r="TQH19" s="702"/>
      <c r="TQI19" s="702"/>
      <c r="TQJ19" s="702"/>
      <c r="TQK19" s="702"/>
      <c r="TQL19" s="702"/>
      <c r="TQM19" s="702"/>
      <c r="TQN19" s="702"/>
      <c r="TQO19" s="702"/>
      <c r="TQP19" s="702"/>
      <c r="TQQ19" s="702"/>
      <c r="TQR19" s="702"/>
      <c r="TQS19" s="702"/>
      <c r="TQT19" s="702"/>
      <c r="TQU19" s="702"/>
      <c r="TQV19" s="702"/>
      <c r="TQW19" s="702"/>
      <c r="TQX19" s="702"/>
      <c r="TQY19" s="702"/>
      <c r="TQZ19" s="702"/>
      <c r="TRA19" s="702"/>
      <c r="TRB19" s="702"/>
      <c r="TRC19" s="702"/>
      <c r="TRD19" s="702"/>
      <c r="TRE19" s="702"/>
      <c r="TRF19" s="702"/>
      <c r="TRG19" s="702"/>
      <c r="TRH19" s="702"/>
      <c r="TRI19" s="702"/>
      <c r="TRJ19" s="702"/>
      <c r="TRK19" s="702"/>
      <c r="TRL19" s="702"/>
      <c r="TRM19" s="702"/>
      <c r="TRN19" s="702"/>
      <c r="TRO19" s="702"/>
      <c r="TRP19" s="702"/>
      <c r="TRQ19" s="702"/>
      <c r="TRR19" s="702"/>
      <c r="TRS19" s="702"/>
      <c r="TRT19" s="702"/>
      <c r="TRU19" s="702"/>
      <c r="TRV19" s="702"/>
      <c r="TRW19" s="702"/>
      <c r="TRX19" s="702"/>
      <c r="TRY19" s="702"/>
      <c r="TRZ19" s="702"/>
      <c r="TSA19" s="702"/>
      <c r="TSB19" s="702"/>
      <c r="TSC19" s="702"/>
      <c r="TSD19" s="702"/>
      <c r="TSE19" s="702"/>
      <c r="TSF19" s="702"/>
      <c r="TSG19" s="702"/>
      <c r="TSH19" s="702"/>
      <c r="TSI19" s="702"/>
      <c r="TSJ19" s="702"/>
      <c r="TSK19" s="702"/>
      <c r="TSL19" s="702"/>
      <c r="TSM19" s="702"/>
      <c r="TSN19" s="702"/>
      <c r="TSO19" s="702"/>
      <c r="TSP19" s="702"/>
      <c r="TSQ19" s="702"/>
      <c r="TSR19" s="702"/>
      <c r="TSS19" s="702"/>
      <c r="TST19" s="702"/>
      <c r="TSU19" s="702"/>
      <c r="TSV19" s="702"/>
      <c r="TSW19" s="702"/>
      <c r="TSX19" s="702"/>
      <c r="TSY19" s="702"/>
      <c r="TSZ19" s="702"/>
      <c r="TTA19" s="702"/>
      <c r="TTB19" s="702"/>
      <c r="TTC19" s="702"/>
      <c r="TTD19" s="702"/>
      <c r="TTE19" s="702"/>
      <c r="TTF19" s="702"/>
      <c r="TTG19" s="702"/>
      <c r="TTH19" s="702"/>
      <c r="TTI19" s="702"/>
      <c r="TTJ19" s="702"/>
      <c r="TTK19" s="702"/>
      <c r="TTL19" s="702"/>
      <c r="TTM19" s="702"/>
      <c r="TTN19" s="702"/>
      <c r="TTO19" s="702"/>
      <c r="TTP19" s="702"/>
      <c r="TTQ19" s="702"/>
      <c r="TTR19" s="702"/>
      <c r="TTS19" s="702"/>
      <c r="TTT19" s="702"/>
      <c r="TTU19" s="702"/>
      <c r="TTV19" s="702"/>
      <c r="TTW19" s="702"/>
      <c r="TTX19" s="702"/>
      <c r="TTY19" s="702"/>
      <c r="TTZ19" s="702"/>
      <c r="TUA19" s="702"/>
      <c r="TUB19" s="702"/>
      <c r="TUC19" s="702"/>
      <c r="TUD19" s="702"/>
      <c r="TUE19" s="702"/>
      <c r="TUF19" s="702"/>
      <c r="TUG19" s="702"/>
      <c r="TUH19" s="702"/>
      <c r="TUI19" s="702"/>
      <c r="TUJ19" s="702"/>
      <c r="TUK19" s="702"/>
      <c r="TUL19" s="702"/>
      <c r="TUM19" s="702"/>
      <c r="TUN19" s="702"/>
      <c r="TUO19" s="702"/>
      <c r="TUP19" s="702"/>
      <c r="TUQ19" s="702"/>
      <c r="TUR19" s="702"/>
      <c r="TUS19" s="702"/>
      <c r="TUT19" s="702"/>
      <c r="TUU19" s="702"/>
      <c r="TUV19" s="702"/>
      <c r="TUW19" s="702"/>
      <c r="TUX19" s="702"/>
      <c r="TUY19" s="702"/>
      <c r="TUZ19" s="702"/>
      <c r="TVA19" s="702"/>
      <c r="TVB19" s="702"/>
      <c r="TVC19" s="702"/>
      <c r="TVD19" s="702"/>
      <c r="TVE19" s="702"/>
      <c r="TVF19" s="702"/>
      <c r="TVG19" s="702"/>
      <c r="TVH19" s="702"/>
      <c r="TVI19" s="702"/>
      <c r="TVJ19" s="702"/>
      <c r="TVK19" s="702"/>
      <c r="TVL19" s="702"/>
      <c r="TVM19" s="702"/>
      <c r="TVN19" s="702"/>
      <c r="TVO19" s="702"/>
      <c r="TVP19" s="702"/>
      <c r="TVQ19" s="702"/>
      <c r="TVR19" s="702"/>
      <c r="TVS19" s="702"/>
      <c r="TVT19" s="702"/>
      <c r="TVU19" s="702"/>
      <c r="TVV19" s="702"/>
      <c r="TVW19" s="702"/>
      <c r="TVX19" s="702"/>
      <c r="TVY19" s="702"/>
      <c r="TVZ19" s="702"/>
      <c r="TWA19" s="702"/>
      <c r="TWB19" s="702"/>
      <c r="TWC19" s="702"/>
      <c r="TWD19" s="702"/>
      <c r="TWE19" s="702"/>
      <c r="TWF19" s="702"/>
      <c r="TWG19" s="702"/>
      <c r="TWH19" s="702"/>
      <c r="TWI19" s="702"/>
      <c r="TWJ19" s="702"/>
      <c r="TWK19" s="702"/>
      <c r="TWL19" s="702"/>
      <c r="TWM19" s="702"/>
      <c r="TWN19" s="702"/>
      <c r="TWO19" s="702"/>
      <c r="TWP19" s="702"/>
      <c r="TWQ19" s="702"/>
      <c r="TWR19" s="702"/>
      <c r="TWS19" s="702"/>
      <c r="TWT19" s="702"/>
      <c r="TWU19" s="702"/>
      <c r="TWV19" s="702"/>
      <c r="TWW19" s="702"/>
      <c r="TWX19" s="702"/>
      <c r="TWY19" s="702"/>
      <c r="TWZ19" s="702"/>
      <c r="TXA19" s="702"/>
      <c r="TXB19" s="702"/>
      <c r="TXC19" s="702"/>
      <c r="TXD19" s="702"/>
      <c r="TXE19" s="702"/>
      <c r="TXF19" s="702"/>
      <c r="TXG19" s="702"/>
      <c r="TXH19" s="702"/>
      <c r="TXI19" s="702"/>
      <c r="TXJ19" s="702"/>
      <c r="TXK19" s="702"/>
      <c r="TXL19" s="702"/>
      <c r="TXM19" s="702"/>
      <c r="TXN19" s="702"/>
      <c r="TXO19" s="702"/>
      <c r="TXP19" s="702"/>
      <c r="TXQ19" s="702"/>
      <c r="TXR19" s="702"/>
      <c r="TXS19" s="702"/>
      <c r="TXT19" s="702"/>
      <c r="TXU19" s="702"/>
      <c r="TXV19" s="702"/>
      <c r="TXW19" s="702"/>
      <c r="TXX19" s="702"/>
      <c r="TXY19" s="702"/>
      <c r="TXZ19" s="702"/>
      <c r="TYA19" s="702"/>
      <c r="TYB19" s="702"/>
      <c r="TYC19" s="702"/>
      <c r="TYD19" s="702"/>
      <c r="TYE19" s="702"/>
      <c r="TYF19" s="702"/>
      <c r="TYG19" s="702"/>
      <c r="TYH19" s="702"/>
      <c r="TYI19" s="702"/>
      <c r="TYJ19" s="702"/>
      <c r="TYK19" s="702"/>
      <c r="TYL19" s="702"/>
      <c r="TYM19" s="702"/>
      <c r="TYN19" s="702"/>
      <c r="TYO19" s="702"/>
      <c r="TYP19" s="702"/>
      <c r="TYQ19" s="702"/>
      <c r="TYR19" s="702"/>
      <c r="TYS19" s="702"/>
      <c r="TYT19" s="702"/>
      <c r="TYU19" s="702"/>
      <c r="TYV19" s="702"/>
      <c r="TYW19" s="702"/>
      <c r="TYX19" s="702"/>
      <c r="TYY19" s="702"/>
      <c r="TYZ19" s="702"/>
      <c r="TZA19" s="702"/>
      <c r="TZB19" s="702"/>
      <c r="TZC19" s="702"/>
      <c r="TZD19" s="702"/>
      <c r="TZE19" s="702"/>
      <c r="TZF19" s="702"/>
      <c r="TZG19" s="702"/>
      <c r="TZH19" s="702"/>
      <c r="TZI19" s="702"/>
      <c r="TZJ19" s="702"/>
      <c r="TZK19" s="702"/>
      <c r="TZL19" s="702"/>
      <c r="TZM19" s="702"/>
      <c r="TZN19" s="702"/>
      <c r="TZO19" s="702"/>
      <c r="TZP19" s="702"/>
      <c r="TZQ19" s="702"/>
      <c r="TZR19" s="702"/>
      <c r="TZS19" s="702"/>
      <c r="TZT19" s="702"/>
      <c r="TZU19" s="702"/>
      <c r="TZV19" s="702"/>
      <c r="TZW19" s="702"/>
      <c r="TZX19" s="702"/>
      <c r="TZY19" s="702"/>
      <c r="TZZ19" s="702"/>
      <c r="UAA19" s="702"/>
      <c r="UAB19" s="702"/>
      <c r="UAC19" s="702"/>
      <c r="UAD19" s="702"/>
      <c r="UAE19" s="702"/>
      <c r="UAF19" s="702"/>
      <c r="UAG19" s="702"/>
      <c r="UAH19" s="702"/>
      <c r="UAI19" s="702"/>
      <c r="UAJ19" s="702"/>
      <c r="UAK19" s="702"/>
      <c r="UAL19" s="702"/>
      <c r="UAM19" s="702"/>
      <c r="UAN19" s="702"/>
      <c r="UAO19" s="702"/>
      <c r="UAP19" s="702"/>
      <c r="UAQ19" s="702"/>
      <c r="UAR19" s="702"/>
      <c r="UAS19" s="702"/>
      <c r="UAT19" s="702"/>
      <c r="UAU19" s="702"/>
      <c r="UAV19" s="702"/>
      <c r="UAW19" s="702"/>
      <c r="UAX19" s="702"/>
      <c r="UAY19" s="702"/>
      <c r="UAZ19" s="702"/>
      <c r="UBA19" s="702"/>
      <c r="UBB19" s="702"/>
      <c r="UBC19" s="702"/>
      <c r="UBD19" s="702"/>
      <c r="UBE19" s="702"/>
      <c r="UBF19" s="702"/>
      <c r="UBG19" s="702"/>
      <c r="UBH19" s="702"/>
      <c r="UBI19" s="702"/>
      <c r="UBJ19" s="702"/>
      <c r="UBK19" s="702"/>
      <c r="UBL19" s="702"/>
      <c r="UBM19" s="702"/>
      <c r="UBN19" s="702"/>
      <c r="UBO19" s="702"/>
      <c r="UBP19" s="702"/>
      <c r="UBQ19" s="702"/>
      <c r="UBR19" s="702"/>
      <c r="UBS19" s="702"/>
      <c r="UBT19" s="702"/>
      <c r="UBU19" s="702"/>
      <c r="UBV19" s="702"/>
      <c r="UBW19" s="702"/>
      <c r="UBX19" s="702"/>
      <c r="UBY19" s="702"/>
      <c r="UBZ19" s="702"/>
      <c r="UCA19" s="702"/>
      <c r="UCB19" s="702"/>
      <c r="UCC19" s="702"/>
      <c r="UCD19" s="702"/>
      <c r="UCE19" s="702"/>
      <c r="UCF19" s="702"/>
      <c r="UCG19" s="702"/>
      <c r="UCH19" s="702"/>
      <c r="UCI19" s="702"/>
      <c r="UCJ19" s="702"/>
      <c r="UCK19" s="702"/>
      <c r="UCL19" s="702"/>
      <c r="UCM19" s="702"/>
      <c r="UCN19" s="702"/>
      <c r="UCO19" s="702"/>
      <c r="UCP19" s="702"/>
      <c r="UCQ19" s="702"/>
      <c r="UCR19" s="702"/>
      <c r="UCS19" s="702"/>
      <c r="UCT19" s="702"/>
      <c r="UCU19" s="702"/>
      <c r="UCV19" s="702"/>
      <c r="UCW19" s="702"/>
      <c r="UCX19" s="702"/>
      <c r="UCY19" s="702"/>
      <c r="UCZ19" s="702"/>
      <c r="UDA19" s="702"/>
      <c r="UDB19" s="702"/>
      <c r="UDC19" s="702"/>
      <c r="UDD19" s="702"/>
      <c r="UDE19" s="702"/>
      <c r="UDF19" s="702"/>
      <c r="UDG19" s="702"/>
      <c r="UDH19" s="702"/>
      <c r="UDI19" s="702"/>
      <c r="UDJ19" s="702"/>
      <c r="UDK19" s="702"/>
      <c r="UDL19" s="702"/>
      <c r="UDM19" s="702"/>
      <c r="UDN19" s="702"/>
      <c r="UDO19" s="702"/>
      <c r="UDP19" s="702"/>
      <c r="UDQ19" s="702"/>
      <c r="UDR19" s="702"/>
      <c r="UDS19" s="702"/>
      <c r="UDT19" s="702"/>
      <c r="UDU19" s="702"/>
      <c r="UDV19" s="702"/>
      <c r="UDW19" s="702"/>
      <c r="UDX19" s="702"/>
      <c r="UDY19" s="702"/>
      <c r="UDZ19" s="702"/>
      <c r="UEA19" s="702"/>
      <c r="UEB19" s="702"/>
      <c r="UEC19" s="702"/>
      <c r="UED19" s="702"/>
      <c r="UEE19" s="702"/>
      <c r="UEF19" s="702"/>
      <c r="UEG19" s="702"/>
      <c r="UEH19" s="702"/>
      <c r="UEI19" s="702"/>
      <c r="UEJ19" s="702"/>
      <c r="UEK19" s="702"/>
      <c r="UEL19" s="702"/>
      <c r="UEM19" s="702"/>
      <c r="UEN19" s="702"/>
      <c r="UEO19" s="702"/>
      <c r="UEP19" s="702"/>
      <c r="UEQ19" s="702"/>
      <c r="UER19" s="702"/>
      <c r="UES19" s="702"/>
      <c r="UET19" s="702"/>
      <c r="UEU19" s="702"/>
      <c r="UEV19" s="702"/>
      <c r="UEW19" s="702"/>
      <c r="UEX19" s="702"/>
      <c r="UEY19" s="702"/>
      <c r="UEZ19" s="702"/>
      <c r="UFA19" s="702"/>
      <c r="UFB19" s="702"/>
      <c r="UFC19" s="702"/>
      <c r="UFD19" s="702"/>
      <c r="UFE19" s="702"/>
      <c r="UFF19" s="702"/>
      <c r="UFG19" s="702"/>
      <c r="UFH19" s="702"/>
      <c r="UFI19" s="702"/>
      <c r="UFJ19" s="702"/>
      <c r="UFK19" s="702"/>
      <c r="UFL19" s="702"/>
      <c r="UFM19" s="702"/>
      <c r="UFN19" s="702"/>
      <c r="UFO19" s="702"/>
      <c r="UFP19" s="702"/>
      <c r="UFQ19" s="702"/>
      <c r="UFR19" s="702"/>
      <c r="UFS19" s="702"/>
      <c r="UFT19" s="702"/>
      <c r="UFU19" s="702"/>
      <c r="UFV19" s="702"/>
      <c r="UFW19" s="702"/>
      <c r="UFX19" s="702"/>
      <c r="UFY19" s="702"/>
      <c r="UFZ19" s="702"/>
      <c r="UGA19" s="702"/>
      <c r="UGB19" s="702"/>
      <c r="UGC19" s="702"/>
      <c r="UGD19" s="702"/>
      <c r="UGE19" s="702"/>
      <c r="UGF19" s="702"/>
      <c r="UGG19" s="702"/>
      <c r="UGH19" s="702"/>
      <c r="UGI19" s="702"/>
      <c r="UGJ19" s="702"/>
      <c r="UGK19" s="702"/>
      <c r="UGL19" s="702"/>
      <c r="UGM19" s="702"/>
      <c r="UGN19" s="702"/>
      <c r="UGO19" s="702"/>
      <c r="UGP19" s="702"/>
      <c r="UGQ19" s="702"/>
      <c r="UGR19" s="702"/>
      <c r="UGS19" s="702"/>
      <c r="UGT19" s="702"/>
      <c r="UGU19" s="702"/>
      <c r="UGV19" s="702"/>
      <c r="UGW19" s="702"/>
      <c r="UGX19" s="702"/>
      <c r="UGY19" s="702"/>
      <c r="UGZ19" s="702"/>
      <c r="UHA19" s="702"/>
      <c r="UHB19" s="702"/>
      <c r="UHC19" s="702"/>
      <c r="UHD19" s="702"/>
      <c r="UHE19" s="702"/>
      <c r="UHF19" s="702"/>
      <c r="UHG19" s="702"/>
      <c r="UHH19" s="702"/>
      <c r="UHI19" s="702"/>
      <c r="UHJ19" s="702"/>
      <c r="UHK19" s="702"/>
      <c r="UHL19" s="702"/>
      <c r="UHM19" s="702"/>
      <c r="UHN19" s="702"/>
      <c r="UHO19" s="702"/>
      <c r="UHP19" s="702"/>
      <c r="UHQ19" s="702"/>
      <c r="UHR19" s="702"/>
      <c r="UHS19" s="702"/>
      <c r="UHT19" s="702"/>
      <c r="UHU19" s="702"/>
      <c r="UHV19" s="702"/>
      <c r="UHW19" s="702"/>
      <c r="UHX19" s="702"/>
      <c r="UHY19" s="702"/>
      <c r="UHZ19" s="702"/>
      <c r="UIA19" s="702"/>
      <c r="UIB19" s="702"/>
      <c r="UIC19" s="702"/>
      <c r="UID19" s="702"/>
      <c r="UIE19" s="702"/>
      <c r="UIF19" s="702"/>
      <c r="UIG19" s="702"/>
      <c r="UIH19" s="702"/>
      <c r="UII19" s="702"/>
      <c r="UIJ19" s="702"/>
      <c r="UIK19" s="702"/>
      <c r="UIL19" s="702"/>
      <c r="UIM19" s="702"/>
      <c r="UIN19" s="702"/>
      <c r="UIO19" s="702"/>
      <c r="UIP19" s="702"/>
      <c r="UIQ19" s="702"/>
      <c r="UIR19" s="702"/>
      <c r="UIS19" s="702"/>
      <c r="UIT19" s="702"/>
      <c r="UIU19" s="702"/>
      <c r="UIV19" s="702"/>
      <c r="UIW19" s="702"/>
      <c r="UIX19" s="702"/>
      <c r="UIY19" s="702"/>
      <c r="UIZ19" s="702"/>
      <c r="UJA19" s="702"/>
      <c r="UJB19" s="702"/>
      <c r="UJC19" s="702"/>
      <c r="UJD19" s="702"/>
      <c r="UJE19" s="702"/>
      <c r="UJF19" s="702"/>
      <c r="UJG19" s="702"/>
      <c r="UJH19" s="702"/>
      <c r="UJI19" s="702"/>
      <c r="UJJ19" s="702"/>
      <c r="UJK19" s="702"/>
      <c r="UJL19" s="702"/>
      <c r="UJM19" s="702"/>
      <c r="UJN19" s="702"/>
      <c r="UJO19" s="702"/>
      <c r="UJP19" s="702"/>
      <c r="UJQ19" s="702"/>
      <c r="UJR19" s="702"/>
      <c r="UJS19" s="702"/>
      <c r="UJT19" s="702"/>
      <c r="UJU19" s="702"/>
      <c r="UJV19" s="702"/>
      <c r="UJW19" s="702"/>
      <c r="UJX19" s="702"/>
      <c r="UJY19" s="702"/>
      <c r="UJZ19" s="702"/>
      <c r="UKA19" s="702"/>
      <c r="UKB19" s="702"/>
      <c r="UKC19" s="702"/>
      <c r="UKD19" s="702"/>
      <c r="UKE19" s="702"/>
      <c r="UKF19" s="702"/>
      <c r="UKG19" s="702"/>
      <c r="UKH19" s="702"/>
      <c r="UKI19" s="702"/>
      <c r="UKJ19" s="702"/>
      <c r="UKK19" s="702"/>
      <c r="UKL19" s="702"/>
      <c r="UKM19" s="702"/>
      <c r="UKN19" s="702"/>
      <c r="UKO19" s="702"/>
      <c r="UKP19" s="702"/>
      <c r="UKQ19" s="702"/>
      <c r="UKR19" s="702"/>
      <c r="UKS19" s="702"/>
      <c r="UKT19" s="702"/>
      <c r="UKU19" s="702"/>
      <c r="UKV19" s="702"/>
      <c r="UKW19" s="702"/>
      <c r="UKX19" s="702"/>
      <c r="UKY19" s="702"/>
      <c r="UKZ19" s="702"/>
      <c r="ULA19" s="702"/>
      <c r="ULB19" s="702"/>
      <c r="ULC19" s="702"/>
      <c r="ULD19" s="702"/>
      <c r="ULE19" s="702"/>
      <c r="ULF19" s="702"/>
      <c r="ULG19" s="702"/>
      <c r="ULH19" s="702"/>
      <c r="ULI19" s="702"/>
      <c r="ULJ19" s="702"/>
      <c r="ULK19" s="702"/>
      <c r="ULL19" s="702"/>
      <c r="ULM19" s="702"/>
      <c r="ULN19" s="702"/>
      <c r="ULO19" s="702"/>
      <c r="ULP19" s="702"/>
      <c r="ULQ19" s="702"/>
      <c r="ULR19" s="702"/>
      <c r="ULS19" s="702"/>
      <c r="ULT19" s="702"/>
      <c r="ULU19" s="702"/>
      <c r="ULV19" s="702"/>
      <c r="ULW19" s="702"/>
      <c r="ULX19" s="702"/>
      <c r="ULY19" s="702"/>
      <c r="ULZ19" s="702"/>
      <c r="UMA19" s="702"/>
      <c r="UMB19" s="702"/>
      <c r="UMC19" s="702"/>
      <c r="UMD19" s="702"/>
      <c r="UME19" s="702"/>
      <c r="UMF19" s="702"/>
      <c r="UMG19" s="702"/>
      <c r="UMH19" s="702"/>
      <c r="UMI19" s="702"/>
      <c r="UMJ19" s="702"/>
      <c r="UMK19" s="702"/>
      <c r="UML19" s="702"/>
      <c r="UMM19" s="702"/>
      <c r="UMN19" s="702"/>
      <c r="UMO19" s="702"/>
      <c r="UMP19" s="702"/>
      <c r="UMQ19" s="702"/>
      <c r="UMR19" s="702"/>
      <c r="UMS19" s="702"/>
      <c r="UMT19" s="702"/>
      <c r="UMU19" s="702"/>
      <c r="UMV19" s="702"/>
      <c r="UMW19" s="702"/>
      <c r="UMX19" s="702"/>
      <c r="UMY19" s="702"/>
      <c r="UMZ19" s="702"/>
      <c r="UNA19" s="702"/>
      <c r="UNB19" s="702"/>
      <c r="UNC19" s="702"/>
      <c r="UND19" s="702"/>
      <c r="UNE19" s="702"/>
      <c r="UNF19" s="702"/>
      <c r="UNG19" s="702"/>
      <c r="UNH19" s="702"/>
      <c r="UNI19" s="702"/>
      <c r="UNJ19" s="702"/>
      <c r="UNK19" s="702"/>
      <c r="UNL19" s="702"/>
      <c r="UNM19" s="702"/>
      <c r="UNN19" s="702"/>
      <c r="UNO19" s="702"/>
      <c r="UNP19" s="702"/>
      <c r="UNQ19" s="702"/>
      <c r="UNR19" s="702"/>
      <c r="UNS19" s="702"/>
      <c r="UNT19" s="702"/>
      <c r="UNU19" s="702"/>
      <c r="UNV19" s="702"/>
      <c r="UNW19" s="702"/>
      <c r="UNX19" s="702"/>
      <c r="UNY19" s="702"/>
      <c r="UNZ19" s="702"/>
      <c r="UOA19" s="702"/>
      <c r="UOB19" s="702"/>
      <c r="UOC19" s="702"/>
      <c r="UOD19" s="702"/>
      <c r="UOE19" s="702"/>
      <c r="UOF19" s="702"/>
      <c r="UOG19" s="702"/>
      <c r="UOH19" s="702"/>
      <c r="UOI19" s="702"/>
      <c r="UOJ19" s="702"/>
      <c r="UOK19" s="702"/>
      <c r="UOL19" s="702"/>
      <c r="UOM19" s="702"/>
      <c r="UON19" s="702"/>
      <c r="UOO19" s="702"/>
      <c r="UOP19" s="702"/>
      <c r="UOQ19" s="702"/>
      <c r="UOR19" s="702"/>
      <c r="UOS19" s="702"/>
      <c r="UOT19" s="702"/>
      <c r="UOU19" s="702"/>
      <c r="UOV19" s="702"/>
      <c r="UOW19" s="702"/>
      <c r="UOX19" s="702"/>
      <c r="UOY19" s="702"/>
      <c r="UOZ19" s="702"/>
      <c r="UPA19" s="702"/>
      <c r="UPB19" s="702"/>
      <c r="UPC19" s="702"/>
      <c r="UPD19" s="702"/>
      <c r="UPE19" s="702"/>
      <c r="UPF19" s="702"/>
      <c r="UPG19" s="702"/>
      <c r="UPH19" s="702"/>
      <c r="UPI19" s="702"/>
      <c r="UPJ19" s="702"/>
      <c r="UPK19" s="702"/>
      <c r="UPL19" s="702"/>
      <c r="UPM19" s="702"/>
      <c r="UPN19" s="702"/>
      <c r="UPO19" s="702"/>
      <c r="UPP19" s="702"/>
      <c r="UPQ19" s="702"/>
      <c r="UPR19" s="702"/>
      <c r="UPS19" s="702"/>
      <c r="UPT19" s="702"/>
      <c r="UPU19" s="702"/>
      <c r="UPV19" s="702"/>
      <c r="UPW19" s="702"/>
      <c r="UPX19" s="702"/>
      <c r="UPY19" s="702"/>
      <c r="UPZ19" s="702"/>
      <c r="UQA19" s="702"/>
      <c r="UQB19" s="702"/>
      <c r="UQC19" s="702"/>
      <c r="UQD19" s="702"/>
      <c r="UQE19" s="702"/>
      <c r="UQF19" s="702"/>
      <c r="UQG19" s="702"/>
      <c r="UQH19" s="702"/>
      <c r="UQI19" s="702"/>
      <c r="UQJ19" s="702"/>
      <c r="UQK19" s="702"/>
      <c r="UQL19" s="702"/>
      <c r="UQM19" s="702"/>
      <c r="UQN19" s="702"/>
      <c r="UQO19" s="702"/>
      <c r="UQP19" s="702"/>
      <c r="UQQ19" s="702"/>
      <c r="UQR19" s="702"/>
      <c r="UQS19" s="702"/>
      <c r="UQT19" s="702"/>
      <c r="UQU19" s="702"/>
      <c r="UQV19" s="702"/>
      <c r="UQW19" s="702"/>
      <c r="UQX19" s="702"/>
      <c r="UQY19" s="702"/>
      <c r="UQZ19" s="702"/>
      <c r="URA19" s="702"/>
      <c r="URB19" s="702"/>
      <c r="URC19" s="702"/>
      <c r="URD19" s="702"/>
      <c r="URE19" s="702"/>
      <c r="URF19" s="702"/>
      <c r="URG19" s="702"/>
      <c r="URH19" s="702"/>
      <c r="URI19" s="702"/>
      <c r="URJ19" s="702"/>
      <c r="URK19" s="702"/>
      <c r="URL19" s="702"/>
      <c r="URM19" s="702"/>
      <c r="URN19" s="702"/>
      <c r="URO19" s="702"/>
      <c r="URP19" s="702"/>
      <c r="URQ19" s="702"/>
      <c r="URR19" s="702"/>
      <c r="URS19" s="702"/>
      <c r="URT19" s="702"/>
      <c r="URU19" s="702"/>
      <c r="URV19" s="702"/>
      <c r="URW19" s="702"/>
      <c r="URX19" s="702"/>
      <c r="URY19" s="702"/>
      <c r="URZ19" s="702"/>
      <c r="USA19" s="702"/>
      <c r="USB19" s="702"/>
      <c r="USC19" s="702"/>
      <c r="USD19" s="702"/>
      <c r="USE19" s="702"/>
      <c r="USF19" s="702"/>
      <c r="USG19" s="702"/>
      <c r="USH19" s="702"/>
      <c r="USI19" s="702"/>
      <c r="USJ19" s="702"/>
      <c r="USK19" s="702"/>
      <c r="USL19" s="702"/>
      <c r="USM19" s="702"/>
      <c r="USN19" s="702"/>
      <c r="USO19" s="702"/>
      <c r="USP19" s="702"/>
      <c r="USQ19" s="702"/>
      <c r="USR19" s="702"/>
      <c r="USS19" s="702"/>
      <c r="UST19" s="702"/>
      <c r="USU19" s="702"/>
      <c r="USV19" s="702"/>
      <c r="USW19" s="702"/>
      <c r="USX19" s="702"/>
      <c r="USY19" s="702"/>
      <c r="USZ19" s="702"/>
      <c r="UTA19" s="702"/>
      <c r="UTB19" s="702"/>
      <c r="UTC19" s="702"/>
      <c r="UTD19" s="702"/>
      <c r="UTE19" s="702"/>
      <c r="UTF19" s="702"/>
      <c r="UTG19" s="702"/>
      <c r="UTH19" s="702"/>
      <c r="UTI19" s="702"/>
      <c r="UTJ19" s="702"/>
      <c r="UTK19" s="702"/>
      <c r="UTL19" s="702"/>
      <c r="UTM19" s="702"/>
      <c r="UTN19" s="702"/>
      <c r="UTO19" s="702"/>
      <c r="UTP19" s="702"/>
      <c r="UTQ19" s="702"/>
      <c r="UTR19" s="702"/>
      <c r="UTS19" s="702"/>
      <c r="UTT19" s="702"/>
      <c r="UTU19" s="702"/>
      <c r="UTV19" s="702"/>
      <c r="UTW19" s="702"/>
      <c r="UTX19" s="702"/>
      <c r="UTY19" s="702"/>
      <c r="UTZ19" s="702"/>
      <c r="UUA19" s="702"/>
      <c r="UUB19" s="702"/>
      <c r="UUC19" s="702"/>
      <c r="UUD19" s="702"/>
      <c r="UUE19" s="702"/>
      <c r="UUF19" s="702"/>
      <c r="UUG19" s="702"/>
      <c r="UUH19" s="702"/>
      <c r="UUI19" s="702"/>
      <c r="UUJ19" s="702"/>
      <c r="UUK19" s="702"/>
      <c r="UUL19" s="702"/>
      <c r="UUM19" s="702"/>
      <c r="UUN19" s="702"/>
      <c r="UUO19" s="702"/>
      <c r="UUP19" s="702"/>
      <c r="UUQ19" s="702"/>
      <c r="UUR19" s="702"/>
      <c r="UUS19" s="702"/>
      <c r="UUT19" s="702"/>
      <c r="UUU19" s="702"/>
      <c r="UUV19" s="702"/>
      <c r="UUW19" s="702"/>
      <c r="UUX19" s="702"/>
      <c r="UUY19" s="702"/>
      <c r="UUZ19" s="702"/>
      <c r="UVA19" s="702"/>
      <c r="UVB19" s="702"/>
      <c r="UVC19" s="702"/>
      <c r="UVD19" s="702"/>
      <c r="UVE19" s="702"/>
      <c r="UVF19" s="702"/>
      <c r="UVG19" s="702"/>
      <c r="UVH19" s="702"/>
      <c r="UVI19" s="702"/>
      <c r="UVJ19" s="702"/>
      <c r="UVK19" s="702"/>
      <c r="UVL19" s="702"/>
      <c r="UVM19" s="702"/>
      <c r="UVN19" s="702"/>
      <c r="UVO19" s="702"/>
      <c r="UVP19" s="702"/>
      <c r="UVQ19" s="702"/>
      <c r="UVR19" s="702"/>
      <c r="UVS19" s="702"/>
      <c r="UVT19" s="702"/>
      <c r="UVU19" s="702"/>
      <c r="UVV19" s="702"/>
      <c r="UVW19" s="702"/>
      <c r="UVX19" s="702"/>
      <c r="UVY19" s="702"/>
      <c r="UVZ19" s="702"/>
      <c r="UWA19" s="702"/>
      <c r="UWB19" s="702"/>
      <c r="UWC19" s="702"/>
      <c r="UWD19" s="702"/>
      <c r="UWE19" s="702"/>
      <c r="UWF19" s="702"/>
      <c r="UWG19" s="702"/>
      <c r="UWH19" s="702"/>
      <c r="UWI19" s="702"/>
      <c r="UWJ19" s="702"/>
      <c r="UWK19" s="702"/>
      <c r="UWL19" s="702"/>
      <c r="UWM19" s="702"/>
      <c r="UWN19" s="702"/>
      <c r="UWO19" s="702"/>
      <c r="UWP19" s="702"/>
      <c r="UWQ19" s="702"/>
      <c r="UWR19" s="702"/>
      <c r="UWS19" s="702"/>
      <c r="UWT19" s="702"/>
      <c r="UWU19" s="702"/>
      <c r="UWV19" s="702"/>
      <c r="UWW19" s="702"/>
      <c r="UWX19" s="702"/>
      <c r="UWY19" s="702"/>
      <c r="UWZ19" s="702"/>
      <c r="UXA19" s="702"/>
      <c r="UXB19" s="702"/>
      <c r="UXC19" s="702"/>
      <c r="UXD19" s="702"/>
      <c r="UXE19" s="702"/>
      <c r="UXF19" s="702"/>
      <c r="UXG19" s="702"/>
      <c r="UXH19" s="702"/>
      <c r="UXI19" s="702"/>
      <c r="UXJ19" s="702"/>
      <c r="UXK19" s="702"/>
      <c r="UXL19" s="702"/>
      <c r="UXM19" s="702"/>
      <c r="UXN19" s="702"/>
      <c r="UXO19" s="702"/>
      <c r="UXP19" s="702"/>
      <c r="UXQ19" s="702"/>
      <c r="UXR19" s="702"/>
      <c r="UXS19" s="702"/>
      <c r="UXT19" s="702"/>
      <c r="UXU19" s="702"/>
      <c r="UXV19" s="702"/>
      <c r="UXW19" s="702"/>
      <c r="UXX19" s="702"/>
      <c r="UXY19" s="702"/>
      <c r="UXZ19" s="702"/>
      <c r="UYA19" s="702"/>
      <c r="UYB19" s="702"/>
      <c r="UYC19" s="702"/>
      <c r="UYD19" s="702"/>
      <c r="UYE19" s="702"/>
      <c r="UYF19" s="702"/>
      <c r="UYG19" s="702"/>
      <c r="UYH19" s="702"/>
      <c r="UYI19" s="702"/>
      <c r="UYJ19" s="702"/>
      <c r="UYK19" s="702"/>
      <c r="UYL19" s="702"/>
      <c r="UYM19" s="702"/>
      <c r="UYN19" s="702"/>
      <c r="UYO19" s="702"/>
      <c r="UYP19" s="702"/>
      <c r="UYQ19" s="702"/>
      <c r="UYR19" s="702"/>
      <c r="UYS19" s="702"/>
      <c r="UYT19" s="702"/>
      <c r="UYU19" s="702"/>
      <c r="UYV19" s="702"/>
      <c r="UYW19" s="702"/>
      <c r="UYX19" s="702"/>
      <c r="UYY19" s="702"/>
      <c r="UYZ19" s="702"/>
      <c r="UZA19" s="702"/>
      <c r="UZB19" s="702"/>
      <c r="UZC19" s="702"/>
      <c r="UZD19" s="702"/>
      <c r="UZE19" s="702"/>
      <c r="UZF19" s="702"/>
      <c r="UZG19" s="702"/>
      <c r="UZH19" s="702"/>
      <c r="UZI19" s="702"/>
      <c r="UZJ19" s="702"/>
      <c r="UZK19" s="702"/>
      <c r="UZL19" s="702"/>
      <c r="UZM19" s="702"/>
      <c r="UZN19" s="702"/>
      <c r="UZO19" s="702"/>
      <c r="UZP19" s="702"/>
      <c r="UZQ19" s="702"/>
      <c r="UZR19" s="702"/>
      <c r="UZS19" s="702"/>
      <c r="UZT19" s="702"/>
      <c r="UZU19" s="702"/>
      <c r="UZV19" s="702"/>
      <c r="UZW19" s="702"/>
      <c r="UZX19" s="702"/>
      <c r="UZY19" s="702"/>
      <c r="UZZ19" s="702"/>
      <c r="VAA19" s="702"/>
      <c r="VAB19" s="702"/>
      <c r="VAC19" s="702"/>
      <c r="VAD19" s="702"/>
      <c r="VAE19" s="702"/>
      <c r="VAF19" s="702"/>
      <c r="VAG19" s="702"/>
      <c r="VAH19" s="702"/>
      <c r="VAI19" s="702"/>
      <c r="VAJ19" s="702"/>
      <c r="VAK19" s="702"/>
      <c r="VAL19" s="702"/>
      <c r="VAM19" s="702"/>
      <c r="VAN19" s="702"/>
      <c r="VAO19" s="702"/>
      <c r="VAP19" s="702"/>
      <c r="VAQ19" s="702"/>
      <c r="VAR19" s="702"/>
      <c r="VAS19" s="702"/>
      <c r="VAT19" s="702"/>
      <c r="VAU19" s="702"/>
      <c r="VAV19" s="702"/>
      <c r="VAW19" s="702"/>
      <c r="VAX19" s="702"/>
      <c r="VAY19" s="702"/>
      <c r="VAZ19" s="702"/>
      <c r="VBA19" s="702"/>
      <c r="VBB19" s="702"/>
      <c r="VBC19" s="702"/>
      <c r="VBD19" s="702"/>
      <c r="VBE19" s="702"/>
      <c r="VBF19" s="702"/>
      <c r="VBG19" s="702"/>
      <c r="VBH19" s="702"/>
      <c r="VBI19" s="702"/>
      <c r="VBJ19" s="702"/>
      <c r="VBK19" s="702"/>
      <c r="VBL19" s="702"/>
      <c r="VBM19" s="702"/>
      <c r="VBN19" s="702"/>
      <c r="VBO19" s="702"/>
      <c r="VBP19" s="702"/>
      <c r="VBQ19" s="702"/>
      <c r="VBR19" s="702"/>
      <c r="VBS19" s="702"/>
      <c r="VBT19" s="702"/>
      <c r="VBU19" s="702"/>
      <c r="VBV19" s="702"/>
      <c r="VBW19" s="702"/>
      <c r="VBX19" s="702"/>
      <c r="VBY19" s="702"/>
      <c r="VBZ19" s="702"/>
      <c r="VCA19" s="702"/>
      <c r="VCB19" s="702"/>
      <c r="VCC19" s="702"/>
      <c r="VCD19" s="702"/>
      <c r="VCE19" s="702"/>
      <c r="VCF19" s="702"/>
      <c r="VCG19" s="702"/>
      <c r="VCH19" s="702"/>
      <c r="VCI19" s="702"/>
      <c r="VCJ19" s="702"/>
      <c r="VCK19" s="702"/>
      <c r="VCL19" s="702"/>
      <c r="VCM19" s="702"/>
      <c r="VCN19" s="702"/>
      <c r="VCO19" s="702"/>
      <c r="VCP19" s="702"/>
      <c r="VCQ19" s="702"/>
      <c r="VCR19" s="702"/>
      <c r="VCS19" s="702"/>
      <c r="VCT19" s="702"/>
      <c r="VCU19" s="702"/>
      <c r="VCV19" s="702"/>
      <c r="VCW19" s="702"/>
      <c r="VCX19" s="702"/>
      <c r="VCY19" s="702"/>
      <c r="VCZ19" s="702"/>
      <c r="VDA19" s="702"/>
      <c r="VDB19" s="702"/>
      <c r="VDC19" s="702"/>
      <c r="VDD19" s="702"/>
      <c r="VDE19" s="702"/>
      <c r="VDF19" s="702"/>
      <c r="VDG19" s="702"/>
      <c r="VDH19" s="702"/>
      <c r="VDI19" s="702"/>
      <c r="VDJ19" s="702"/>
      <c r="VDK19" s="702"/>
      <c r="VDL19" s="702"/>
      <c r="VDM19" s="702"/>
      <c r="VDN19" s="702"/>
      <c r="VDO19" s="702"/>
      <c r="VDP19" s="702"/>
      <c r="VDQ19" s="702"/>
      <c r="VDR19" s="702"/>
      <c r="VDS19" s="702"/>
      <c r="VDT19" s="702"/>
      <c r="VDU19" s="702"/>
      <c r="VDV19" s="702"/>
      <c r="VDW19" s="702"/>
      <c r="VDX19" s="702"/>
      <c r="VDY19" s="702"/>
      <c r="VDZ19" s="702"/>
      <c r="VEA19" s="702"/>
      <c r="VEB19" s="702"/>
      <c r="VEC19" s="702"/>
      <c r="VED19" s="702"/>
      <c r="VEE19" s="702"/>
      <c r="VEF19" s="702"/>
      <c r="VEG19" s="702"/>
      <c r="VEH19" s="702"/>
      <c r="VEI19" s="702"/>
      <c r="VEJ19" s="702"/>
      <c r="VEK19" s="702"/>
      <c r="VEL19" s="702"/>
      <c r="VEM19" s="702"/>
      <c r="VEN19" s="702"/>
      <c r="VEO19" s="702"/>
      <c r="VEP19" s="702"/>
      <c r="VEQ19" s="702"/>
      <c r="VER19" s="702"/>
      <c r="VES19" s="702"/>
      <c r="VET19" s="702"/>
      <c r="VEU19" s="702"/>
      <c r="VEV19" s="702"/>
      <c r="VEW19" s="702"/>
      <c r="VEX19" s="702"/>
      <c r="VEY19" s="702"/>
      <c r="VEZ19" s="702"/>
      <c r="VFA19" s="702"/>
      <c r="VFB19" s="702"/>
      <c r="VFC19" s="702"/>
      <c r="VFD19" s="702"/>
      <c r="VFE19" s="702"/>
      <c r="VFF19" s="702"/>
      <c r="VFG19" s="702"/>
      <c r="VFH19" s="702"/>
      <c r="VFI19" s="702"/>
      <c r="VFJ19" s="702"/>
      <c r="VFK19" s="702"/>
      <c r="VFL19" s="702"/>
      <c r="VFM19" s="702"/>
      <c r="VFN19" s="702"/>
      <c r="VFO19" s="702"/>
      <c r="VFP19" s="702"/>
      <c r="VFQ19" s="702"/>
      <c r="VFR19" s="702"/>
      <c r="VFS19" s="702"/>
      <c r="VFT19" s="702"/>
      <c r="VFU19" s="702"/>
      <c r="VFV19" s="702"/>
      <c r="VFW19" s="702"/>
      <c r="VFX19" s="702"/>
      <c r="VFY19" s="702"/>
      <c r="VFZ19" s="702"/>
      <c r="VGA19" s="702"/>
      <c r="VGB19" s="702"/>
      <c r="VGC19" s="702"/>
      <c r="VGD19" s="702"/>
      <c r="VGE19" s="702"/>
      <c r="VGF19" s="702"/>
      <c r="VGG19" s="702"/>
      <c r="VGH19" s="702"/>
      <c r="VGI19" s="702"/>
      <c r="VGJ19" s="702"/>
      <c r="VGK19" s="702"/>
      <c r="VGL19" s="702"/>
      <c r="VGM19" s="702"/>
      <c r="VGN19" s="702"/>
      <c r="VGO19" s="702"/>
      <c r="VGP19" s="702"/>
      <c r="VGQ19" s="702"/>
      <c r="VGR19" s="702"/>
      <c r="VGS19" s="702"/>
      <c r="VGT19" s="702"/>
      <c r="VGU19" s="702"/>
      <c r="VGV19" s="702"/>
      <c r="VGW19" s="702"/>
      <c r="VGX19" s="702"/>
      <c r="VGY19" s="702"/>
      <c r="VGZ19" s="702"/>
      <c r="VHA19" s="702"/>
      <c r="VHB19" s="702"/>
      <c r="VHC19" s="702"/>
      <c r="VHD19" s="702"/>
      <c r="VHE19" s="702"/>
      <c r="VHF19" s="702"/>
      <c r="VHG19" s="702"/>
      <c r="VHH19" s="702"/>
      <c r="VHI19" s="702"/>
      <c r="VHJ19" s="702"/>
      <c r="VHK19" s="702"/>
      <c r="VHL19" s="702"/>
      <c r="VHM19" s="702"/>
      <c r="VHN19" s="702"/>
      <c r="VHO19" s="702"/>
      <c r="VHP19" s="702"/>
      <c r="VHQ19" s="702"/>
      <c r="VHR19" s="702"/>
      <c r="VHS19" s="702"/>
      <c r="VHT19" s="702"/>
      <c r="VHU19" s="702"/>
      <c r="VHV19" s="702"/>
      <c r="VHW19" s="702"/>
      <c r="VHX19" s="702"/>
      <c r="VHY19" s="702"/>
      <c r="VHZ19" s="702"/>
      <c r="VIA19" s="702"/>
      <c r="VIB19" s="702"/>
      <c r="VIC19" s="702"/>
      <c r="VID19" s="702"/>
      <c r="VIE19" s="702"/>
      <c r="VIF19" s="702"/>
      <c r="VIG19" s="702"/>
      <c r="VIH19" s="702"/>
      <c r="VII19" s="702"/>
      <c r="VIJ19" s="702"/>
      <c r="VIK19" s="702"/>
      <c r="VIL19" s="702"/>
      <c r="VIM19" s="702"/>
      <c r="VIN19" s="702"/>
      <c r="VIO19" s="702"/>
      <c r="VIP19" s="702"/>
      <c r="VIQ19" s="702"/>
      <c r="VIR19" s="702"/>
      <c r="VIS19" s="702"/>
      <c r="VIT19" s="702"/>
      <c r="VIU19" s="702"/>
      <c r="VIV19" s="702"/>
      <c r="VIW19" s="702"/>
      <c r="VIX19" s="702"/>
      <c r="VIY19" s="702"/>
      <c r="VIZ19" s="702"/>
      <c r="VJA19" s="702"/>
      <c r="VJB19" s="702"/>
      <c r="VJC19" s="702"/>
      <c r="VJD19" s="702"/>
      <c r="VJE19" s="702"/>
      <c r="VJF19" s="702"/>
      <c r="VJG19" s="702"/>
      <c r="VJH19" s="702"/>
      <c r="VJI19" s="702"/>
      <c r="VJJ19" s="702"/>
      <c r="VJK19" s="702"/>
      <c r="VJL19" s="702"/>
      <c r="VJM19" s="702"/>
      <c r="VJN19" s="702"/>
      <c r="VJO19" s="702"/>
      <c r="VJP19" s="702"/>
      <c r="VJQ19" s="702"/>
      <c r="VJR19" s="702"/>
      <c r="VJS19" s="702"/>
      <c r="VJT19" s="702"/>
      <c r="VJU19" s="702"/>
      <c r="VJV19" s="702"/>
      <c r="VJW19" s="702"/>
      <c r="VJX19" s="702"/>
      <c r="VJY19" s="702"/>
      <c r="VJZ19" s="702"/>
      <c r="VKA19" s="702"/>
      <c r="VKB19" s="702"/>
      <c r="VKC19" s="702"/>
      <c r="VKD19" s="702"/>
      <c r="VKE19" s="702"/>
      <c r="VKF19" s="702"/>
      <c r="VKG19" s="702"/>
      <c r="VKH19" s="702"/>
      <c r="VKI19" s="702"/>
      <c r="VKJ19" s="702"/>
      <c r="VKK19" s="702"/>
      <c r="VKL19" s="702"/>
      <c r="VKM19" s="702"/>
      <c r="VKN19" s="702"/>
      <c r="VKO19" s="702"/>
      <c r="VKP19" s="702"/>
      <c r="VKQ19" s="702"/>
      <c r="VKR19" s="702"/>
      <c r="VKS19" s="702"/>
      <c r="VKT19" s="702"/>
      <c r="VKU19" s="702"/>
      <c r="VKV19" s="702"/>
      <c r="VKW19" s="702"/>
      <c r="VKX19" s="702"/>
      <c r="VKY19" s="702"/>
      <c r="VKZ19" s="702"/>
      <c r="VLA19" s="702"/>
      <c r="VLB19" s="702"/>
      <c r="VLC19" s="702"/>
      <c r="VLD19" s="702"/>
      <c r="VLE19" s="702"/>
      <c r="VLF19" s="702"/>
      <c r="VLG19" s="702"/>
      <c r="VLH19" s="702"/>
      <c r="VLI19" s="702"/>
      <c r="VLJ19" s="702"/>
      <c r="VLK19" s="702"/>
      <c r="VLL19" s="702"/>
      <c r="VLM19" s="702"/>
      <c r="VLN19" s="702"/>
      <c r="VLO19" s="702"/>
      <c r="VLP19" s="702"/>
      <c r="VLQ19" s="702"/>
      <c r="VLR19" s="702"/>
      <c r="VLS19" s="702"/>
      <c r="VLT19" s="702"/>
      <c r="VLU19" s="702"/>
      <c r="VLV19" s="702"/>
      <c r="VLW19" s="702"/>
      <c r="VLX19" s="702"/>
      <c r="VLY19" s="702"/>
      <c r="VLZ19" s="702"/>
      <c r="VMA19" s="702"/>
      <c r="VMB19" s="702"/>
      <c r="VMC19" s="702"/>
      <c r="VMD19" s="702"/>
      <c r="VME19" s="702"/>
      <c r="VMF19" s="702"/>
      <c r="VMG19" s="702"/>
      <c r="VMH19" s="702"/>
      <c r="VMI19" s="702"/>
      <c r="VMJ19" s="702"/>
      <c r="VMK19" s="702"/>
      <c r="VML19" s="702"/>
      <c r="VMM19" s="702"/>
      <c r="VMN19" s="702"/>
      <c r="VMO19" s="702"/>
      <c r="VMP19" s="702"/>
      <c r="VMQ19" s="702"/>
      <c r="VMR19" s="702"/>
      <c r="VMS19" s="702"/>
      <c r="VMT19" s="702"/>
      <c r="VMU19" s="702"/>
      <c r="VMV19" s="702"/>
      <c r="VMW19" s="702"/>
      <c r="VMX19" s="702"/>
      <c r="VMY19" s="702"/>
      <c r="VMZ19" s="702"/>
      <c r="VNA19" s="702"/>
      <c r="VNB19" s="702"/>
      <c r="VNC19" s="702"/>
      <c r="VND19" s="702"/>
      <c r="VNE19" s="702"/>
      <c r="VNF19" s="702"/>
      <c r="VNG19" s="702"/>
      <c r="VNH19" s="702"/>
      <c r="VNI19" s="702"/>
      <c r="VNJ19" s="702"/>
      <c r="VNK19" s="702"/>
      <c r="VNL19" s="702"/>
      <c r="VNM19" s="702"/>
      <c r="VNN19" s="702"/>
      <c r="VNO19" s="702"/>
      <c r="VNP19" s="702"/>
      <c r="VNQ19" s="702"/>
      <c r="VNR19" s="702"/>
      <c r="VNS19" s="702"/>
      <c r="VNT19" s="702"/>
      <c r="VNU19" s="702"/>
      <c r="VNV19" s="702"/>
      <c r="VNW19" s="702"/>
      <c r="VNX19" s="702"/>
      <c r="VNY19" s="702"/>
      <c r="VNZ19" s="702"/>
      <c r="VOA19" s="702"/>
      <c r="VOB19" s="702"/>
      <c r="VOC19" s="702"/>
      <c r="VOD19" s="702"/>
      <c r="VOE19" s="702"/>
      <c r="VOF19" s="702"/>
      <c r="VOG19" s="702"/>
      <c r="VOH19" s="702"/>
      <c r="VOI19" s="702"/>
      <c r="VOJ19" s="702"/>
      <c r="VOK19" s="702"/>
      <c r="VOL19" s="702"/>
      <c r="VOM19" s="702"/>
      <c r="VON19" s="702"/>
      <c r="VOO19" s="702"/>
      <c r="VOP19" s="702"/>
      <c r="VOQ19" s="702"/>
      <c r="VOR19" s="702"/>
      <c r="VOS19" s="702"/>
      <c r="VOT19" s="702"/>
      <c r="VOU19" s="702"/>
      <c r="VOV19" s="702"/>
      <c r="VOW19" s="702"/>
      <c r="VOX19" s="702"/>
      <c r="VOY19" s="702"/>
      <c r="VOZ19" s="702"/>
      <c r="VPA19" s="702"/>
      <c r="VPB19" s="702"/>
      <c r="VPC19" s="702"/>
      <c r="VPD19" s="702"/>
      <c r="VPE19" s="702"/>
      <c r="VPF19" s="702"/>
      <c r="VPG19" s="702"/>
      <c r="VPH19" s="702"/>
      <c r="VPI19" s="702"/>
      <c r="VPJ19" s="702"/>
      <c r="VPK19" s="702"/>
      <c r="VPL19" s="702"/>
      <c r="VPM19" s="702"/>
      <c r="VPN19" s="702"/>
      <c r="VPO19" s="702"/>
      <c r="VPP19" s="702"/>
      <c r="VPQ19" s="702"/>
      <c r="VPR19" s="702"/>
      <c r="VPS19" s="702"/>
      <c r="VPT19" s="702"/>
      <c r="VPU19" s="702"/>
      <c r="VPV19" s="702"/>
      <c r="VPW19" s="702"/>
      <c r="VPX19" s="702"/>
      <c r="VPY19" s="702"/>
      <c r="VPZ19" s="702"/>
      <c r="VQA19" s="702"/>
      <c r="VQB19" s="702"/>
      <c r="VQC19" s="702"/>
      <c r="VQD19" s="702"/>
      <c r="VQE19" s="702"/>
      <c r="VQF19" s="702"/>
      <c r="VQG19" s="702"/>
      <c r="VQH19" s="702"/>
      <c r="VQI19" s="702"/>
      <c r="VQJ19" s="702"/>
      <c r="VQK19" s="702"/>
      <c r="VQL19" s="702"/>
      <c r="VQM19" s="702"/>
      <c r="VQN19" s="702"/>
      <c r="VQO19" s="702"/>
      <c r="VQP19" s="702"/>
      <c r="VQQ19" s="702"/>
      <c r="VQR19" s="702"/>
      <c r="VQS19" s="702"/>
      <c r="VQT19" s="702"/>
      <c r="VQU19" s="702"/>
      <c r="VQV19" s="702"/>
      <c r="VQW19" s="702"/>
      <c r="VQX19" s="702"/>
      <c r="VQY19" s="702"/>
      <c r="VQZ19" s="702"/>
      <c r="VRA19" s="702"/>
      <c r="VRB19" s="702"/>
      <c r="VRC19" s="702"/>
      <c r="VRD19" s="702"/>
      <c r="VRE19" s="702"/>
      <c r="VRF19" s="702"/>
      <c r="VRG19" s="702"/>
      <c r="VRH19" s="702"/>
      <c r="VRI19" s="702"/>
      <c r="VRJ19" s="702"/>
      <c r="VRK19" s="702"/>
      <c r="VRL19" s="702"/>
      <c r="VRM19" s="702"/>
      <c r="VRN19" s="702"/>
      <c r="VRO19" s="702"/>
      <c r="VRP19" s="702"/>
      <c r="VRQ19" s="702"/>
      <c r="VRR19" s="702"/>
      <c r="VRS19" s="702"/>
      <c r="VRT19" s="702"/>
      <c r="VRU19" s="702"/>
      <c r="VRV19" s="702"/>
      <c r="VRW19" s="702"/>
      <c r="VRX19" s="702"/>
      <c r="VRY19" s="702"/>
      <c r="VRZ19" s="702"/>
      <c r="VSA19" s="702"/>
      <c r="VSB19" s="702"/>
      <c r="VSC19" s="702"/>
      <c r="VSD19" s="702"/>
      <c r="VSE19" s="702"/>
      <c r="VSF19" s="702"/>
      <c r="VSG19" s="702"/>
      <c r="VSH19" s="702"/>
      <c r="VSI19" s="702"/>
      <c r="VSJ19" s="702"/>
      <c r="VSK19" s="702"/>
      <c r="VSL19" s="702"/>
      <c r="VSM19" s="702"/>
      <c r="VSN19" s="702"/>
      <c r="VSO19" s="702"/>
      <c r="VSP19" s="702"/>
      <c r="VSQ19" s="702"/>
      <c r="VSR19" s="702"/>
      <c r="VSS19" s="702"/>
      <c r="VST19" s="702"/>
      <c r="VSU19" s="702"/>
      <c r="VSV19" s="702"/>
      <c r="VSW19" s="702"/>
      <c r="VSX19" s="702"/>
      <c r="VSY19" s="702"/>
      <c r="VSZ19" s="702"/>
      <c r="VTA19" s="702"/>
      <c r="VTB19" s="702"/>
      <c r="VTC19" s="702"/>
      <c r="VTD19" s="702"/>
      <c r="VTE19" s="702"/>
      <c r="VTF19" s="702"/>
      <c r="VTG19" s="702"/>
      <c r="VTH19" s="702"/>
      <c r="VTI19" s="702"/>
      <c r="VTJ19" s="702"/>
      <c r="VTK19" s="702"/>
      <c r="VTL19" s="702"/>
      <c r="VTM19" s="702"/>
      <c r="VTN19" s="702"/>
      <c r="VTO19" s="702"/>
      <c r="VTP19" s="702"/>
      <c r="VTQ19" s="702"/>
      <c r="VTR19" s="702"/>
      <c r="VTS19" s="702"/>
      <c r="VTT19" s="702"/>
      <c r="VTU19" s="702"/>
      <c r="VTV19" s="702"/>
      <c r="VTW19" s="702"/>
      <c r="VTX19" s="702"/>
      <c r="VTY19" s="702"/>
      <c r="VTZ19" s="702"/>
      <c r="VUA19" s="702"/>
      <c r="VUB19" s="702"/>
      <c r="VUC19" s="702"/>
      <c r="VUD19" s="702"/>
      <c r="VUE19" s="702"/>
      <c r="VUF19" s="702"/>
      <c r="VUG19" s="702"/>
      <c r="VUH19" s="702"/>
      <c r="VUI19" s="702"/>
      <c r="VUJ19" s="702"/>
      <c r="VUK19" s="702"/>
      <c r="VUL19" s="702"/>
      <c r="VUM19" s="702"/>
      <c r="VUN19" s="702"/>
      <c r="VUO19" s="702"/>
      <c r="VUP19" s="702"/>
      <c r="VUQ19" s="702"/>
      <c r="VUR19" s="702"/>
      <c r="VUS19" s="702"/>
      <c r="VUT19" s="702"/>
      <c r="VUU19" s="702"/>
      <c r="VUV19" s="702"/>
      <c r="VUW19" s="702"/>
      <c r="VUX19" s="702"/>
      <c r="VUY19" s="702"/>
      <c r="VUZ19" s="702"/>
      <c r="VVA19" s="702"/>
      <c r="VVB19" s="702"/>
      <c r="VVC19" s="702"/>
      <c r="VVD19" s="702"/>
      <c r="VVE19" s="702"/>
      <c r="VVF19" s="702"/>
      <c r="VVG19" s="702"/>
      <c r="VVH19" s="702"/>
      <c r="VVI19" s="702"/>
      <c r="VVJ19" s="702"/>
      <c r="VVK19" s="702"/>
      <c r="VVL19" s="702"/>
      <c r="VVM19" s="702"/>
      <c r="VVN19" s="702"/>
      <c r="VVO19" s="702"/>
      <c r="VVP19" s="702"/>
      <c r="VVQ19" s="702"/>
      <c r="VVR19" s="702"/>
      <c r="VVS19" s="702"/>
      <c r="VVT19" s="702"/>
      <c r="VVU19" s="702"/>
      <c r="VVV19" s="702"/>
      <c r="VVW19" s="702"/>
      <c r="VVX19" s="702"/>
      <c r="VVY19" s="702"/>
      <c r="VVZ19" s="702"/>
      <c r="VWA19" s="702"/>
      <c r="VWB19" s="702"/>
      <c r="VWC19" s="702"/>
      <c r="VWD19" s="702"/>
      <c r="VWE19" s="702"/>
      <c r="VWF19" s="702"/>
      <c r="VWG19" s="702"/>
      <c r="VWH19" s="702"/>
      <c r="VWI19" s="702"/>
      <c r="VWJ19" s="702"/>
      <c r="VWK19" s="702"/>
      <c r="VWL19" s="702"/>
      <c r="VWM19" s="702"/>
      <c r="VWN19" s="702"/>
      <c r="VWO19" s="702"/>
      <c r="VWP19" s="702"/>
      <c r="VWQ19" s="702"/>
      <c r="VWR19" s="702"/>
      <c r="VWS19" s="702"/>
      <c r="VWT19" s="702"/>
      <c r="VWU19" s="702"/>
      <c r="VWV19" s="702"/>
      <c r="VWW19" s="702"/>
      <c r="VWX19" s="702"/>
      <c r="VWY19" s="702"/>
      <c r="VWZ19" s="702"/>
      <c r="VXA19" s="702"/>
      <c r="VXB19" s="702"/>
      <c r="VXC19" s="702"/>
      <c r="VXD19" s="702"/>
      <c r="VXE19" s="702"/>
      <c r="VXF19" s="702"/>
      <c r="VXG19" s="702"/>
      <c r="VXH19" s="702"/>
      <c r="VXI19" s="702"/>
      <c r="VXJ19" s="702"/>
      <c r="VXK19" s="702"/>
      <c r="VXL19" s="702"/>
      <c r="VXM19" s="702"/>
      <c r="VXN19" s="702"/>
      <c r="VXO19" s="702"/>
      <c r="VXP19" s="702"/>
      <c r="VXQ19" s="702"/>
      <c r="VXR19" s="702"/>
      <c r="VXS19" s="702"/>
      <c r="VXT19" s="702"/>
      <c r="VXU19" s="702"/>
      <c r="VXV19" s="702"/>
      <c r="VXW19" s="702"/>
      <c r="VXX19" s="702"/>
      <c r="VXY19" s="702"/>
      <c r="VXZ19" s="702"/>
      <c r="VYA19" s="702"/>
      <c r="VYB19" s="702"/>
      <c r="VYC19" s="702"/>
      <c r="VYD19" s="702"/>
      <c r="VYE19" s="702"/>
      <c r="VYF19" s="702"/>
      <c r="VYG19" s="702"/>
      <c r="VYH19" s="702"/>
      <c r="VYI19" s="702"/>
      <c r="VYJ19" s="702"/>
      <c r="VYK19" s="702"/>
      <c r="VYL19" s="702"/>
      <c r="VYM19" s="702"/>
      <c r="VYN19" s="702"/>
      <c r="VYO19" s="702"/>
      <c r="VYP19" s="702"/>
      <c r="VYQ19" s="702"/>
      <c r="VYR19" s="702"/>
      <c r="VYS19" s="702"/>
      <c r="VYT19" s="702"/>
      <c r="VYU19" s="702"/>
      <c r="VYV19" s="702"/>
      <c r="VYW19" s="702"/>
      <c r="VYX19" s="702"/>
      <c r="VYY19" s="702"/>
      <c r="VYZ19" s="702"/>
      <c r="VZA19" s="702"/>
      <c r="VZB19" s="702"/>
      <c r="VZC19" s="702"/>
      <c r="VZD19" s="702"/>
      <c r="VZE19" s="702"/>
      <c r="VZF19" s="702"/>
      <c r="VZG19" s="702"/>
      <c r="VZH19" s="702"/>
      <c r="VZI19" s="702"/>
      <c r="VZJ19" s="702"/>
      <c r="VZK19" s="702"/>
      <c r="VZL19" s="702"/>
      <c r="VZM19" s="702"/>
      <c r="VZN19" s="702"/>
      <c r="VZO19" s="702"/>
      <c r="VZP19" s="702"/>
      <c r="VZQ19" s="702"/>
      <c r="VZR19" s="702"/>
      <c r="VZS19" s="702"/>
      <c r="VZT19" s="702"/>
      <c r="VZU19" s="702"/>
      <c r="VZV19" s="702"/>
      <c r="VZW19" s="702"/>
      <c r="VZX19" s="702"/>
      <c r="VZY19" s="702"/>
      <c r="VZZ19" s="702"/>
      <c r="WAA19" s="702"/>
      <c r="WAB19" s="702"/>
      <c r="WAC19" s="702"/>
      <c r="WAD19" s="702"/>
      <c r="WAE19" s="702"/>
      <c r="WAF19" s="702"/>
      <c r="WAG19" s="702"/>
      <c r="WAH19" s="702"/>
      <c r="WAI19" s="702"/>
      <c r="WAJ19" s="702"/>
      <c r="WAK19" s="702"/>
      <c r="WAL19" s="702"/>
      <c r="WAM19" s="702"/>
      <c r="WAN19" s="702"/>
      <c r="WAO19" s="702"/>
      <c r="WAP19" s="702"/>
      <c r="WAQ19" s="702"/>
      <c r="WAR19" s="702"/>
      <c r="WAS19" s="702"/>
      <c r="WAT19" s="702"/>
      <c r="WAU19" s="702"/>
      <c r="WAV19" s="702"/>
      <c r="WAW19" s="702"/>
      <c r="WAX19" s="702"/>
      <c r="WAY19" s="702"/>
      <c r="WAZ19" s="702"/>
      <c r="WBA19" s="702"/>
      <c r="WBB19" s="702"/>
      <c r="WBC19" s="702"/>
      <c r="WBD19" s="702"/>
      <c r="WBE19" s="702"/>
      <c r="WBF19" s="702"/>
      <c r="WBG19" s="702"/>
      <c r="WBH19" s="702"/>
      <c r="WBI19" s="702"/>
      <c r="WBJ19" s="702"/>
      <c r="WBK19" s="702"/>
      <c r="WBL19" s="702"/>
      <c r="WBM19" s="702"/>
      <c r="WBN19" s="702"/>
      <c r="WBO19" s="702"/>
      <c r="WBP19" s="702"/>
      <c r="WBQ19" s="702"/>
      <c r="WBR19" s="702"/>
      <c r="WBS19" s="702"/>
      <c r="WBT19" s="702"/>
      <c r="WBU19" s="702"/>
      <c r="WBV19" s="702"/>
      <c r="WBW19" s="702"/>
      <c r="WBX19" s="702"/>
      <c r="WBY19" s="702"/>
      <c r="WBZ19" s="702"/>
      <c r="WCA19" s="702"/>
      <c r="WCB19" s="702"/>
      <c r="WCC19" s="702"/>
      <c r="WCD19" s="702"/>
      <c r="WCE19" s="702"/>
      <c r="WCF19" s="702"/>
      <c r="WCG19" s="702"/>
      <c r="WCH19" s="702"/>
      <c r="WCI19" s="702"/>
      <c r="WCJ19" s="702"/>
      <c r="WCK19" s="702"/>
      <c r="WCL19" s="702"/>
      <c r="WCM19" s="702"/>
      <c r="WCN19" s="702"/>
      <c r="WCO19" s="702"/>
      <c r="WCP19" s="702"/>
      <c r="WCQ19" s="702"/>
      <c r="WCR19" s="702"/>
      <c r="WCS19" s="702"/>
      <c r="WCT19" s="702"/>
      <c r="WCU19" s="702"/>
      <c r="WCV19" s="702"/>
      <c r="WCW19" s="702"/>
      <c r="WCX19" s="702"/>
      <c r="WCY19" s="702"/>
      <c r="WCZ19" s="702"/>
      <c r="WDA19" s="702"/>
      <c r="WDB19" s="702"/>
      <c r="WDC19" s="702"/>
      <c r="WDD19" s="702"/>
      <c r="WDE19" s="702"/>
      <c r="WDF19" s="702"/>
      <c r="WDG19" s="702"/>
      <c r="WDH19" s="702"/>
      <c r="WDI19" s="702"/>
      <c r="WDJ19" s="702"/>
      <c r="WDK19" s="702"/>
      <c r="WDL19" s="702"/>
      <c r="WDM19" s="702"/>
      <c r="WDN19" s="702"/>
      <c r="WDO19" s="702"/>
      <c r="WDP19" s="702"/>
      <c r="WDQ19" s="702"/>
      <c r="WDR19" s="702"/>
      <c r="WDS19" s="702"/>
      <c r="WDT19" s="702"/>
      <c r="WDU19" s="702"/>
      <c r="WDV19" s="702"/>
      <c r="WDW19" s="702"/>
      <c r="WDX19" s="702"/>
      <c r="WDY19" s="702"/>
      <c r="WDZ19" s="702"/>
      <c r="WEA19" s="702"/>
      <c r="WEB19" s="702"/>
      <c r="WEC19" s="702"/>
      <c r="WED19" s="702"/>
      <c r="WEE19" s="702"/>
      <c r="WEF19" s="702"/>
      <c r="WEG19" s="702"/>
      <c r="WEH19" s="702"/>
      <c r="WEI19" s="702"/>
      <c r="WEJ19" s="702"/>
      <c r="WEK19" s="702"/>
      <c r="WEL19" s="702"/>
      <c r="WEM19" s="702"/>
      <c r="WEN19" s="702"/>
      <c r="WEO19" s="702"/>
      <c r="WEP19" s="702"/>
      <c r="WEQ19" s="702"/>
      <c r="WER19" s="702"/>
      <c r="WES19" s="702"/>
      <c r="WET19" s="702"/>
      <c r="WEU19" s="702"/>
      <c r="WEV19" s="702"/>
      <c r="WEW19" s="702"/>
      <c r="WEX19" s="702"/>
      <c r="WEY19" s="702"/>
      <c r="WEZ19" s="702"/>
      <c r="WFA19" s="702"/>
      <c r="WFB19" s="702"/>
      <c r="WFC19" s="702"/>
      <c r="WFD19" s="702"/>
      <c r="WFE19" s="702"/>
      <c r="WFF19" s="702"/>
      <c r="WFG19" s="702"/>
      <c r="WFH19" s="702"/>
      <c r="WFI19" s="702"/>
      <c r="WFJ19" s="702"/>
      <c r="WFK19" s="702"/>
      <c r="WFL19" s="702"/>
      <c r="WFM19" s="702"/>
      <c r="WFN19" s="702"/>
      <c r="WFO19" s="702"/>
      <c r="WFP19" s="702"/>
      <c r="WFQ19" s="702"/>
      <c r="WFR19" s="702"/>
      <c r="WFS19" s="702"/>
      <c r="WFT19" s="702"/>
      <c r="WFU19" s="702"/>
      <c r="WFV19" s="702"/>
      <c r="WFW19" s="702"/>
      <c r="WFX19" s="702"/>
      <c r="WFY19" s="702"/>
      <c r="WFZ19" s="702"/>
      <c r="WGA19" s="702"/>
      <c r="WGB19" s="702"/>
      <c r="WGC19" s="702"/>
      <c r="WGD19" s="702"/>
      <c r="WGE19" s="702"/>
      <c r="WGF19" s="702"/>
      <c r="WGG19" s="702"/>
      <c r="WGH19" s="702"/>
      <c r="WGI19" s="702"/>
      <c r="WGJ19" s="702"/>
      <c r="WGK19" s="702"/>
      <c r="WGL19" s="702"/>
      <c r="WGM19" s="702"/>
      <c r="WGN19" s="702"/>
      <c r="WGO19" s="702"/>
      <c r="WGP19" s="702"/>
      <c r="WGQ19" s="702"/>
      <c r="WGR19" s="702"/>
      <c r="WGS19" s="702"/>
      <c r="WGT19" s="702"/>
      <c r="WGU19" s="702"/>
      <c r="WGV19" s="702"/>
      <c r="WGW19" s="702"/>
      <c r="WGX19" s="702"/>
      <c r="WGY19" s="702"/>
      <c r="WGZ19" s="702"/>
      <c r="WHA19" s="702"/>
      <c r="WHB19" s="702"/>
      <c r="WHC19" s="702"/>
      <c r="WHD19" s="702"/>
      <c r="WHE19" s="702"/>
      <c r="WHF19" s="702"/>
      <c r="WHG19" s="702"/>
      <c r="WHH19" s="702"/>
      <c r="WHI19" s="702"/>
      <c r="WHJ19" s="702"/>
      <c r="WHK19" s="702"/>
      <c r="WHL19" s="702"/>
      <c r="WHM19" s="702"/>
      <c r="WHN19" s="702"/>
      <c r="WHO19" s="702"/>
      <c r="WHP19" s="702"/>
      <c r="WHQ19" s="702"/>
      <c r="WHR19" s="702"/>
      <c r="WHS19" s="702"/>
      <c r="WHT19" s="702"/>
      <c r="WHU19" s="702"/>
      <c r="WHV19" s="702"/>
      <c r="WHW19" s="702"/>
      <c r="WHX19" s="702"/>
      <c r="WHY19" s="702"/>
      <c r="WHZ19" s="702"/>
      <c r="WIA19" s="702"/>
      <c r="WIB19" s="702"/>
      <c r="WIC19" s="702"/>
      <c r="WID19" s="702"/>
      <c r="WIE19" s="702"/>
      <c r="WIF19" s="702"/>
      <c r="WIG19" s="702"/>
      <c r="WIH19" s="702"/>
      <c r="WII19" s="702"/>
      <c r="WIJ19" s="702"/>
      <c r="WIK19" s="702"/>
      <c r="WIL19" s="702"/>
      <c r="WIM19" s="702"/>
      <c r="WIN19" s="702"/>
      <c r="WIO19" s="702"/>
      <c r="WIP19" s="702"/>
      <c r="WIQ19" s="702"/>
      <c r="WIR19" s="702"/>
      <c r="WIS19" s="702"/>
      <c r="WIT19" s="702"/>
      <c r="WIU19" s="702"/>
      <c r="WIV19" s="702"/>
      <c r="WIW19" s="702"/>
      <c r="WIX19" s="702"/>
      <c r="WIY19" s="702"/>
      <c r="WIZ19" s="702"/>
      <c r="WJA19" s="702"/>
      <c r="WJB19" s="702"/>
      <c r="WJC19" s="702"/>
      <c r="WJD19" s="702"/>
      <c r="WJE19" s="702"/>
      <c r="WJF19" s="702"/>
      <c r="WJG19" s="702"/>
      <c r="WJH19" s="702"/>
      <c r="WJI19" s="702"/>
      <c r="WJJ19" s="702"/>
      <c r="WJK19" s="702"/>
      <c r="WJL19" s="702"/>
      <c r="WJM19" s="702"/>
      <c r="WJN19" s="702"/>
      <c r="WJO19" s="702"/>
      <c r="WJP19" s="702"/>
      <c r="WJQ19" s="702"/>
      <c r="WJR19" s="702"/>
      <c r="WJS19" s="702"/>
      <c r="WJT19" s="702"/>
      <c r="WJU19" s="702"/>
      <c r="WJV19" s="702"/>
      <c r="WJW19" s="702"/>
      <c r="WJX19" s="702"/>
      <c r="WJY19" s="702"/>
      <c r="WJZ19" s="702"/>
      <c r="WKA19" s="702"/>
      <c r="WKB19" s="702"/>
      <c r="WKC19" s="702"/>
      <c r="WKD19" s="702"/>
      <c r="WKE19" s="702"/>
      <c r="WKF19" s="702"/>
      <c r="WKG19" s="702"/>
      <c r="WKH19" s="702"/>
      <c r="WKI19" s="702"/>
      <c r="WKJ19" s="702"/>
      <c r="WKK19" s="702"/>
      <c r="WKL19" s="702"/>
      <c r="WKM19" s="702"/>
      <c r="WKN19" s="702"/>
      <c r="WKO19" s="702"/>
      <c r="WKP19" s="702"/>
      <c r="WKQ19" s="702"/>
      <c r="WKR19" s="702"/>
      <c r="WKS19" s="702"/>
      <c r="WKT19" s="702"/>
      <c r="WKU19" s="702"/>
      <c r="WKV19" s="702"/>
      <c r="WKW19" s="702"/>
      <c r="WKX19" s="702"/>
      <c r="WKY19" s="702"/>
      <c r="WKZ19" s="702"/>
      <c r="WLA19" s="702"/>
      <c r="WLB19" s="702"/>
      <c r="WLC19" s="702"/>
      <c r="WLD19" s="702"/>
      <c r="WLE19" s="702"/>
      <c r="WLF19" s="702"/>
      <c r="WLG19" s="702"/>
      <c r="WLH19" s="702"/>
      <c r="WLI19" s="702"/>
      <c r="WLJ19" s="702"/>
      <c r="WLK19" s="702"/>
      <c r="WLL19" s="702"/>
      <c r="WLM19" s="702"/>
      <c r="WLN19" s="702"/>
      <c r="WLO19" s="702"/>
      <c r="WLP19" s="702"/>
      <c r="WLQ19" s="702"/>
      <c r="WLR19" s="702"/>
      <c r="WLS19" s="702"/>
      <c r="WLT19" s="702"/>
      <c r="WLU19" s="702"/>
      <c r="WLV19" s="702"/>
      <c r="WLW19" s="702"/>
      <c r="WLX19" s="702"/>
      <c r="WLY19" s="702"/>
      <c r="WLZ19" s="702"/>
      <c r="WMA19" s="702"/>
      <c r="WMB19" s="702"/>
      <c r="WMC19" s="702"/>
      <c r="WMD19" s="702"/>
      <c r="WME19" s="702"/>
      <c r="WMF19" s="702"/>
      <c r="WMG19" s="702"/>
      <c r="WMH19" s="702"/>
      <c r="WMI19" s="702"/>
      <c r="WMJ19" s="702"/>
      <c r="WMK19" s="702"/>
      <c r="WML19" s="702"/>
      <c r="WMM19" s="702"/>
      <c r="WMN19" s="702"/>
      <c r="WMO19" s="702"/>
      <c r="WMP19" s="702"/>
      <c r="WMQ19" s="702"/>
      <c r="WMR19" s="702"/>
      <c r="WMS19" s="702"/>
      <c r="WMT19" s="702"/>
      <c r="WMU19" s="702"/>
      <c r="WMV19" s="702"/>
      <c r="WMW19" s="702"/>
      <c r="WMX19" s="702"/>
      <c r="WMY19" s="702"/>
      <c r="WMZ19" s="702"/>
      <c r="WNA19" s="702"/>
      <c r="WNB19" s="702"/>
      <c r="WNC19" s="702"/>
      <c r="WND19" s="702"/>
      <c r="WNE19" s="702"/>
      <c r="WNF19" s="702"/>
      <c r="WNG19" s="702"/>
      <c r="WNH19" s="702"/>
      <c r="WNI19" s="702"/>
      <c r="WNJ19" s="702"/>
      <c r="WNK19" s="702"/>
      <c r="WNL19" s="702"/>
      <c r="WNM19" s="702"/>
      <c r="WNN19" s="702"/>
      <c r="WNO19" s="702"/>
      <c r="WNP19" s="702"/>
      <c r="WNQ19" s="702"/>
      <c r="WNR19" s="702"/>
      <c r="WNS19" s="702"/>
      <c r="WNT19" s="702"/>
      <c r="WNU19" s="702"/>
      <c r="WNV19" s="702"/>
      <c r="WNW19" s="702"/>
      <c r="WNX19" s="702"/>
      <c r="WNY19" s="702"/>
      <c r="WNZ19" s="702"/>
      <c r="WOA19" s="702"/>
      <c r="WOB19" s="702"/>
      <c r="WOC19" s="702"/>
      <c r="WOD19" s="702"/>
      <c r="WOE19" s="702"/>
      <c r="WOF19" s="702"/>
      <c r="WOG19" s="702"/>
      <c r="WOH19" s="702"/>
      <c r="WOI19" s="702"/>
      <c r="WOJ19" s="702"/>
      <c r="WOK19" s="702"/>
      <c r="WOL19" s="702"/>
      <c r="WOM19" s="702"/>
      <c r="WON19" s="702"/>
      <c r="WOO19" s="702"/>
      <c r="WOP19" s="702"/>
      <c r="WOQ19" s="702"/>
      <c r="WOR19" s="702"/>
      <c r="WOS19" s="702"/>
      <c r="WOT19" s="702"/>
      <c r="WOU19" s="702"/>
      <c r="WOV19" s="702"/>
      <c r="WOW19" s="702"/>
      <c r="WOX19" s="702"/>
      <c r="WOY19" s="702"/>
      <c r="WOZ19" s="702"/>
      <c r="WPA19" s="702"/>
      <c r="WPB19" s="702"/>
      <c r="WPC19" s="702"/>
      <c r="WPD19" s="702"/>
      <c r="WPE19" s="702"/>
      <c r="WPF19" s="702"/>
      <c r="WPG19" s="702"/>
      <c r="WPH19" s="702"/>
      <c r="WPI19" s="702"/>
      <c r="WPJ19" s="702"/>
      <c r="WPK19" s="702"/>
      <c r="WPL19" s="702"/>
      <c r="WPM19" s="702"/>
      <c r="WPN19" s="702"/>
      <c r="WPO19" s="702"/>
      <c r="WPP19" s="702"/>
      <c r="WPQ19" s="702"/>
      <c r="WPR19" s="702"/>
      <c r="WPS19" s="702"/>
      <c r="WPT19" s="702"/>
      <c r="WPU19" s="702"/>
      <c r="WPV19" s="702"/>
      <c r="WPW19" s="702"/>
      <c r="WPX19" s="702"/>
      <c r="WPY19" s="702"/>
      <c r="WPZ19" s="702"/>
      <c r="WQA19" s="702"/>
      <c r="WQB19" s="702"/>
      <c r="WQC19" s="702"/>
      <c r="WQD19" s="702"/>
      <c r="WQE19" s="702"/>
      <c r="WQF19" s="702"/>
      <c r="WQG19" s="702"/>
      <c r="WQH19" s="702"/>
      <c r="WQI19" s="702"/>
      <c r="WQJ19" s="702"/>
      <c r="WQK19" s="702"/>
      <c r="WQL19" s="702"/>
      <c r="WQM19" s="702"/>
      <c r="WQN19" s="702"/>
      <c r="WQO19" s="702"/>
      <c r="WQP19" s="702"/>
      <c r="WQQ19" s="702"/>
      <c r="WQR19" s="702"/>
      <c r="WQS19" s="702"/>
      <c r="WQT19" s="702"/>
      <c r="WQU19" s="702"/>
      <c r="WQV19" s="702"/>
      <c r="WQW19" s="702"/>
      <c r="WQX19" s="702"/>
      <c r="WQY19" s="702"/>
      <c r="WQZ19" s="702"/>
      <c r="WRA19" s="702"/>
      <c r="WRB19" s="702"/>
      <c r="WRC19" s="702"/>
      <c r="WRD19" s="702"/>
      <c r="WRE19" s="702"/>
      <c r="WRF19" s="702"/>
      <c r="WRG19" s="702"/>
      <c r="WRH19" s="702"/>
      <c r="WRI19" s="702"/>
      <c r="WRJ19" s="702"/>
      <c r="WRK19" s="702"/>
      <c r="WRL19" s="702"/>
      <c r="WRM19" s="702"/>
      <c r="WRN19" s="702"/>
      <c r="WRO19" s="702"/>
      <c r="WRP19" s="702"/>
      <c r="WRQ19" s="702"/>
      <c r="WRR19" s="702"/>
      <c r="WRS19" s="702"/>
      <c r="WRT19" s="702"/>
      <c r="WRU19" s="702"/>
      <c r="WRV19" s="702"/>
      <c r="WRW19" s="702"/>
      <c r="WRX19" s="702"/>
      <c r="WRY19" s="702"/>
      <c r="WRZ19" s="702"/>
      <c r="WSA19" s="702"/>
      <c r="WSB19" s="702"/>
      <c r="WSC19" s="702"/>
      <c r="WSD19" s="702"/>
      <c r="WSE19" s="702"/>
      <c r="WSF19" s="702"/>
      <c r="WSG19" s="702"/>
      <c r="WSH19" s="702"/>
      <c r="WSI19" s="702"/>
      <c r="WSJ19" s="702"/>
      <c r="WSK19" s="702"/>
      <c r="WSL19" s="702"/>
      <c r="WSM19" s="702"/>
      <c r="WSN19" s="702"/>
      <c r="WSO19" s="702"/>
      <c r="WSP19" s="702"/>
      <c r="WSQ19" s="702"/>
      <c r="WSR19" s="702"/>
      <c r="WSS19" s="702"/>
      <c r="WST19" s="702"/>
      <c r="WSU19" s="702"/>
      <c r="WSV19" s="702"/>
      <c r="WSW19" s="702"/>
      <c r="WSX19" s="702"/>
      <c r="WSY19" s="702"/>
      <c r="WSZ19" s="702"/>
      <c r="WTA19" s="702"/>
      <c r="WTB19" s="702"/>
      <c r="WTC19" s="702"/>
      <c r="WTD19" s="702"/>
      <c r="WTE19" s="702"/>
      <c r="WTF19" s="702"/>
      <c r="WTG19" s="702"/>
      <c r="WTH19" s="702"/>
      <c r="WTI19" s="702"/>
      <c r="WTJ19" s="702"/>
      <c r="WTK19" s="702"/>
      <c r="WTL19" s="702"/>
      <c r="WTM19" s="702"/>
      <c r="WTN19" s="702"/>
      <c r="WTO19" s="702"/>
      <c r="WTP19" s="702"/>
      <c r="WTQ19" s="702"/>
      <c r="WTR19" s="702"/>
      <c r="WTS19" s="702"/>
      <c r="WTT19" s="702"/>
      <c r="WTU19" s="702"/>
      <c r="WTV19" s="702"/>
      <c r="WTW19" s="702"/>
      <c r="WTX19" s="702"/>
      <c r="WTY19" s="702"/>
      <c r="WTZ19" s="702"/>
      <c r="WUA19" s="702"/>
      <c r="WUB19" s="702"/>
      <c r="WUC19" s="702"/>
      <c r="WUD19" s="702"/>
      <c r="WUE19" s="702"/>
      <c r="WUF19" s="702"/>
      <c r="WUG19" s="702"/>
      <c r="WUH19" s="702"/>
      <c r="WUI19" s="702"/>
      <c r="WUJ19" s="702"/>
      <c r="WUK19" s="702"/>
      <c r="WUL19" s="702"/>
      <c r="WUM19" s="702"/>
      <c r="WUN19" s="702"/>
      <c r="WUO19" s="702"/>
      <c r="WUP19" s="702"/>
      <c r="WUQ19" s="702"/>
      <c r="WUR19" s="702"/>
      <c r="WUS19" s="702"/>
      <c r="WUT19" s="702"/>
      <c r="WUU19" s="702"/>
      <c r="WUV19" s="702"/>
      <c r="WUW19" s="702"/>
      <c r="WUX19" s="702"/>
      <c r="WUY19" s="702"/>
      <c r="WUZ19" s="702"/>
      <c r="WVA19" s="702"/>
      <c r="WVB19" s="702"/>
      <c r="WVC19" s="702"/>
      <c r="WVD19" s="702"/>
      <c r="WVE19" s="702"/>
      <c r="WVF19" s="702"/>
      <c r="WVG19" s="702"/>
      <c r="WVH19" s="702"/>
      <c r="WVI19" s="702"/>
      <c r="WVJ19" s="702"/>
      <c r="WVK19" s="702"/>
      <c r="WVL19" s="702"/>
      <c r="WVM19" s="702"/>
      <c r="WVN19" s="702"/>
      <c r="WVO19" s="702"/>
      <c r="WVP19" s="702"/>
      <c r="WVQ19" s="702"/>
      <c r="WVR19" s="702"/>
      <c r="WVS19" s="702"/>
      <c r="WVT19" s="702"/>
      <c r="WVU19" s="702"/>
      <c r="WVV19" s="702"/>
      <c r="WVW19" s="702"/>
      <c r="WVX19" s="702"/>
      <c r="WVY19" s="702"/>
      <c r="WVZ19" s="702"/>
      <c r="WWA19" s="702"/>
      <c r="WWB19" s="702"/>
      <c r="WWC19" s="702"/>
      <c r="WWD19" s="702"/>
      <c r="WWE19" s="702"/>
      <c r="WWF19" s="702"/>
      <c r="WWG19" s="702"/>
      <c r="WWH19" s="702"/>
      <c r="WWI19" s="702"/>
      <c r="WWJ19" s="702"/>
      <c r="WWK19" s="702"/>
      <c r="WWL19" s="702"/>
      <c r="WWM19" s="702"/>
      <c r="WWN19" s="702"/>
      <c r="WWO19" s="702"/>
      <c r="WWP19" s="702"/>
      <c r="WWQ19" s="702"/>
      <c r="WWR19" s="702"/>
      <c r="WWS19" s="702"/>
      <c r="WWT19" s="702"/>
      <c r="WWU19" s="702"/>
      <c r="WWV19" s="702"/>
      <c r="WWW19" s="702"/>
      <c r="WWX19" s="702"/>
      <c r="WWY19" s="702"/>
      <c r="WWZ19" s="702"/>
      <c r="WXA19" s="702"/>
      <c r="WXB19" s="702"/>
      <c r="WXC19" s="702"/>
      <c r="WXD19" s="702"/>
      <c r="WXE19" s="702"/>
      <c r="WXF19" s="702"/>
      <c r="WXG19" s="702"/>
      <c r="WXH19" s="702"/>
      <c r="WXI19" s="702"/>
      <c r="WXJ19" s="702"/>
      <c r="WXK19" s="702"/>
      <c r="WXL19" s="702"/>
      <c r="WXM19" s="702"/>
      <c r="WXN19" s="702"/>
      <c r="WXO19" s="702"/>
      <c r="WXP19" s="702"/>
      <c r="WXQ19" s="702"/>
      <c r="WXR19" s="702"/>
      <c r="WXS19" s="702"/>
      <c r="WXT19" s="702"/>
      <c r="WXU19" s="702"/>
      <c r="WXV19" s="702"/>
      <c r="WXW19" s="702"/>
      <c r="WXX19" s="702"/>
      <c r="WXY19" s="702"/>
      <c r="WXZ19" s="702"/>
      <c r="WYA19" s="702"/>
      <c r="WYB19" s="702"/>
      <c r="WYC19" s="702"/>
      <c r="WYD19" s="702"/>
      <c r="WYE19" s="702"/>
      <c r="WYF19" s="702"/>
      <c r="WYG19" s="702"/>
      <c r="WYH19" s="702"/>
      <c r="WYI19" s="702"/>
      <c r="WYJ19" s="702"/>
      <c r="WYK19" s="702"/>
      <c r="WYL19" s="702"/>
      <c r="WYM19" s="702"/>
      <c r="WYN19" s="702"/>
      <c r="WYO19" s="702"/>
      <c r="WYP19" s="702"/>
      <c r="WYQ19" s="702"/>
      <c r="WYR19" s="702"/>
      <c r="WYS19" s="702"/>
      <c r="WYT19" s="702"/>
      <c r="WYU19" s="702"/>
      <c r="WYV19" s="702"/>
      <c r="WYW19" s="702"/>
      <c r="WYX19" s="702"/>
      <c r="WYY19" s="702"/>
      <c r="WYZ19" s="702"/>
      <c r="WZA19" s="702"/>
      <c r="WZB19" s="702"/>
      <c r="WZC19" s="702"/>
      <c r="WZD19" s="702"/>
      <c r="WZE19" s="702"/>
      <c r="WZF19" s="702"/>
      <c r="WZG19" s="702"/>
      <c r="WZH19" s="702"/>
      <c r="WZI19" s="702"/>
      <c r="WZJ19" s="702"/>
      <c r="WZK19" s="702"/>
      <c r="WZL19" s="702"/>
      <c r="WZM19" s="702"/>
      <c r="WZN19" s="702"/>
      <c r="WZO19" s="702"/>
      <c r="WZP19" s="702"/>
      <c r="WZQ19" s="702"/>
      <c r="WZR19" s="702"/>
      <c r="WZS19" s="702"/>
      <c r="WZT19" s="702"/>
      <c r="WZU19" s="702"/>
      <c r="WZV19" s="702"/>
      <c r="WZW19" s="702"/>
      <c r="WZX19" s="702"/>
      <c r="WZY19" s="702"/>
      <c r="WZZ19" s="702"/>
      <c r="XAA19" s="702"/>
      <c r="XAB19" s="702"/>
      <c r="XAC19" s="702"/>
      <c r="XAD19" s="702"/>
      <c r="XAE19" s="702"/>
      <c r="XAF19" s="702"/>
      <c r="XAG19" s="702"/>
      <c r="XAH19" s="702"/>
      <c r="XAI19" s="702"/>
      <c r="XAJ19" s="702"/>
      <c r="XAK19" s="702"/>
      <c r="XAL19" s="702"/>
      <c r="XAM19" s="702"/>
      <c r="XAN19" s="702"/>
      <c r="XAO19" s="702"/>
      <c r="XAP19" s="702"/>
      <c r="XAQ19" s="702"/>
      <c r="XAR19" s="702"/>
      <c r="XAS19" s="702"/>
      <c r="XAT19" s="702"/>
      <c r="XAU19" s="702"/>
      <c r="XAV19" s="702"/>
      <c r="XAW19" s="702"/>
      <c r="XAX19" s="702"/>
      <c r="XAY19" s="702"/>
      <c r="XAZ19" s="702"/>
      <c r="XBA19" s="702"/>
      <c r="XBB19" s="702"/>
      <c r="XBC19" s="702"/>
      <c r="XBD19" s="702"/>
      <c r="XBE19" s="702"/>
      <c r="XBF19" s="702"/>
      <c r="XBG19" s="702"/>
      <c r="XBH19" s="702"/>
      <c r="XBI19" s="702"/>
      <c r="XBJ19" s="702"/>
      <c r="XBK19" s="702"/>
      <c r="XBL19" s="702"/>
      <c r="XBM19" s="702"/>
      <c r="XBN19" s="702"/>
      <c r="XBO19" s="702"/>
      <c r="XBP19" s="702"/>
      <c r="XBQ19" s="702"/>
      <c r="XBR19" s="702"/>
      <c r="XBS19" s="702"/>
      <c r="XBT19" s="702"/>
      <c r="XBU19" s="702"/>
      <c r="XBV19" s="702"/>
      <c r="XBW19" s="702"/>
      <c r="XBX19" s="702"/>
      <c r="XBY19" s="702"/>
      <c r="XBZ19" s="702"/>
      <c r="XCA19" s="702"/>
      <c r="XCB19" s="702"/>
      <c r="XCC19" s="702"/>
      <c r="XCD19" s="702"/>
      <c r="XCE19" s="702"/>
      <c r="XCF19" s="702"/>
      <c r="XCG19" s="702"/>
      <c r="XCH19" s="702"/>
      <c r="XCI19" s="702"/>
      <c r="XCJ19" s="702"/>
      <c r="XCK19" s="702"/>
      <c r="XCL19" s="702"/>
      <c r="XCM19" s="702"/>
      <c r="XCN19" s="702"/>
      <c r="XCO19" s="702"/>
      <c r="XCP19" s="702"/>
      <c r="XCQ19" s="702"/>
      <c r="XCR19" s="702"/>
      <c r="XCS19" s="702"/>
      <c r="XCT19" s="702"/>
      <c r="XCU19" s="702"/>
      <c r="XCV19" s="702"/>
      <c r="XCW19" s="702"/>
      <c r="XCX19" s="702"/>
      <c r="XCY19" s="702"/>
      <c r="XCZ19" s="702"/>
      <c r="XDA19" s="702"/>
      <c r="XDB19" s="702"/>
      <c r="XDC19" s="702"/>
      <c r="XDD19" s="702"/>
      <c r="XDE19" s="702"/>
      <c r="XDF19" s="702"/>
      <c r="XDG19" s="702"/>
      <c r="XDH19" s="702"/>
      <c r="XDI19" s="702"/>
      <c r="XDJ19" s="702"/>
      <c r="XDK19" s="702"/>
      <c r="XDL19" s="702"/>
      <c r="XDM19" s="702"/>
      <c r="XDN19" s="702"/>
      <c r="XDO19" s="702"/>
      <c r="XDP19" s="702"/>
      <c r="XDQ19" s="702"/>
      <c r="XDR19" s="702"/>
      <c r="XDS19" s="702"/>
      <c r="XDT19" s="702"/>
      <c r="XDU19" s="702"/>
      <c r="XDV19" s="702"/>
    </row>
    <row r="20" spans="1:16350" s="608" customFormat="1" ht="24.75" customHeight="1">
      <c r="A20" s="669" t="s">
        <v>122</v>
      </c>
      <c r="B20" s="1410">
        <v>0</v>
      </c>
      <c r="C20" s="1286">
        <v>95.292165970772828</v>
      </c>
      <c r="D20" s="1286">
        <v>141.73548783363279</v>
      </c>
      <c r="E20" s="1286">
        <v>126.9955556533245</v>
      </c>
      <c r="F20" s="1286">
        <v>121.96274603071569</v>
      </c>
      <c r="G20" s="1286">
        <v>99.165151582765361</v>
      </c>
      <c r="H20" s="1286">
        <v>89.258647256555719</v>
      </c>
      <c r="I20" s="1286">
        <v>81.176440509479022</v>
      </c>
      <c r="J20" s="1286">
        <v>105.63018198775913</v>
      </c>
      <c r="K20" s="1418">
        <v>104.69472062999998</v>
      </c>
      <c r="L20" s="655"/>
      <c r="M20" s="655"/>
      <c r="N20" s="655"/>
      <c r="O20" s="655"/>
      <c r="P20" s="655"/>
    </row>
    <row r="21" spans="1:16350" s="608" customFormat="1" ht="24.75" customHeight="1">
      <c r="A21" s="670" t="s">
        <v>91</v>
      </c>
      <c r="B21" s="1421">
        <v>84558.207733499046</v>
      </c>
      <c r="C21" s="1422">
        <v>86547.221199717023</v>
      </c>
      <c r="D21" s="1422">
        <v>92924.972897303378</v>
      </c>
      <c r="E21" s="1422">
        <v>108825.58445994064</v>
      </c>
      <c r="F21" s="1422">
        <v>107862.47251494796</v>
      </c>
      <c r="G21" s="1422">
        <v>101000.46917425074</v>
      </c>
      <c r="H21" s="1422">
        <v>96898.398102417297</v>
      </c>
      <c r="I21" s="1422">
        <v>94663.477364487844</v>
      </c>
      <c r="J21" s="1422">
        <v>91200.685101726413</v>
      </c>
      <c r="K21" s="1423">
        <v>98147.583749461701</v>
      </c>
      <c r="L21" s="655"/>
      <c r="M21" s="655"/>
      <c r="N21" s="655"/>
      <c r="O21" s="655"/>
      <c r="P21" s="655"/>
    </row>
    <row r="22" spans="1:16350" s="617" customFormat="1" ht="12.75">
      <c r="A22" s="1498" t="s">
        <v>118</v>
      </c>
      <c r="B22" s="1498"/>
      <c r="C22" s="1498"/>
      <c r="D22" s="1498"/>
      <c r="E22" s="1498"/>
      <c r="F22" s="1498"/>
      <c r="G22" s="1498"/>
      <c r="H22" s="1498"/>
      <c r="I22" s="1498"/>
      <c r="J22" s="1498"/>
      <c r="K22" s="1498"/>
      <c r="L22" s="660"/>
      <c r="M22" s="660"/>
      <c r="N22" s="660"/>
      <c r="O22" s="660"/>
      <c r="P22" s="660"/>
    </row>
    <row r="23" spans="1:16350" s="167" customFormat="1" ht="12.75">
      <c r="A23" s="161" t="s">
        <v>171</v>
      </c>
      <c r="E23" s="661"/>
      <c r="F23" s="661"/>
      <c r="G23" s="661"/>
      <c r="H23" s="661"/>
      <c r="I23" s="661"/>
      <c r="J23" s="661"/>
      <c r="K23" s="661"/>
      <c r="L23" s="661"/>
      <c r="M23" s="661"/>
      <c r="N23" s="661"/>
      <c r="O23" s="661"/>
      <c r="P23" s="661"/>
    </row>
    <row r="24" spans="1:16350" s="617" customFormat="1" ht="12.75">
      <c r="A24" s="167" t="s">
        <v>488</v>
      </c>
      <c r="B24" s="701"/>
      <c r="C24" s="701"/>
      <c r="D24" s="701"/>
      <c r="E24" s="701"/>
      <c r="F24" s="701"/>
      <c r="G24" s="701"/>
      <c r="H24" s="701"/>
      <c r="I24" s="701"/>
      <c r="J24" s="701"/>
      <c r="K24" s="660"/>
      <c r="L24" s="660"/>
      <c r="M24" s="660"/>
      <c r="N24" s="660"/>
      <c r="O24" s="660"/>
      <c r="P24" s="660"/>
    </row>
  </sheetData>
  <mergeCells count="1">
    <mergeCell ref="A22:K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5:AI26"/>
  <sheetViews>
    <sheetView showGridLines="0" zoomScale="91" zoomScaleNormal="91" zoomScaleSheetLayoutView="110" zoomScalePageLayoutView="76" workbookViewId="0">
      <selection activeCell="B8" sqref="B8:K21"/>
    </sheetView>
  </sheetViews>
  <sheetFormatPr baseColWidth="10" defaultColWidth="10.85546875" defaultRowHeight="18.75"/>
  <cols>
    <col min="1" max="1" width="66.42578125" style="618" customWidth="1"/>
    <col min="2" max="7" width="15.7109375" style="618" customWidth="1"/>
    <col min="8" max="8" width="15.7109375" style="604" customWidth="1"/>
    <col min="9" max="11" width="15.7109375" style="618" customWidth="1"/>
    <col min="12" max="12" width="10.7109375" style="618" customWidth="1"/>
    <col min="13" max="13" width="12.7109375" style="618" customWidth="1"/>
    <col min="14" max="14" width="11.140625" style="618" customWidth="1"/>
    <col min="15" max="15" width="10.7109375" style="618" bestFit="1" customWidth="1"/>
    <col min="16" max="203" width="8.7109375" style="618" customWidth="1"/>
    <col min="204" max="16384" width="10.85546875" style="618"/>
  </cols>
  <sheetData>
    <row r="5" spans="1:31" s="655" customFormat="1" ht="16.350000000000001" customHeight="1">
      <c r="A5" s="605" t="s">
        <v>597</v>
      </c>
      <c r="B5" s="606"/>
      <c r="C5" s="606"/>
      <c r="D5" s="606"/>
      <c r="E5" s="606"/>
      <c r="F5" s="606"/>
      <c r="G5" s="606"/>
      <c r="H5" s="606"/>
      <c r="I5" s="606"/>
      <c r="J5" s="606"/>
      <c r="K5" s="607"/>
      <c r="N5" s="663"/>
    </row>
    <row r="6" spans="1:31" s="608" customFormat="1" ht="17.25" customHeight="1">
      <c r="A6" s="461" t="s">
        <v>136</v>
      </c>
      <c r="B6" s="610"/>
      <c r="C6" s="610"/>
      <c r="D6" s="610"/>
      <c r="E6" s="610"/>
      <c r="F6" s="610"/>
      <c r="G6" s="610"/>
      <c r="H6" s="610"/>
      <c r="I6" s="610"/>
      <c r="J6" s="610"/>
      <c r="K6" s="611"/>
      <c r="L6" s="655"/>
      <c r="M6" s="655"/>
      <c r="N6" s="663"/>
      <c r="O6" s="655"/>
      <c r="P6" s="655"/>
      <c r="Q6" s="655"/>
      <c r="R6" s="655"/>
      <c r="S6" s="655"/>
      <c r="T6" s="655"/>
      <c r="U6" s="655"/>
      <c r="V6" s="655"/>
      <c r="W6" s="655"/>
      <c r="X6" s="655"/>
      <c r="Y6" s="655"/>
      <c r="Z6" s="655"/>
      <c r="AA6" s="655"/>
      <c r="AB6" s="655"/>
      <c r="AC6" s="655"/>
      <c r="AD6" s="655"/>
      <c r="AE6" s="655"/>
    </row>
    <row r="7" spans="1:31" s="608" customFormat="1" ht="24.75" customHeight="1">
      <c r="A7" s="612" t="s">
        <v>48</v>
      </c>
      <c r="B7" s="169">
        <v>2011</v>
      </c>
      <c r="C7" s="169">
        <v>2012</v>
      </c>
      <c r="D7" s="169">
        <v>2013</v>
      </c>
      <c r="E7" s="169">
        <v>2014</v>
      </c>
      <c r="F7" s="169">
        <v>2015</v>
      </c>
      <c r="G7" s="169">
        <v>2016</v>
      </c>
      <c r="H7" s="169">
        <v>2017</v>
      </c>
      <c r="I7" s="169">
        <v>2018</v>
      </c>
      <c r="J7" s="169">
        <v>2019</v>
      </c>
      <c r="K7" s="170">
        <v>2020</v>
      </c>
      <c r="L7" s="655"/>
      <c r="M7" s="655"/>
      <c r="N7" s="663"/>
      <c r="O7" s="655"/>
      <c r="P7" s="655"/>
      <c r="Q7" s="655"/>
      <c r="R7" s="655"/>
      <c r="S7" s="655"/>
      <c r="T7" s="655"/>
      <c r="U7" s="655"/>
      <c r="V7" s="655"/>
      <c r="W7" s="655"/>
      <c r="X7" s="655"/>
      <c r="Y7" s="655"/>
      <c r="Z7" s="655"/>
      <c r="AA7" s="655"/>
      <c r="AB7" s="655"/>
      <c r="AC7" s="655"/>
      <c r="AD7" s="655"/>
      <c r="AE7" s="655"/>
    </row>
    <row r="8" spans="1:31" s="608" customFormat="1" ht="24.75" customHeight="1">
      <c r="A8" s="656" t="s">
        <v>49</v>
      </c>
      <c r="B8" s="1424">
        <v>2447.4035106694841</v>
      </c>
      <c r="C8" s="1425">
        <v>2773.6867521462741</v>
      </c>
      <c r="D8" s="1425">
        <v>2968.6225490320862</v>
      </c>
      <c r="E8" s="1425">
        <v>2966.1949037752493</v>
      </c>
      <c r="F8" s="1425">
        <v>2488.2514995185115</v>
      </c>
      <c r="G8" s="1425">
        <v>2406.9134819180076</v>
      </c>
      <c r="H8" s="1425">
        <v>2148.2103774566353</v>
      </c>
      <c r="I8" s="1425">
        <v>1960.1329794282317</v>
      </c>
      <c r="J8" s="1425">
        <v>1829.8942270838743</v>
      </c>
      <c r="K8" s="1426">
        <v>1755.4741081019959</v>
      </c>
      <c r="L8" s="695"/>
      <c r="M8" s="695"/>
      <c r="N8" s="1236"/>
      <c r="O8" s="695"/>
      <c r="P8" s="655"/>
      <c r="Q8" s="655"/>
      <c r="R8" s="655"/>
      <c r="S8" s="655"/>
      <c r="T8" s="655"/>
      <c r="U8" s="655"/>
      <c r="V8" s="655"/>
      <c r="W8" s="655"/>
      <c r="X8" s="655"/>
      <c r="Y8" s="655"/>
      <c r="Z8" s="655"/>
      <c r="AA8" s="655"/>
      <c r="AB8" s="655"/>
      <c r="AC8" s="655"/>
      <c r="AD8" s="655"/>
      <c r="AE8" s="655"/>
    </row>
    <row r="9" spans="1:31" s="608" customFormat="1" ht="24.75" customHeight="1">
      <c r="A9" s="658" t="s">
        <v>125</v>
      </c>
      <c r="B9" s="1410">
        <v>637.48559027668989</v>
      </c>
      <c r="C9" s="1286">
        <v>756.08926181887955</v>
      </c>
      <c r="D9" s="1286">
        <v>589.47287338058356</v>
      </c>
      <c r="E9" s="1286">
        <v>599.57290914547343</v>
      </c>
      <c r="F9" s="1286">
        <v>620.55998362059586</v>
      </c>
      <c r="G9" s="1286">
        <v>585.30398388025867</v>
      </c>
      <c r="H9" s="1286">
        <v>572.54863622317589</v>
      </c>
      <c r="I9" s="1286">
        <v>534.56193804139275</v>
      </c>
      <c r="J9" s="1286">
        <v>418.08109301409513</v>
      </c>
      <c r="K9" s="1418">
        <v>433.4751464493192</v>
      </c>
      <c r="L9" s="695"/>
      <c r="M9" s="695"/>
      <c r="N9" s="1236"/>
      <c r="O9" s="695"/>
      <c r="P9" s="655"/>
      <c r="Q9" s="655"/>
      <c r="R9" s="655"/>
      <c r="S9" s="655"/>
      <c r="T9" s="655"/>
      <c r="U9" s="655"/>
      <c r="V9" s="655"/>
      <c r="W9" s="655"/>
      <c r="X9" s="655"/>
      <c r="Y9" s="655"/>
      <c r="Z9" s="655"/>
      <c r="AA9" s="655"/>
      <c r="AB9" s="655"/>
      <c r="AC9" s="655"/>
      <c r="AD9" s="655"/>
      <c r="AE9" s="655"/>
    </row>
    <row r="10" spans="1:31" s="608" customFormat="1" ht="24.75" customHeight="1">
      <c r="A10" s="656" t="s">
        <v>121</v>
      </c>
      <c r="B10" s="1410">
        <v>0</v>
      </c>
      <c r="C10" s="1286">
        <v>0</v>
      </c>
      <c r="D10" s="1286">
        <v>60.854079765673433</v>
      </c>
      <c r="E10" s="1286">
        <v>100.23727506764735</v>
      </c>
      <c r="F10" s="1286">
        <v>99.885088437034852</v>
      </c>
      <c r="G10" s="1286">
        <v>82.023495327896285</v>
      </c>
      <c r="H10" s="1286">
        <v>77.494094131872231</v>
      </c>
      <c r="I10" s="1286">
        <v>63.973107228332381</v>
      </c>
      <c r="J10" s="1286">
        <v>84.391572579178103</v>
      </c>
      <c r="K10" s="1418">
        <v>38.70846618425464</v>
      </c>
      <c r="L10" s="695"/>
      <c r="M10" s="695"/>
      <c r="N10" s="695"/>
      <c r="O10" s="695"/>
      <c r="P10" s="655"/>
      <c r="Q10" s="655"/>
      <c r="R10" s="655"/>
      <c r="S10" s="655"/>
      <c r="T10" s="655"/>
      <c r="U10" s="655"/>
      <c r="V10" s="655"/>
      <c r="W10" s="655"/>
      <c r="X10" s="655"/>
      <c r="Y10" s="655"/>
      <c r="Z10" s="655"/>
      <c r="AA10" s="655"/>
      <c r="AB10" s="655"/>
      <c r="AC10" s="655"/>
      <c r="AD10" s="655"/>
      <c r="AE10" s="655"/>
    </row>
    <row r="11" spans="1:31" s="608" customFormat="1" ht="28.5" customHeight="1">
      <c r="A11" s="658" t="s">
        <v>130</v>
      </c>
      <c r="B11" s="1410">
        <v>187.07627190438828</v>
      </c>
      <c r="C11" s="1286">
        <v>191.48535625807685</v>
      </c>
      <c r="D11" s="1286">
        <v>170.6110331856174</v>
      </c>
      <c r="E11" s="1286">
        <v>202.69009568789912</v>
      </c>
      <c r="F11" s="1286">
        <v>200.74486056041127</v>
      </c>
      <c r="G11" s="1286">
        <v>206.93563873387211</v>
      </c>
      <c r="H11" s="1286">
        <v>185.54448854023647</v>
      </c>
      <c r="I11" s="1286">
        <v>158.25115129010317</v>
      </c>
      <c r="J11" s="1286">
        <v>121.79450783391886</v>
      </c>
      <c r="K11" s="1418">
        <v>112.38947786449999</v>
      </c>
      <c r="L11" s="695"/>
      <c r="M11" s="695"/>
      <c r="N11" s="695"/>
      <c r="O11" s="695"/>
      <c r="P11" s="655"/>
      <c r="Q11" s="655"/>
      <c r="R11" s="655"/>
      <c r="S11" s="655"/>
      <c r="T11" s="655"/>
      <c r="U11" s="655"/>
      <c r="V11" s="655"/>
      <c r="W11" s="655"/>
      <c r="X11" s="655"/>
      <c r="Y11" s="655"/>
      <c r="Z11" s="655"/>
      <c r="AA11" s="655"/>
      <c r="AB11" s="655"/>
      <c r="AC11" s="655"/>
      <c r="AD11" s="655"/>
      <c r="AE11" s="655"/>
    </row>
    <row r="12" spans="1:31" s="608" customFormat="1" ht="24.75" customHeight="1">
      <c r="A12" s="658" t="s">
        <v>36</v>
      </c>
      <c r="B12" s="1410">
        <v>11306.012475908032</v>
      </c>
      <c r="C12" s="1286">
        <v>11028.786615307499</v>
      </c>
      <c r="D12" s="1286">
        <v>10641.284580318454</v>
      </c>
      <c r="E12" s="1286">
        <v>12154.759473077262</v>
      </c>
      <c r="F12" s="1286">
        <v>10397.114549293574</v>
      </c>
      <c r="G12" s="1286">
        <v>8072.4212620576809</v>
      </c>
      <c r="H12" s="1286">
        <v>6487.8784066615081</v>
      </c>
      <c r="I12" s="1286">
        <v>6335.6885892571418</v>
      </c>
      <c r="J12" s="1286">
        <v>6366.5811601478708</v>
      </c>
      <c r="K12" s="1418">
        <v>8396.0425890537063</v>
      </c>
      <c r="L12" s="695"/>
      <c r="M12" s="695"/>
      <c r="N12" s="695"/>
      <c r="O12" s="695"/>
      <c r="P12" s="655"/>
      <c r="Q12" s="655"/>
      <c r="R12" s="655"/>
      <c r="S12" s="655"/>
      <c r="T12" s="655"/>
      <c r="U12" s="655"/>
      <c r="V12" s="655"/>
      <c r="W12" s="655"/>
      <c r="X12" s="655"/>
      <c r="Y12" s="655"/>
      <c r="Z12" s="655"/>
      <c r="AA12" s="655"/>
      <c r="AB12" s="655"/>
      <c r="AC12" s="655"/>
      <c r="AD12" s="655"/>
      <c r="AE12" s="655"/>
    </row>
    <row r="13" spans="1:31" s="608" customFormat="1" ht="24.75" customHeight="1">
      <c r="A13" s="656" t="s">
        <v>50</v>
      </c>
      <c r="B13" s="1410">
        <v>5381.126625780611</v>
      </c>
      <c r="C13" s="1286">
        <v>5281.2681212141206</v>
      </c>
      <c r="D13" s="1286">
        <v>5137.5409123047884</v>
      </c>
      <c r="E13" s="1286">
        <v>5847.1692830879601</v>
      </c>
      <c r="F13" s="1286">
        <v>5792.437163691121</v>
      </c>
      <c r="G13" s="1286">
        <v>5254.8294700855758</v>
      </c>
      <c r="H13" s="1286">
        <v>4188.5876331744494</v>
      </c>
      <c r="I13" s="1286">
        <v>4013.1242196825092</v>
      </c>
      <c r="J13" s="1286">
        <v>3228.0474533977617</v>
      </c>
      <c r="K13" s="1418">
        <v>3677.0561592374497</v>
      </c>
      <c r="L13" s="695"/>
      <c r="M13" s="695"/>
      <c r="N13" s="695"/>
      <c r="O13" s="695"/>
      <c r="P13" s="655"/>
      <c r="Q13" s="655"/>
      <c r="R13" s="655"/>
      <c r="S13" s="655"/>
      <c r="T13" s="655"/>
      <c r="U13" s="655"/>
      <c r="V13" s="655"/>
      <c r="W13" s="655"/>
      <c r="X13" s="655"/>
      <c r="Y13" s="655"/>
      <c r="Z13" s="655"/>
      <c r="AA13" s="655"/>
      <c r="AB13" s="655"/>
      <c r="AC13" s="655"/>
      <c r="AD13" s="655"/>
      <c r="AE13" s="655"/>
    </row>
    <row r="14" spans="1:31" s="608" customFormat="1" ht="24.75" customHeight="1">
      <c r="A14" s="658" t="s">
        <v>126</v>
      </c>
      <c r="B14" s="1410">
        <v>5511.3374983612666</v>
      </c>
      <c r="C14" s="1286">
        <v>4488.5683300607425</v>
      </c>
      <c r="D14" s="1286">
        <v>5887.2063358294463</v>
      </c>
      <c r="E14" s="1286">
        <v>5813.1694454735334</v>
      </c>
      <c r="F14" s="1286">
        <v>5984.5622464919898</v>
      </c>
      <c r="G14" s="1286">
        <v>6068.0845279249615</v>
      </c>
      <c r="H14" s="1286">
        <v>5565.0759213824067</v>
      </c>
      <c r="I14" s="1286">
        <v>5739.6753603839525</v>
      </c>
      <c r="J14" s="1286">
        <v>5407.9108458149412</v>
      </c>
      <c r="K14" s="1418">
        <v>5701.5862441089885</v>
      </c>
      <c r="L14" s="695"/>
      <c r="M14" s="695"/>
      <c r="N14" s="695"/>
      <c r="O14" s="695"/>
      <c r="P14" s="655"/>
      <c r="Q14" s="655"/>
      <c r="R14" s="655"/>
      <c r="S14" s="655"/>
      <c r="T14" s="655"/>
      <c r="U14" s="655"/>
      <c r="V14" s="655"/>
      <c r="W14" s="655"/>
      <c r="X14" s="655"/>
      <c r="Y14" s="655"/>
      <c r="Z14" s="655"/>
      <c r="AA14" s="655"/>
      <c r="AB14" s="655"/>
      <c r="AC14" s="655"/>
      <c r="AD14" s="655"/>
      <c r="AE14" s="655"/>
    </row>
    <row r="15" spans="1:31" s="608" customFormat="1" ht="24.75" customHeight="1">
      <c r="A15" s="656" t="s">
        <v>127</v>
      </c>
      <c r="B15" s="1410">
        <v>1618.9817523345173</v>
      </c>
      <c r="C15" s="1286">
        <v>1944.4400656271207</v>
      </c>
      <c r="D15" s="1286">
        <v>2032.4579655585139</v>
      </c>
      <c r="E15" s="1286">
        <v>5131.3060663070855</v>
      </c>
      <c r="F15" s="1286">
        <v>5572.7755487636405</v>
      </c>
      <c r="G15" s="1286">
        <v>4172.2753257375298</v>
      </c>
      <c r="H15" s="1286">
        <v>4084.8943842605904</v>
      </c>
      <c r="I15" s="1286">
        <v>3660.055284098798</v>
      </c>
      <c r="J15" s="1286">
        <v>1935.5053397585862</v>
      </c>
      <c r="K15" s="1418">
        <v>1413.5693974271667</v>
      </c>
      <c r="L15" s="695"/>
      <c r="M15" s="695"/>
      <c r="N15" s="695"/>
      <c r="O15" s="695"/>
      <c r="P15" s="655"/>
      <c r="Q15" s="655"/>
      <c r="R15" s="655"/>
      <c r="S15" s="655"/>
      <c r="T15" s="655"/>
      <c r="U15" s="655"/>
      <c r="V15" s="655"/>
      <c r="W15" s="655"/>
      <c r="X15" s="655"/>
      <c r="Y15" s="655"/>
      <c r="Z15" s="655"/>
      <c r="AA15" s="655"/>
      <c r="AB15" s="655"/>
      <c r="AC15" s="655"/>
      <c r="AD15" s="655"/>
      <c r="AE15" s="655"/>
    </row>
    <row r="16" spans="1:31" s="608" customFormat="1" ht="24.75" customHeight="1">
      <c r="A16" s="658" t="s">
        <v>128</v>
      </c>
      <c r="B16" s="1410">
        <v>265.08433159452602</v>
      </c>
      <c r="C16" s="1286">
        <v>216.71378255074637</v>
      </c>
      <c r="D16" s="1286">
        <v>213.3145432038649</v>
      </c>
      <c r="E16" s="1286">
        <v>232.8350912634524</v>
      </c>
      <c r="F16" s="1286">
        <v>248.36547852319418</v>
      </c>
      <c r="G16" s="1286">
        <v>201.70383060638338</v>
      </c>
      <c r="H16" s="1286">
        <v>104.38051644476936</v>
      </c>
      <c r="I16" s="1286">
        <v>129.03268424167433</v>
      </c>
      <c r="J16" s="1286">
        <v>115.57406332859428</v>
      </c>
      <c r="K16" s="1418">
        <v>94.329240877223569</v>
      </c>
      <c r="L16" s="695"/>
      <c r="M16" s="695"/>
      <c r="N16" s="695"/>
      <c r="O16" s="695"/>
      <c r="P16" s="655"/>
      <c r="Q16" s="655"/>
      <c r="R16" s="655"/>
      <c r="S16" s="655"/>
      <c r="T16" s="655"/>
      <c r="U16" s="655"/>
      <c r="V16" s="655"/>
      <c r="W16" s="655"/>
      <c r="X16" s="655"/>
      <c r="Y16" s="655"/>
      <c r="Z16" s="655"/>
      <c r="AA16" s="655"/>
      <c r="AB16" s="655"/>
      <c r="AC16" s="655"/>
      <c r="AD16" s="655"/>
      <c r="AE16" s="655"/>
    </row>
    <row r="17" spans="1:35" s="608" customFormat="1" ht="24.75" customHeight="1">
      <c r="A17" s="658" t="s">
        <v>129</v>
      </c>
      <c r="B17" s="1410">
        <v>1526.0312786988447</v>
      </c>
      <c r="C17" s="1286">
        <v>1657.8018074850402</v>
      </c>
      <c r="D17" s="1286">
        <v>1729.967214245685</v>
      </c>
      <c r="E17" s="1286">
        <v>1846.3850920703458</v>
      </c>
      <c r="F17" s="1286">
        <v>1986.0728645160148</v>
      </c>
      <c r="G17" s="1286">
        <v>1947.360332909534</v>
      </c>
      <c r="H17" s="1286">
        <v>1484.730886314022</v>
      </c>
      <c r="I17" s="1286">
        <v>1512.112253123644</v>
      </c>
      <c r="J17" s="1286">
        <v>1374.9135178951012</v>
      </c>
      <c r="K17" s="1418">
        <v>1299.3221536074564</v>
      </c>
      <c r="L17" s="695"/>
      <c r="M17" s="695"/>
      <c r="N17" s="695"/>
      <c r="O17" s="695"/>
      <c r="P17" s="655"/>
      <c r="Q17" s="655"/>
      <c r="R17" s="655"/>
      <c r="S17" s="655"/>
      <c r="T17" s="655"/>
      <c r="U17" s="655"/>
      <c r="V17" s="655"/>
      <c r="W17" s="655"/>
      <c r="X17" s="655"/>
      <c r="Y17" s="655"/>
      <c r="Z17" s="655"/>
      <c r="AA17" s="655"/>
      <c r="AB17" s="655"/>
      <c r="AC17" s="655"/>
      <c r="AD17" s="655"/>
      <c r="AE17" s="655"/>
    </row>
    <row r="18" spans="1:35" s="608" customFormat="1" ht="24.75" customHeight="1">
      <c r="A18" s="658" t="s">
        <v>139</v>
      </c>
      <c r="B18" s="1410">
        <v>19363.618876931159</v>
      </c>
      <c r="C18" s="1286">
        <v>20889.779595101329</v>
      </c>
      <c r="D18" s="1286">
        <v>20360.125077134016</v>
      </c>
      <c r="E18" s="1286">
        <v>22129.68392452491</v>
      </c>
      <c r="F18" s="1286">
        <v>22436.30974489596</v>
      </c>
      <c r="G18" s="1286">
        <v>22973.140872375003</v>
      </c>
      <c r="H18" s="1286">
        <v>28591.781379336731</v>
      </c>
      <c r="I18" s="1286">
        <v>28591.169432795043</v>
      </c>
      <c r="J18" s="1286">
        <v>31284.260789649881</v>
      </c>
      <c r="K18" s="1418">
        <v>34566.226981558808</v>
      </c>
      <c r="L18" s="695"/>
      <c r="M18" s="695"/>
      <c r="N18" s="695"/>
      <c r="O18" s="695"/>
      <c r="P18" s="655"/>
      <c r="Q18" s="655"/>
      <c r="R18" s="655"/>
      <c r="S18" s="655"/>
      <c r="T18" s="655"/>
      <c r="U18" s="655"/>
      <c r="V18" s="655"/>
      <c r="W18" s="655"/>
      <c r="X18" s="655"/>
      <c r="Y18" s="655"/>
      <c r="Z18" s="655"/>
      <c r="AA18" s="655"/>
      <c r="AB18" s="655"/>
      <c r="AC18" s="655"/>
      <c r="AD18" s="655"/>
      <c r="AE18" s="655"/>
    </row>
    <row r="19" spans="1:35" s="608" customFormat="1" ht="24.75" customHeight="1">
      <c r="A19" s="658" t="s">
        <v>140</v>
      </c>
      <c r="B19" s="1410">
        <v>13921.865075087555</v>
      </c>
      <c r="C19" s="1286">
        <v>14329.641273962998</v>
      </c>
      <c r="D19" s="1286">
        <v>18421.494033752559</v>
      </c>
      <c r="E19" s="1286">
        <v>22889.693647116885</v>
      </c>
      <c r="F19" s="1286">
        <v>23382.251666303255</v>
      </c>
      <c r="G19" s="1286">
        <v>22210.249123889218</v>
      </c>
      <c r="H19" s="1286">
        <v>17681.611903464054</v>
      </c>
      <c r="I19" s="1286">
        <v>16837.820778957383</v>
      </c>
      <c r="J19" s="1286">
        <v>14804.86824022684</v>
      </c>
      <c r="K19" s="1418">
        <v>14591.594263408619</v>
      </c>
      <c r="L19" s="695"/>
      <c r="M19" s="695"/>
      <c r="N19" s="695"/>
      <c r="O19" s="695"/>
      <c r="P19" s="655"/>
      <c r="Q19" s="655"/>
      <c r="R19" s="655"/>
      <c r="S19" s="655"/>
      <c r="T19" s="655"/>
      <c r="U19" s="655"/>
      <c r="V19" s="655"/>
      <c r="W19" s="655"/>
      <c r="X19" s="655"/>
      <c r="Y19" s="655"/>
      <c r="Z19" s="655"/>
      <c r="AA19" s="655"/>
      <c r="AB19" s="655"/>
      <c r="AC19" s="655"/>
      <c r="AD19" s="655"/>
      <c r="AE19" s="655"/>
    </row>
    <row r="20" spans="1:35" s="608" customFormat="1" ht="24.75" customHeight="1">
      <c r="A20" s="658" t="s">
        <v>122</v>
      </c>
      <c r="B20" s="1410">
        <v>0</v>
      </c>
      <c r="C20" s="1286">
        <v>70.057480730081821</v>
      </c>
      <c r="D20" s="1286">
        <v>104.20196777475918</v>
      </c>
      <c r="E20" s="1286">
        <v>93.365373767636044</v>
      </c>
      <c r="F20" s="1286">
        <v>89.665321831968754</v>
      </c>
      <c r="G20" s="1286">
        <v>72.904846115430203</v>
      </c>
      <c r="H20" s="1286">
        <v>65.621721328983739</v>
      </c>
      <c r="I20" s="1286">
        <v>59.679794858201987</v>
      </c>
      <c r="J20" s="1286">
        <v>77.657846935625216</v>
      </c>
      <c r="K20" s="1418">
        <v>76.970108700511034</v>
      </c>
      <c r="L20" s="695"/>
      <c r="M20" s="695"/>
      <c r="N20" s="695"/>
      <c r="O20" s="695"/>
      <c r="P20" s="655"/>
      <c r="Q20" s="655"/>
      <c r="R20" s="655"/>
      <c r="S20" s="655"/>
      <c r="T20" s="655"/>
      <c r="U20" s="655"/>
      <c r="V20" s="655"/>
      <c r="W20" s="655"/>
      <c r="X20" s="655"/>
      <c r="Y20" s="655"/>
      <c r="Z20" s="655"/>
      <c r="AA20" s="655"/>
      <c r="AB20" s="655"/>
      <c r="AC20" s="655"/>
      <c r="AD20" s="655"/>
      <c r="AE20" s="655"/>
    </row>
    <row r="21" spans="1:35" s="608" customFormat="1" ht="24.75" customHeight="1">
      <c r="A21" s="659" t="s">
        <v>91</v>
      </c>
      <c r="B21" s="1421">
        <v>62166.023287547076</v>
      </c>
      <c r="C21" s="1422">
        <v>63628.318442262898</v>
      </c>
      <c r="D21" s="1422">
        <v>68317.153165486045</v>
      </c>
      <c r="E21" s="1422">
        <v>80007.062580365353</v>
      </c>
      <c r="F21" s="1422">
        <v>79298.996016447272</v>
      </c>
      <c r="G21" s="1422">
        <v>74254.146191561347</v>
      </c>
      <c r="H21" s="1422">
        <v>71238.360348719434</v>
      </c>
      <c r="I21" s="1422">
        <v>69595.277573386396</v>
      </c>
      <c r="J21" s="1422">
        <v>67049.480657666281</v>
      </c>
      <c r="K21" s="1423">
        <v>72156.744336579999</v>
      </c>
      <c r="L21" s="700"/>
      <c r="M21" s="695"/>
      <c r="N21" s="695"/>
      <c r="O21" s="695"/>
      <c r="P21" s="655"/>
      <c r="Q21" s="655"/>
      <c r="R21" s="655"/>
      <c r="S21" s="655"/>
      <c r="T21" s="655"/>
      <c r="U21" s="655"/>
      <c r="V21" s="655"/>
      <c r="W21" s="655"/>
      <c r="X21" s="655"/>
      <c r="Y21" s="655"/>
      <c r="Z21" s="655"/>
      <c r="AA21" s="655"/>
      <c r="AB21" s="655"/>
      <c r="AC21" s="655"/>
      <c r="AD21" s="655"/>
      <c r="AE21" s="655"/>
    </row>
    <row r="22" spans="1:35" s="617" customFormat="1" ht="12.75">
      <c r="A22" s="1498" t="s">
        <v>118</v>
      </c>
      <c r="B22" s="1498"/>
      <c r="C22" s="1498"/>
      <c r="D22" s="1498"/>
      <c r="E22" s="1498"/>
      <c r="F22" s="1498"/>
      <c r="G22" s="1498"/>
      <c r="H22" s="1498"/>
      <c r="I22" s="1498"/>
      <c r="J22" s="1498"/>
      <c r="K22" s="660"/>
      <c r="L22" s="660"/>
      <c r="M22" s="660"/>
      <c r="N22" s="660"/>
      <c r="O22" s="660"/>
      <c r="P22" s="660"/>
      <c r="Q22" s="660"/>
      <c r="R22" s="660"/>
      <c r="S22" s="660"/>
      <c r="T22" s="660"/>
      <c r="U22" s="660"/>
      <c r="V22" s="660"/>
      <c r="W22" s="660"/>
      <c r="X22" s="660"/>
      <c r="Y22" s="660"/>
      <c r="Z22" s="660"/>
      <c r="AA22" s="660"/>
      <c r="AB22" s="660"/>
      <c r="AC22" s="660"/>
      <c r="AD22" s="660"/>
      <c r="AE22" s="660"/>
    </row>
    <row r="23" spans="1:35" s="167" customFormat="1" ht="15" customHeight="1">
      <c r="A23" s="161" t="s">
        <v>171</v>
      </c>
      <c r="E23" s="661"/>
      <c r="F23" s="661"/>
      <c r="G23" s="661"/>
      <c r="H23" s="661"/>
      <c r="I23" s="661"/>
      <c r="J23" s="661"/>
      <c r="K23" s="661"/>
      <c r="L23" s="661"/>
      <c r="M23" s="661"/>
      <c r="N23" s="661"/>
      <c r="O23" s="661"/>
      <c r="P23" s="661"/>
      <c r="Q23" s="661"/>
      <c r="R23" s="661"/>
      <c r="S23" s="661"/>
      <c r="T23" s="661"/>
      <c r="U23" s="661"/>
      <c r="V23" s="661"/>
      <c r="W23" s="661"/>
      <c r="X23" s="661"/>
      <c r="Y23" s="661"/>
      <c r="Z23" s="661"/>
      <c r="AA23" s="661"/>
      <c r="AB23" s="661"/>
      <c r="AC23" s="661"/>
      <c r="AD23" s="661"/>
      <c r="AE23" s="661"/>
    </row>
    <row r="24" spans="1:35" s="617" customFormat="1" ht="12.75" customHeight="1">
      <c r="A24" s="167" t="s">
        <v>488</v>
      </c>
      <c r="B24" s="701"/>
      <c r="C24" s="701"/>
      <c r="D24" s="701"/>
      <c r="E24" s="701"/>
      <c r="F24" s="701"/>
      <c r="G24" s="701"/>
      <c r="H24" s="701"/>
      <c r="I24" s="701"/>
      <c r="J24" s="660"/>
      <c r="K24" s="660"/>
      <c r="L24" s="660"/>
      <c r="M24" s="660"/>
      <c r="N24" s="660"/>
      <c r="O24" s="660"/>
      <c r="P24" s="660"/>
      <c r="Q24" s="660"/>
      <c r="R24" s="660"/>
      <c r="S24" s="660"/>
      <c r="T24" s="660"/>
      <c r="U24" s="660"/>
      <c r="V24" s="660"/>
      <c r="W24" s="660"/>
      <c r="X24" s="660"/>
      <c r="Y24" s="660"/>
      <c r="Z24" s="660"/>
      <c r="AA24" s="660"/>
      <c r="AB24" s="660"/>
      <c r="AC24" s="660"/>
      <c r="AD24" s="660"/>
      <c r="AE24" s="660"/>
    </row>
    <row r="25" spans="1:35">
      <c r="A25" s="645"/>
      <c r="B25" s="645"/>
      <c r="C25" s="645"/>
      <c r="D25" s="645"/>
      <c r="E25" s="645"/>
      <c r="F25" s="645"/>
      <c r="G25" s="645"/>
      <c r="H25" s="699"/>
      <c r="I25" s="645"/>
      <c r="J25" s="645"/>
      <c r="K25" s="645"/>
      <c r="L25" s="645"/>
      <c r="M25" s="645"/>
      <c r="N25" s="645"/>
      <c r="O25" s="645"/>
      <c r="P25" s="645"/>
      <c r="Q25" s="645"/>
      <c r="R25" s="645"/>
      <c r="S25" s="645"/>
      <c r="T25" s="645"/>
      <c r="U25" s="645"/>
      <c r="V25" s="645"/>
      <c r="W25" s="645"/>
      <c r="X25" s="645"/>
      <c r="Y25" s="645"/>
      <c r="Z25" s="645"/>
      <c r="AA25" s="645"/>
      <c r="AB25" s="645"/>
      <c r="AC25" s="645"/>
      <c r="AD25" s="645"/>
      <c r="AE25" s="645"/>
      <c r="AF25" s="645"/>
      <c r="AG25" s="645"/>
      <c r="AH25" s="645"/>
      <c r="AI25" s="645"/>
    </row>
    <row r="26" spans="1:35">
      <c r="A26" s="645"/>
      <c r="B26" s="645"/>
      <c r="C26" s="645"/>
      <c r="D26" s="645"/>
      <c r="E26" s="645"/>
      <c r="F26" s="645"/>
      <c r="G26" s="645"/>
      <c r="H26" s="699"/>
      <c r="I26" s="645"/>
      <c r="J26" s="645"/>
      <c r="K26" s="645"/>
      <c r="L26" s="645"/>
      <c r="M26" s="645"/>
      <c r="N26" s="645"/>
      <c r="O26" s="645"/>
      <c r="P26" s="645"/>
      <c r="Q26" s="645"/>
      <c r="R26" s="645"/>
      <c r="S26" s="645"/>
      <c r="T26" s="645"/>
      <c r="U26" s="645"/>
      <c r="V26" s="645"/>
      <c r="W26" s="645"/>
      <c r="X26" s="645"/>
      <c r="Y26" s="645"/>
      <c r="Z26" s="645"/>
      <c r="AA26" s="645"/>
      <c r="AB26" s="645"/>
      <c r="AC26" s="645"/>
      <c r="AD26" s="645"/>
      <c r="AE26" s="645"/>
      <c r="AF26" s="645"/>
      <c r="AG26" s="645"/>
      <c r="AH26" s="645"/>
      <c r="AI26" s="645"/>
    </row>
  </sheetData>
  <mergeCells count="1">
    <mergeCell ref="A22:J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5:N23"/>
  <sheetViews>
    <sheetView showGridLines="0" zoomScale="82" zoomScaleNormal="82" zoomScaleSheetLayoutView="100" zoomScalePageLayoutView="76" workbookViewId="0">
      <selection activeCell="B8" sqref="B8:K21"/>
    </sheetView>
  </sheetViews>
  <sheetFormatPr baseColWidth="10" defaultColWidth="10.85546875" defaultRowHeight="18.75"/>
  <cols>
    <col min="1" max="1" width="66.5703125" style="618" customWidth="1"/>
    <col min="2" max="11" width="15.7109375" style="618" customWidth="1"/>
    <col min="12" max="144" width="8.7109375" style="618" customWidth="1"/>
    <col min="145" max="16384" width="10.85546875" style="618"/>
  </cols>
  <sheetData>
    <row r="5" spans="1:14" s="608" customFormat="1" ht="13.5">
      <c r="A5" s="605" t="s">
        <v>596</v>
      </c>
      <c r="B5" s="606"/>
      <c r="C5" s="606"/>
      <c r="D5" s="606"/>
      <c r="E5" s="606"/>
      <c r="F5" s="606"/>
      <c r="G5" s="606"/>
      <c r="H5" s="606"/>
      <c r="I5" s="606"/>
      <c r="J5" s="606"/>
      <c r="K5" s="607"/>
      <c r="N5" s="694"/>
    </row>
    <row r="6" spans="1:14" s="608" customFormat="1" ht="17.25" customHeight="1">
      <c r="A6" s="609" t="s">
        <v>0</v>
      </c>
      <c r="B6" s="610"/>
      <c r="C6" s="610"/>
      <c r="D6" s="610"/>
      <c r="E6" s="610"/>
      <c r="F6" s="610"/>
      <c r="G6" s="610"/>
      <c r="H6" s="610"/>
      <c r="I6" s="610"/>
      <c r="J6" s="610"/>
      <c r="K6" s="611"/>
      <c r="N6" s="694"/>
    </row>
    <row r="7" spans="1:14" s="608" customFormat="1" ht="24" customHeight="1">
      <c r="A7" s="612" t="s">
        <v>48</v>
      </c>
      <c r="B7" s="698">
        <v>2011</v>
      </c>
      <c r="C7" s="698">
        <v>2012</v>
      </c>
      <c r="D7" s="698">
        <v>2013</v>
      </c>
      <c r="E7" s="169">
        <v>2014</v>
      </c>
      <c r="F7" s="169">
        <v>2015</v>
      </c>
      <c r="G7" s="169">
        <v>2016</v>
      </c>
      <c r="H7" s="169">
        <v>2017</v>
      </c>
      <c r="I7" s="169">
        <v>2018</v>
      </c>
      <c r="J7" s="169">
        <v>2019</v>
      </c>
      <c r="K7" s="170">
        <v>2020</v>
      </c>
      <c r="N7" s="694"/>
    </row>
    <row r="8" spans="1:14" s="608" customFormat="1" ht="24" customHeight="1">
      <c r="A8" s="656" t="s">
        <v>49</v>
      </c>
      <c r="B8" s="1424">
        <v>2286.166166</v>
      </c>
      <c r="C8" s="1425">
        <v>2704.8782313299998</v>
      </c>
      <c r="D8" s="1425">
        <v>2924.8018932600003</v>
      </c>
      <c r="E8" s="1425">
        <v>3022.8869897099999</v>
      </c>
      <c r="F8" s="1425">
        <v>2617.7148431700002</v>
      </c>
      <c r="G8" s="1425">
        <v>2714.3778483299998</v>
      </c>
      <c r="H8" s="1425">
        <v>2584.6261070999999</v>
      </c>
      <c r="I8" s="1425">
        <v>2472.2129523799999</v>
      </c>
      <c r="J8" s="1425">
        <v>2405.1910498399998</v>
      </c>
      <c r="K8" s="1426">
        <v>2371.7901590199999</v>
      </c>
      <c r="N8" s="694"/>
    </row>
    <row r="9" spans="1:14" s="608" customFormat="1" ht="24" customHeight="1">
      <c r="A9" s="658" t="s">
        <v>125</v>
      </c>
      <c r="B9" s="1410">
        <v>592.53930300000002</v>
      </c>
      <c r="C9" s="1286">
        <v>732.79979745000003</v>
      </c>
      <c r="D9" s="1286">
        <v>578.12168699999995</v>
      </c>
      <c r="E9" s="1286">
        <v>615.34820190999994</v>
      </c>
      <c r="F9" s="1286">
        <v>655.15887515999998</v>
      </c>
      <c r="G9" s="1286">
        <v>660.1338549699999</v>
      </c>
      <c r="H9" s="1286">
        <v>689.56166103999999</v>
      </c>
      <c r="I9" s="1286">
        <v>676.87716866999995</v>
      </c>
      <c r="J9" s="1286">
        <v>549.92389234000007</v>
      </c>
      <c r="K9" s="1418">
        <v>586.31951363000007</v>
      </c>
      <c r="N9" s="694"/>
    </row>
    <row r="10" spans="1:14" s="608" customFormat="1" ht="24" customHeight="1">
      <c r="A10" s="656" t="s">
        <v>121</v>
      </c>
      <c r="B10" s="1410">
        <v>0</v>
      </c>
      <c r="C10" s="1286">
        <v>0</v>
      </c>
      <c r="D10" s="1286">
        <v>60.853513999999997</v>
      </c>
      <c r="E10" s="1286">
        <v>104.67671136</v>
      </c>
      <c r="F10" s="1286">
        <v>107.26257099999999</v>
      </c>
      <c r="G10" s="1286">
        <v>88.895975340000007</v>
      </c>
      <c r="H10" s="1286">
        <v>91.556925000000007</v>
      </c>
      <c r="I10" s="1286">
        <v>79.113155640000002</v>
      </c>
      <c r="J10" s="1286">
        <v>110.486003</v>
      </c>
      <c r="K10" s="1418">
        <v>52.651245029999998</v>
      </c>
    </row>
    <row r="11" spans="1:14" s="608" customFormat="1" ht="24" customHeight="1">
      <c r="A11" s="658" t="s">
        <v>130</v>
      </c>
      <c r="B11" s="1410">
        <v>167.609951</v>
      </c>
      <c r="C11" s="1286">
        <v>176.66678225000001</v>
      </c>
      <c r="D11" s="1286">
        <v>156.474636</v>
      </c>
      <c r="E11" s="1286">
        <v>199.07597295999997</v>
      </c>
      <c r="F11" s="1286">
        <v>200.35239662999999</v>
      </c>
      <c r="G11" s="1286">
        <v>217.31106950999998</v>
      </c>
      <c r="H11" s="1286">
        <v>210.16472109</v>
      </c>
      <c r="I11" s="1286">
        <v>181.88317161000001</v>
      </c>
      <c r="J11" s="1286">
        <v>145.84903199999999</v>
      </c>
      <c r="K11" s="1418">
        <v>134.33806766000001</v>
      </c>
    </row>
    <row r="12" spans="1:14" s="608" customFormat="1" ht="24" customHeight="1">
      <c r="A12" s="658" t="s">
        <v>36</v>
      </c>
      <c r="B12" s="1410">
        <v>10632.661655</v>
      </c>
      <c r="C12" s="1286">
        <v>10799.61862757</v>
      </c>
      <c r="D12" s="1286">
        <v>10580.16377096</v>
      </c>
      <c r="E12" s="1286">
        <v>12627.037435199998</v>
      </c>
      <c r="F12" s="1286">
        <v>11101.835427</v>
      </c>
      <c r="G12" s="1286">
        <v>9085.9310547099994</v>
      </c>
      <c r="H12" s="1286">
        <v>7793.5637671699997</v>
      </c>
      <c r="I12" s="1286">
        <v>7979.5528467200002</v>
      </c>
      <c r="J12" s="1286">
        <v>8360.6796628400007</v>
      </c>
      <c r="K12" s="1418">
        <v>7355.0798434300004</v>
      </c>
    </row>
    <row r="13" spans="1:14" s="608" customFormat="1" ht="24" customHeight="1">
      <c r="A13" s="656" t="s">
        <v>50</v>
      </c>
      <c r="B13" s="1410">
        <v>3024.1979284099998</v>
      </c>
      <c r="C13" s="1286">
        <v>3698.6414754799994</v>
      </c>
      <c r="D13" s="1286">
        <v>3801.8231803600006</v>
      </c>
      <c r="E13" s="1286">
        <v>4421.9460120799995</v>
      </c>
      <c r="F13" s="1286">
        <v>4420.3182475100002</v>
      </c>
      <c r="G13" s="1286">
        <v>4288.3856291299999</v>
      </c>
      <c r="H13" s="1286">
        <v>3698.1772371900001</v>
      </c>
      <c r="I13" s="1286">
        <v>3571.4728668100001</v>
      </c>
      <c r="J13" s="1286">
        <v>2971.8144040000002</v>
      </c>
      <c r="K13" s="1418">
        <v>4146.6373964300001</v>
      </c>
    </row>
    <row r="14" spans="1:14" s="608" customFormat="1" ht="24" customHeight="1">
      <c r="A14" s="658" t="s">
        <v>126</v>
      </c>
      <c r="B14" s="1410">
        <v>2737.3256794200001</v>
      </c>
      <c r="C14" s="1286">
        <v>2251.056148690001</v>
      </c>
      <c r="D14" s="1286">
        <v>2844.7555123100001</v>
      </c>
      <c r="E14" s="1286">
        <v>2909.5568912800004</v>
      </c>
      <c r="F14" s="1286">
        <v>3207.9167724300005</v>
      </c>
      <c r="G14" s="1286">
        <v>3430.1914929200002</v>
      </c>
      <c r="H14" s="1286">
        <v>3205.2214496900001</v>
      </c>
      <c r="I14" s="1286">
        <v>3468.0585799099999</v>
      </c>
      <c r="J14" s="1286">
        <v>3037.1996494100003</v>
      </c>
      <c r="K14" s="1418">
        <v>3375.4899266299999</v>
      </c>
    </row>
    <row r="15" spans="1:14" s="608" customFormat="1" ht="24" customHeight="1">
      <c r="A15" s="656" t="s">
        <v>127</v>
      </c>
      <c r="B15" s="1410">
        <v>1530.50382395</v>
      </c>
      <c r="C15" s="1286">
        <v>1908.7798267799999</v>
      </c>
      <c r="D15" s="1286">
        <v>2026.3102686200002</v>
      </c>
      <c r="E15" s="1286">
        <v>2362.7053232500002</v>
      </c>
      <c r="F15" s="1286">
        <v>2544.3857014099999</v>
      </c>
      <c r="G15" s="1286">
        <v>2478.5637836599999</v>
      </c>
      <c r="H15" s="1286">
        <v>2486.15209658</v>
      </c>
      <c r="I15" s="1286">
        <v>2527.240601219999</v>
      </c>
      <c r="J15" s="1286">
        <v>2174.0237980000002</v>
      </c>
      <c r="K15" s="1418">
        <v>1889.7778190199999</v>
      </c>
    </row>
    <row r="16" spans="1:14" s="608" customFormat="1" ht="24" customHeight="1">
      <c r="A16" s="658" t="s">
        <v>128</v>
      </c>
      <c r="B16" s="1410">
        <v>250.77330000000001</v>
      </c>
      <c r="C16" s="1286">
        <v>213.45350872999998</v>
      </c>
      <c r="D16" s="1286">
        <v>213.31255999999999</v>
      </c>
      <c r="E16" s="1286">
        <v>243.14718877000001</v>
      </c>
      <c r="F16" s="1286">
        <v>266.709678</v>
      </c>
      <c r="G16" s="1286">
        <v>228.67806253000001</v>
      </c>
      <c r="H16" s="1286">
        <v>126.32330075</v>
      </c>
      <c r="I16" s="1286">
        <v>163.87708646999999</v>
      </c>
      <c r="J16" s="1286">
        <v>152.87312768000001</v>
      </c>
      <c r="K16" s="1418">
        <v>128.30660743000001</v>
      </c>
    </row>
    <row r="17" spans="1:11" s="608" customFormat="1" ht="24" customHeight="1">
      <c r="A17" s="658" t="s">
        <v>129</v>
      </c>
      <c r="B17" s="1410">
        <v>1061.5244358099999</v>
      </c>
      <c r="C17" s="1286">
        <v>1247.3689310199998</v>
      </c>
      <c r="D17" s="1286">
        <v>1426.7714096799998</v>
      </c>
      <c r="E17" s="1286">
        <v>1598.5257407000001</v>
      </c>
      <c r="F17" s="1286">
        <v>1752.1679665300001</v>
      </c>
      <c r="G17" s="1286">
        <v>1828.3706126099999</v>
      </c>
      <c r="H17" s="1286">
        <v>1447.72707565</v>
      </c>
      <c r="I17" s="1286">
        <v>1535.41356152</v>
      </c>
      <c r="J17" s="1286">
        <v>1438.82926909</v>
      </c>
      <c r="K17" s="1418">
        <v>1521.0065816600002</v>
      </c>
    </row>
    <row r="18" spans="1:11" s="608" customFormat="1" ht="24" customHeight="1">
      <c r="A18" s="658" t="s">
        <v>139</v>
      </c>
      <c r="B18" s="1410">
        <v>12335.09590609</v>
      </c>
      <c r="C18" s="1286">
        <v>14986.538918109998</v>
      </c>
      <c r="D18" s="1286">
        <v>15234.44335867</v>
      </c>
      <c r="E18" s="1286">
        <v>15870.11093028</v>
      </c>
      <c r="F18" s="1286">
        <v>17786.30907205</v>
      </c>
      <c r="G18" s="1286">
        <v>17785.33477954</v>
      </c>
      <c r="H18" s="1286">
        <v>18650.44501575</v>
      </c>
      <c r="I18" s="1286">
        <v>18890.412116356874</v>
      </c>
      <c r="J18" s="1286">
        <v>19032.741901519999</v>
      </c>
      <c r="K18" s="1418">
        <v>19240.374856909999</v>
      </c>
    </row>
    <row r="19" spans="1:11" s="608" customFormat="1" ht="24" customHeight="1">
      <c r="A19" s="658" t="s">
        <v>140</v>
      </c>
      <c r="B19" s="1410">
        <v>6817.7371089999997</v>
      </c>
      <c r="C19" s="1286">
        <v>7190.9114031399995</v>
      </c>
      <c r="D19" s="1286">
        <v>9884.6435193800007</v>
      </c>
      <c r="E19" s="1286">
        <v>13730.905203639999</v>
      </c>
      <c r="F19" s="1286">
        <v>14305.38023748</v>
      </c>
      <c r="G19" s="1286">
        <v>12834.41123333</v>
      </c>
      <c r="H19" s="1286">
        <v>9472.548419409999</v>
      </c>
      <c r="I19" s="1286">
        <v>9456.214781319999</v>
      </c>
      <c r="J19" s="1286">
        <v>7766.4337789300007</v>
      </c>
      <c r="K19" s="1418">
        <v>8277.0929894800011</v>
      </c>
    </row>
    <row r="20" spans="1:11" s="608" customFormat="1" ht="24" customHeight="1">
      <c r="A20" s="658" t="s">
        <v>122</v>
      </c>
      <c r="B20" s="1410">
        <v>0</v>
      </c>
      <c r="C20" s="1286">
        <v>69.003525749999994</v>
      </c>
      <c r="D20" s="1286">
        <v>104.200999</v>
      </c>
      <c r="E20" s="1286">
        <v>97.500458530000003</v>
      </c>
      <c r="F20" s="1286">
        <v>96.28797551000001</v>
      </c>
      <c r="G20" s="1286">
        <v>82.654548050000002</v>
      </c>
      <c r="H20" s="1286">
        <v>79.416664349999991</v>
      </c>
      <c r="I20" s="1286">
        <v>75.795919150000003</v>
      </c>
      <c r="J20" s="1286">
        <v>102.72026099999999</v>
      </c>
      <c r="K20" s="1418">
        <v>104.69472062999999</v>
      </c>
    </row>
    <row r="21" spans="1:11" s="608" customFormat="1" ht="24" customHeight="1">
      <c r="A21" s="672" t="s">
        <v>91</v>
      </c>
      <c r="B21" s="1421">
        <v>41436.135257679998</v>
      </c>
      <c r="C21" s="1422">
        <v>45979.717176299993</v>
      </c>
      <c r="D21" s="1422">
        <v>49836.67630924</v>
      </c>
      <c r="E21" s="1422">
        <v>57803.423059669985</v>
      </c>
      <c r="F21" s="1422">
        <v>59061.799763880001</v>
      </c>
      <c r="G21" s="1422">
        <v>55723.239944630004</v>
      </c>
      <c r="H21" s="1422">
        <v>50535.48444077</v>
      </c>
      <c r="I21" s="1422">
        <v>51078.124807776869</v>
      </c>
      <c r="J21" s="1422">
        <v>48248.765829650009</v>
      </c>
      <c r="K21" s="1423">
        <v>49183.559726960004</v>
      </c>
    </row>
    <row r="22" spans="1:11" s="617" customFormat="1" ht="23.25" customHeight="1">
      <c r="A22" s="1497" t="s">
        <v>119</v>
      </c>
      <c r="B22" s="1497"/>
      <c r="C22" s="1497"/>
      <c r="D22" s="1497"/>
      <c r="E22" s="1497"/>
      <c r="F22" s="1497"/>
      <c r="G22" s="1497"/>
      <c r="H22" s="1497"/>
      <c r="I22" s="1497"/>
      <c r="J22" s="1497"/>
      <c r="K22" s="1497"/>
    </row>
    <row r="23" spans="1:11" s="617" customFormat="1" ht="12.75">
      <c r="A23" s="161" t="s">
        <v>173</v>
      </c>
    </row>
  </sheetData>
  <mergeCells count="1">
    <mergeCell ref="A22:K22"/>
  </mergeCells>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5:AJ24"/>
  <sheetViews>
    <sheetView showGridLines="0" zoomScale="84" zoomScaleNormal="84" zoomScaleSheetLayoutView="110" zoomScalePageLayoutView="76" workbookViewId="0">
      <selection activeCell="B8" sqref="B8:K21"/>
    </sheetView>
  </sheetViews>
  <sheetFormatPr baseColWidth="10" defaultColWidth="10.85546875" defaultRowHeight="18.75"/>
  <cols>
    <col min="1" max="1" width="67.140625" style="618" customWidth="1"/>
    <col min="2" max="11" width="15.7109375" style="618" customWidth="1"/>
    <col min="12" max="12" width="10.7109375" style="618" customWidth="1"/>
    <col min="13" max="13" width="10.85546875" style="604"/>
    <col min="14" max="14" width="10.7109375" style="618" customWidth="1"/>
    <col min="15" max="15" width="10.85546875" style="618" customWidth="1"/>
    <col min="16" max="17" width="10.7109375" style="618" customWidth="1"/>
    <col min="18" max="18" width="12.7109375" style="618" customWidth="1"/>
    <col min="19" max="19" width="11.140625" style="618" customWidth="1"/>
    <col min="20" max="20" width="10.7109375" style="618" bestFit="1" customWidth="1"/>
    <col min="21" max="208" width="8.7109375" style="618" customWidth="1"/>
    <col min="209" max="16384" width="10.85546875" style="618"/>
  </cols>
  <sheetData>
    <row r="5" spans="1:36" s="655" customFormat="1" ht="16.350000000000001" customHeight="1">
      <c r="A5" s="605" t="s">
        <v>595</v>
      </c>
      <c r="B5" s="606"/>
      <c r="C5" s="606"/>
      <c r="D5" s="606"/>
      <c r="E5" s="606"/>
      <c r="F5" s="606"/>
      <c r="G5" s="606"/>
      <c r="H5" s="606"/>
      <c r="I5" s="606"/>
      <c r="J5" s="606"/>
      <c r="K5" s="607"/>
      <c r="L5" s="663"/>
      <c r="N5" s="663"/>
    </row>
    <row r="6" spans="1:36" s="608" customFormat="1" ht="17.25" customHeight="1">
      <c r="A6" s="461" t="s">
        <v>161</v>
      </c>
      <c r="B6" s="610"/>
      <c r="C6" s="610"/>
      <c r="D6" s="610"/>
      <c r="E6" s="610"/>
      <c r="F6" s="610"/>
      <c r="G6" s="610"/>
      <c r="H6" s="610"/>
      <c r="I6" s="610"/>
      <c r="J6" s="610"/>
      <c r="K6" s="611"/>
      <c r="L6" s="694"/>
      <c r="M6" s="655"/>
      <c r="N6" s="663"/>
      <c r="O6" s="655"/>
      <c r="P6" s="655"/>
      <c r="Q6" s="655"/>
      <c r="R6" s="655"/>
      <c r="S6" s="655"/>
      <c r="T6" s="655"/>
      <c r="U6" s="655"/>
      <c r="V6" s="655"/>
      <c r="W6" s="655"/>
      <c r="X6" s="655"/>
      <c r="Y6" s="655"/>
      <c r="Z6" s="655"/>
      <c r="AA6" s="655"/>
      <c r="AB6" s="655"/>
      <c r="AC6" s="655"/>
      <c r="AD6" s="655"/>
      <c r="AE6" s="655"/>
      <c r="AF6" s="655"/>
      <c r="AG6" s="655"/>
      <c r="AH6" s="655"/>
      <c r="AI6" s="655"/>
      <c r="AJ6" s="655"/>
    </row>
    <row r="7" spans="1:36" s="608" customFormat="1" ht="24.75" customHeight="1">
      <c r="A7" s="667" t="s">
        <v>48</v>
      </c>
      <c r="B7" s="169">
        <v>2011</v>
      </c>
      <c r="C7" s="169">
        <v>2012</v>
      </c>
      <c r="D7" s="169">
        <v>2013</v>
      </c>
      <c r="E7" s="169">
        <v>2014</v>
      </c>
      <c r="F7" s="169">
        <v>2015</v>
      </c>
      <c r="G7" s="169">
        <v>2016</v>
      </c>
      <c r="H7" s="169">
        <v>2017</v>
      </c>
      <c r="I7" s="169">
        <v>2018</v>
      </c>
      <c r="J7" s="169">
        <v>2019</v>
      </c>
      <c r="K7" s="170">
        <v>2020</v>
      </c>
      <c r="L7" s="664"/>
      <c r="M7" s="655"/>
      <c r="N7" s="663"/>
      <c r="O7" s="655"/>
      <c r="P7" s="655"/>
      <c r="Q7" s="655"/>
      <c r="R7" s="655"/>
      <c r="S7" s="655"/>
      <c r="T7" s="655"/>
      <c r="U7" s="655"/>
      <c r="V7" s="655"/>
      <c r="W7" s="655"/>
      <c r="X7" s="655"/>
      <c r="Y7" s="655"/>
      <c r="Z7" s="655"/>
      <c r="AA7" s="655"/>
      <c r="AB7" s="655"/>
      <c r="AC7" s="655"/>
      <c r="AD7" s="655"/>
      <c r="AE7" s="655"/>
      <c r="AF7" s="655"/>
      <c r="AG7" s="655"/>
      <c r="AH7" s="655"/>
      <c r="AI7" s="655"/>
      <c r="AJ7" s="655"/>
    </row>
    <row r="8" spans="1:36" s="608" customFormat="1" ht="24.75" customHeight="1">
      <c r="A8" s="668" t="s">
        <v>49</v>
      </c>
      <c r="B8" s="1424">
        <v>3287.1024430947555</v>
      </c>
      <c r="C8" s="1425">
        <v>3735.3700778199559</v>
      </c>
      <c r="D8" s="1425">
        <v>3978.3517157828683</v>
      </c>
      <c r="E8" s="1425">
        <v>3937.3477696754258</v>
      </c>
      <c r="F8" s="1425">
        <v>3315.7171381718399</v>
      </c>
      <c r="G8" s="1425">
        <v>3256.5865658077955</v>
      </c>
      <c r="H8" s="1425">
        <v>2904.9347749862236</v>
      </c>
      <c r="I8" s="1425">
        <v>2647.7078173362129</v>
      </c>
      <c r="J8" s="1425">
        <v>2473.326740378207</v>
      </c>
      <c r="K8" s="1426">
        <v>2371.7901590199999</v>
      </c>
      <c r="L8" s="657"/>
      <c r="M8" s="655"/>
      <c r="N8" s="1236"/>
      <c r="O8" s="695"/>
      <c r="P8" s="695"/>
      <c r="Q8" s="695"/>
      <c r="R8" s="695"/>
      <c r="S8" s="695"/>
      <c r="T8" s="695"/>
      <c r="U8" s="655"/>
      <c r="V8" s="655"/>
      <c r="W8" s="655"/>
      <c r="X8" s="655"/>
      <c r="Y8" s="655"/>
      <c r="Z8" s="655"/>
      <c r="AA8" s="655"/>
      <c r="AB8" s="655"/>
      <c r="AC8" s="655"/>
      <c r="AD8" s="655"/>
      <c r="AE8" s="655"/>
      <c r="AF8" s="655"/>
      <c r="AG8" s="655"/>
      <c r="AH8" s="655"/>
      <c r="AI8" s="655"/>
      <c r="AJ8" s="655"/>
    </row>
    <row r="9" spans="1:36" s="608" customFormat="1" ht="24.75" customHeight="1">
      <c r="A9" s="669" t="s">
        <v>125</v>
      </c>
      <c r="B9" s="1410">
        <v>851.96667656438569</v>
      </c>
      <c r="C9" s="1286">
        <v>1011.9784338984175</v>
      </c>
      <c r="D9" s="1286">
        <v>786.36827017510416</v>
      </c>
      <c r="E9" s="1286">
        <v>801.49865959645297</v>
      </c>
      <c r="F9" s="1286">
        <v>829.85414406817472</v>
      </c>
      <c r="G9" s="1286">
        <v>791.99844820898863</v>
      </c>
      <c r="H9" s="1286">
        <v>775.01795836145573</v>
      </c>
      <c r="I9" s="1286">
        <v>724.92661651118522</v>
      </c>
      <c r="J9" s="1286">
        <v>565.5024652564997</v>
      </c>
      <c r="K9" s="1418">
        <v>586.31951363000007</v>
      </c>
      <c r="L9" s="657"/>
      <c r="M9" s="657"/>
      <c r="N9" s="1237"/>
      <c r="O9" s="657"/>
      <c r="P9" s="657"/>
      <c r="Q9" s="657"/>
      <c r="R9" s="657"/>
      <c r="S9" s="695"/>
      <c r="T9" s="695"/>
      <c r="U9" s="655"/>
      <c r="V9" s="655"/>
      <c r="W9" s="655"/>
      <c r="X9" s="655"/>
      <c r="Y9" s="655"/>
      <c r="Z9" s="655"/>
      <c r="AA9" s="655"/>
      <c r="AB9" s="655"/>
      <c r="AC9" s="655"/>
      <c r="AD9" s="655"/>
      <c r="AE9" s="655"/>
      <c r="AF9" s="655"/>
      <c r="AG9" s="655"/>
      <c r="AH9" s="655"/>
      <c r="AI9" s="655"/>
      <c r="AJ9" s="655"/>
    </row>
    <row r="10" spans="1:36" s="608" customFormat="1" ht="24.75" customHeight="1">
      <c r="A10" s="668" t="s">
        <v>121</v>
      </c>
      <c r="B10" s="1410">
        <v>0</v>
      </c>
      <c r="C10" s="1286">
        <v>0</v>
      </c>
      <c r="D10" s="1286">
        <v>82.773702516813714</v>
      </c>
      <c r="E10" s="1286">
        <v>136.34271390667956</v>
      </c>
      <c r="F10" s="1286">
        <v>135.86366974883558</v>
      </c>
      <c r="G10" s="1286">
        <v>106.65333097407061</v>
      </c>
      <c r="H10" s="1286">
        <v>102.90343140645805</v>
      </c>
      <c r="I10" s="1286">
        <v>84.729157510686576</v>
      </c>
      <c r="J10" s="1286">
        <v>113.61591657161097</v>
      </c>
      <c r="K10" s="1418">
        <v>52.651245029999991</v>
      </c>
      <c r="L10" s="657"/>
      <c r="M10" s="657"/>
      <c r="N10" s="657"/>
      <c r="O10" s="657"/>
      <c r="P10" s="657"/>
      <c r="Q10" s="657"/>
      <c r="R10" s="657"/>
      <c r="S10" s="695"/>
      <c r="T10" s="695"/>
      <c r="U10" s="655"/>
      <c r="V10" s="655"/>
      <c r="W10" s="655"/>
      <c r="X10" s="655"/>
      <c r="Y10" s="655"/>
      <c r="Z10" s="655"/>
      <c r="AA10" s="655"/>
      <c r="AB10" s="655"/>
      <c r="AC10" s="655"/>
      <c r="AD10" s="655"/>
      <c r="AE10" s="655"/>
      <c r="AF10" s="655"/>
      <c r="AG10" s="655"/>
      <c r="AH10" s="655"/>
      <c r="AI10" s="655"/>
      <c r="AJ10" s="655"/>
    </row>
    <row r="11" spans="1:36" s="608" customFormat="1" ht="28.5" customHeight="1">
      <c r="A11" s="669" t="s">
        <v>130</v>
      </c>
      <c r="B11" s="1410">
        <v>240.99345341247269</v>
      </c>
      <c r="C11" s="1286">
        <v>243.97246593866095</v>
      </c>
      <c r="D11" s="1286">
        <v>212.83873551970572</v>
      </c>
      <c r="E11" s="1286">
        <v>259.29892212252963</v>
      </c>
      <c r="F11" s="1286">
        <v>253.77549312262931</v>
      </c>
      <c r="G11" s="1286">
        <v>260.71989572232633</v>
      </c>
      <c r="H11" s="1286">
        <v>236.21010601592621</v>
      </c>
      <c r="I11" s="1286">
        <v>194.79450378661355</v>
      </c>
      <c r="J11" s="1286">
        <v>149.98073060677393</v>
      </c>
      <c r="K11" s="1418">
        <v>134.33806766000001</v>
      </c>
      <c r="L11" s="657"/>
      <c r="M11" s="657"/>
      <c r="N11" s="657"/>
      <c r="O11" s="657"/>
      <c r="P11" s="657"/>
      <c r="Q11" s="657"/>
      <c r="R11" s="657"/>
      <c r="S11" s="695"/>
      <c r="T11" s="695"/>
      <c r="U11" s="655"/>
      <c r="V11" s="655"/>
      <c r="W11" s="655"/>
      <c r="X11" s="655"/>
      <c r="Y11" s="655"/>
      <c r="Z11" s="655"/>
      <c r="AA11" s="655"/>
      <c r="AB11" s="655"/>
      <c r="AC11" s="655"/>
      <c r="AD11" s="655"/>
      <c r="AE11" s="655"/>
      <c r="AF11" s="655"/>
      <c r="AG11" s="655"/>
      <c r="AH11" s="655"/>
      <c r="AI11" s="655"/>
      <c r="AJ11" s="655"/>
    </row>
    <row r="12" spans="1:36" s="608" customFormat="1" ht="24.75" customHeight="1">
      <c r="A12" s="669" t="s">
        <v>36</v>
      </c>
      <c r="B12" s="1410">
        <v>15287.886166166991</v>
      </c>
      <c r="C12" s="1286">
        <v>14914.006777102262</v>
      </c>
      <c r="D12" s="1286">
        <v>14391.269640675358</v>
      </c>
      <c r="E12" s="1286">
        <v>16446.872758502432</v>
      </c>
      <c r="F12" s="1286">
        <v>14062.091631757094</v>
      </c>
      <c r="G12" s="1286">
        <v>10900.885088208674</v>
      </c>
      <c r="H12" s="1286">
        <v>8759.4079260179933</v>
      </c>
      <c r="I12" s="1286">
        <v>8545.9969905782182</v>
      </c>
      <c r="J12" s="1286">
        <v>8597.5259966205322</v>
      </c>
      <c r="K12" s="1418">
        <v>7355.0798434300004</v>
      </c>
      <c r="L12" s="657"/>
      <c r="M12" s="657"/>
      <c r="N12" s="657"/>
      <c r="O12" s="657"/>
      <c r="P12" s="657"/>
      <c r="Q12" s="657"/>
      <c r="R12" s="657"/>
      <c r="S12" s="695"/>
      <c r="T12" s="695"/>
      <c r="U12" s="655"/>
      <c r="V12" s="655"/>
      <c r="W12" s="655"/>
      <c r="X12" s="655"/>
      <c r="Y12" s="655"/>
      <c r="Z12" s="655"/>
      <c r="AA12" s="655"/>
      <c r="AB12" s="655"/>
      <c r="AC12" s="655"/>
      <c r="AD12" s="655"/>
      <c r="AE12" s="655"/>
      <c r="AF12" s="655"/>
      <c r="AG12" s="655"/>
      <c r="AH12" s="655"/>
      <c r="AI12" s="655"/>
      <c r="AJ12" s="655"/>
    </row>
    <row r="13" spans="1:36" s="608" customFormat="1" ht="24.75" customHeight="1">
      <c r="A13" s="668" t="s">
        <v>50</v>
      </c>
      <c r="B13" s="1410">
        <v>4348.261533531333</v>
      </c>
      <c r="C13" s="1286">
        <v>5107.7325907194572</v>
      </c>
      <c r="D13" s="1286">
        <v>5171.2869194808582</v>
      </c>
      <c r="E13" s="1286">
        <v>5759.6394862113666</v>
      </c>
      <c r="F13" s="1286">
        <v>5598.9769121276258</v>
      </c>
      <c r="G13" s="1286">
        <v>5145.0092099079484</v>
      </c>
      <c r="H13" s="1286">
        <v>4156.4865536507014</v>
      </c>
      <c r="I13" s="1286">
        <v>3825.0008437798656</v>
      </c>
      <c r="J13" s="1286">
        <v>3056.0017397966308</v>
      </c>
      <c r="K13" s="1418">
        <v>4146.6373964300001</v>
      </c>
      <c r="L13" s="657"/>
      <c r="M13" s="657"/>
      <c r="N13" s="657"/>
      <c r="O13" s="657"/>
      <c r="P13" s="657"/>
      <c r="Q13" s="657"/>
      <c r="R13" s="657"/>
      <c r="S13" s="695"/>
      <c r="T13" s="695"/>
      <c r="U13" s="655"/>
      <c r="V13" s="655"/>
      <c r="W13" s="655"/>
      <c r="X13" s="655"/>
      <c r="Y13" s="655"/>
      <c r="Z13" s="655"/>
      <c r="AA13" s="655"/>
      <c r="AB13" s="655"/>
      <c r="AC13" s="655"/>
      <c r="AD13" s="655"/>
      <c r="AE13" s="655"/>
      <c r="AF13" s="655"/>
      <c r="AG13" s="655"/>
      <c r="AH13" s="655"/>
      <c r="AI13" s="655"/>
      <c r="AJ13" s="655"/>
    </row>
    <row r="14" spans="1:36" s="608" customFormat="1" ht="24.75" customHeight="1">
      <c r="A14" s="669" t="s">
        <v>126</v>
      </c>
      <c r="B14" s="1410">
        <v>3935.7899973258086</v>
      </c>
      <c r="C14" s="1286">
        <v>3108.6529825687389</v>
      </c>
      <c r="D14" s="1286">
        <v>3869.4716382198394</v>
      </c>
      <c r="E14" s="1286">
        <v>3789.7339118602304</v>
      </c>
      <c r="F14" s="1286">
        <v>4063.293848803793</v>
      </c>
      <c r="G14" s="1286">
        <v>4115.3870824815922</v>
      </c>
      <c r="H14" s="1286">
        <v>3602.4395270011851</v>
      </c>
      <c r="I14" s="1286">
        <v>3714.2454917436326</v>
      </c>
      <c r="J14" s="1286">
        <v>3123.2392575437148</v>
      </c>
      <c r="K14" s="1418">
        <v>3375.4899266299999</v>
      </c>
      <c r="L14" s="657"/>
      <c r="M14" s="657"/>
      <c r="N14" s="657"/>
      <c r="O14" s="657"/>
      <c r="P14" s="657"/>
      <c r="Q14" s="657"/>
      <c r="R14" s="657"/>
      <c r="S14" s="695"/>
      <c r="T14" s="695"/>
      <c r="U14" s="655"/>
      <c r="V14" s="655"/>
      <c r="W14" s="655"/>
      <c r="X14" s="655"/>
      <c r="Y14" s="655"/>
      <c r="Z14" s="655"/>
      <c r="AA14" s="655"/>
      <c r="AB14" s="655"/>
      <c r="AC14" s="655"/>
      <c r="AD14" s="655"/>
      <c r="AE14" s="655"/>
      <c r="AF14" s="655"/>
      <c r="AG14" s="655"/>
      <c r="AH14" s="655"/>
      <c r="AI14" s="655"/>
      <c r="AJ14" s="655"/>
    </row>
    <row r="15" spans="1:36" s="608" customFormat="1" ht="24.75" customHeight="1">
      <c r="A15" s="668" t="s">
        <v>127</v>
      </c>
      <c r="B15" s="1410">
        <v>2200.5936986086558</v>
      </c>
      <c r="C15" s="1286">
        <v>2635.9778298021647</v>
      </c>
      <c r="D15" s="1286">
        <v>2756.2122933692335</v>
      </c>
      <c r="E15" s="1286">
        <v>3077.4529668378723</v>
      </c>
      <c r="F15" s="1286">
        <v>3222.835099207417</v>
      </c>
      <c r="G15" s="1286">
        <v>2973.6676215991524</v>
      </c>
      <c r="H15" s="1286">
        <v>2794.2570344781884</v>
      </c>
      <c r="I15" s="1286">
        <v>2706.6417113047864</v>
      </c>
      <c r="J15" s="1286">
        <v>2235.6108443733351</v>
      </c>
      <c r="K15" s="1418">
        <v>1889.7778190200002</v>
      </c>
      <c r="L15" s="657"/>
      <c r="M15" s="657"/>
      <c r="N15" s="657"/>
      <c r="O15" s="657"/>
      <c r="P15" s="657"/>
      <c r="Q15" s="657"/>
      <c r="R15" s="657"/>
      <c r="S15" s="695"/>
      <c r="T15" s="695"/>
      <c r="U15" s="655"/>
      <c r="V15" s="655"/>
      <c r="W15" s="655"/>
      <c r="X15" s="655"/>
      <c r="Y15" s="655"/>
      <c r="Z15" s="655"/>
      <c r="AA15" s="655"/>
      <c r="AB15" s="655"/>
      <c r="AC15" s="655"/>
      <c r="AD15" s="655"/>
      <c r="AE15" s="655"/>
      <c r="AF15" s="655"/>
      <c r="AG15" s="655"/>
      <c r="AH15" s="655"/>
      <c r="AI15" s="655"/>
      <c r="AJ15" s="655"/>
    </row>
    <row r="16" spans="1:36" s="608" customFormat="1" ht="24.75" customHeight="1">
      <c r="A16" s="669" t="s">
        <v>128</v>
      </c>
      <c r="B16" s="1410">
        <v>360.56763473811907</v>
      </c>
      <c r="C16" s="1286">
        <v>294.77402726690337</v>
      </c>
      <c r="D16" s="1286">
        <v>290.1503828446123</v>
      </c>
      <c r="E16" s="1286">
        <v>316.70222693249042</v>
      </c>
      <c r="F16" s="1286">
        <v>337.8266554007015</v>
      </c>
      <c r="G16" s="1286">
        <v>274.35749477116099</v>
      </c>
      <c r="H16" s="1286">
        <v>141.97834968534599</v>
      </c>
      <c r="I16" s="1286">
        <v>175.51022152488406</v>
      </c>
      <c r="J16" s="1286">
        <v>157.20380907011463</v>
      </c>
      <c r="K16" s="1418">
        <v>128.30660743000001</v>
      </c>
      <c r="L16" s="657"/>
      <c r="M16" s="657"/>
      <c r="N16" s="657"/>
      <c r="O16" s="657"/>
      <c r="P16" s="657"/>
      <c r="Q16" s="657"/>
      <c r="R16" s="657"/>
      <c r="S16" s="695"/>
      <c r="T16" s="695"/>
      <c r="U16" s="655"/>
      <c r="V16" s="655"/>
      <c r="W16" s="655"/>
      <c r="X16" s="655"/>
      <c r="Y16" s="655"/>
      <c r="Z16" s="655"/>
      <c r="AA16" s="655"/>
      <c r="AB16" s="655"/>
      <c r="AC16" s="655"/>
      <c r="AD16" s="655"/>
      <c r="AE16" s="655"/>
      <c r="AF16" s="655"/>
      <c r="AG16" s="655"/>
      <c r="AH16" s="655"/>
      <c r="AI16" s="655"/>
      <c r="AJ16" s="655"/>
    </row>
    <row r="17" spans="1:36" s="608" customFormat="1" ht="24.75" customHeight="1">
      <c r="A17" s="669" t="s">
        <v>129</v>
      </c>
      <c r="B17" s="1410">
        <v>1526.2843174960331</v>
      </c>
      <c r="C17" s="1286">
        <v>1722.5857071737139</v>
      </c>
      <c r="D17" s="1286">
        <v>1940.7121209852769</v>
      </c>
      <c r="E17" s="1286">
        <v>2082.0995893457839</v>
      </c>
      <c r="F17" s="1286">
        <v>2219.3759456793246</v>
      </c>
      <c r="G17" s="1286">
        <v>2193.5955519261256</v>
      </c>
      <c r="H17" s="1286">
        <v>1627.1416260913295</v>
      </c>
      <c r="I17" s="1286">
        <v>1644.407892033269</v>
      </c>
      <c r="J17" s="1286">
        <v>1479.5892851488293</v>
      </c>
      <c r="K17" s="1418">
        <v>1521.0065816600002</v>
      </c>
      <c r="L17" s="657"/>
      <c r="M17" s="657"/>
      <c r="N17" s="657"/>
      <c r="O17" s="657"/>
      <c r="P17" s="657"/>
      <c r="Q17" s="657"/>
      <c r="R17" s="657"/>
      <c r="S17" s="695"/>
      <c r="T17" s="695"/>
      <c r="U17" s="655"/>
      <c r="V17" s="655"/>
      <c r="W17" s="655"/>
      <c r="X17" s="655"/>
      <c r="Y17" s="655"/>
      <c r="Z17" s="655"/>
      <c r="AA17" s="655"/>
      <c r="AB17" s="655"/>
      <c r="AC17" s="655"/>
      <c r="AD17" s="655"/>
      <c r="AE17" s="655"/>
      <c r="AF17" s="655"/>
      <c r="AG17" s="655"/>
      <c r="AH17" s="655"/>
      <c r="AI17" s="655"/>
      <c r="AJ17" s="655"/>
    </row>
    <row r="18" spans="1:36" s="608" customFormat="1" ht="24.75" customHeight="1">
      <c r="A18" s="669" t="s">
        <v>139</v>
      </c>
      <c r="B18" s="1410">
        <v>17735.685398432477</v>
      </c>
      <c r="C18" s="1286">
        <v>20696.040360111372</v>
      </c>
      <c r="D18" s="1286">
        <v>20722.078310544217</v>
      </c>
      <c r="E18" s="1286">
        <v>20671.016180407772</v>
      </c>
      <c r="F18" s="1286">
        <v>22528.951145649113</v>
      </c>
      <c r="G18" s="1286">
        <v>21338.032340294347</v>
      </c>
      <c r="H18" s="1286">
        <v>20961.765474082356</v>
      </c>
      <c r="I18" s="1286">
        <v>20231.384915700772</v>
      </c>
      <c r="J18" s="1286">
        <v>19571.912797063538</v>
      </c>
      <c r="K18" s="1418">
        <v>19240.374856909999</v>
      </c>
      <c r="L18" s="657"/>
      <c r="M18" s="657"/>
      <c r="N18" s="657"/>
      <c r="O18" s="657"/>
      <c r="P18" s="657"/>
      <c r="Q18" s="657"/>
      <c r="R18" s="657"/>
      <c r="S18" s="695"/>
      <c r="T18" s="695"/>
      <c r="U18" s="655"/>
      <c r="V18" s="655"/>
      <c r="W18" s="655"/>
      <c r="X18" s="655"/>
      <c r="Y18" s="655"/>
      <c r="Z18" s="655"/>
      <c r="AA18" s="655"/>
      <c r="AB18" s="655"/>
      <c r="AC18" s="655"/>
      <c r="AD18" s="655"/>
      <c r="AE18" s="655"/>
      <c r="AF18" s="655"/>
      <c r="AG18" s="655"/>
      <c r="AH18" s="655"/>
      <c r="AI18" s="655"/>
      <c r="AJ18" s="655"/>
    </row>
    <row r="19" spans="1:36" s="608" customFormat="1" ht="24.75" customHeight="1">
      <c r="A19" s="669" t="s">
        <v>140</v>
      </c>
      <c r="B19" s="1410">
        <v>9802.6996640329398</v>
      </c>
      <c r="C19" s="1286">
        <v>9930.4711673974107</v>
      </c>
      <c r="D19" s="1286">
        <v>13445.21439070734</v>
      </c>
      <c r="E19" s="1286">
        <v>17884.674208202272</v>
      </c>
      <c r="F19" s="1286">
        <v>18119.847753942999</v>
      </c>
      <c r="G19" s="1286">
        <v>15398.140398261074</v>
      </c>
      <c r="H19" s="1286">
        <v>10646.466518191928</v>
      </c>
      <c r="I19" s="1286">
        <v>10127.482656705522</v>
      </c>
      <c r="J19" s="1286">
        <v>7986.4459599090778</v>
      </c>
      <c r="K19" s="1418">
        <v>8277.0929894800011</v>
      </c>
      <c r="L19" s="657"/>
      <c r="M19" s="657"/>
      <c r="N19" s="657"/>
      <c r="O19" s="657"/>
      <c r="P19" s="657"/>
      <c r="Q19" s="657"/>
      <c r="R19" s="657"/>
      <c r="S19" s="695"/>
      <c r="T19" s="695"/>
      <c r="U19" s="655"/>
      <c r="V19" s="655"/>
      <c r="W19" s="655"/>
      <c r="X19" s="655"/>
      <c r="Y19" s="655"/>
      <c r="Z19" s="655"/>
      <c r="AA19" s="655"/>
      <c r="AB19" s="655"/>
      <c r="AC19" s="655"/>
      <c r="AD19" s="655"/>
      <c r="AE19" s="655"/>
      <c r="AF19" s="655"/>
      <c r="AG19" s="655"/>
      <c r="AH19" s="655"/>
      <c r="AI19" s="655"/>
      <c r="AJ19" s="655"/>
    </row>
    <row r="20" spans="1:36" s="608" customFormat="1" ht="24.75" customHeight="1">
      <c r="A20" s="669" t="s">
        <v>122</v>
      </c>
      <c r="B20" s="1410">
        <v>0</v>
      </c>
      <c r="C20" s="1286">
        <v>95.292165970772828</v>
      </c>
      <c r="D20" s="1286">
        <v>141.73548783363279</v>
      </c>
      <c r="E20" s="1286">
        <v>126.9955556533245</v>
      </c>
      <c r="F20" s="1286">
        <v>121.96274603071569</v>
      </c>
      <c r="G20" s="1286">
        <v>99.165151582765361</v>
      </c>
      <c r="H20" s="1286">
        <v>89.258647256555719</v>
      </c>
      <c r="I20" s="1286">
        <v>81.176440509479022</v>
      </c>
      <c r="J20" s="1286">
        <v>105.63018198775913</v>
      </c>
      <c r="K20" s="1418">
        <v>104.69472062999998</v>
      </c>
      <c r="L20" s="657"/>
      <c r="M20" s="655"/>
      <c r="N20" s="695"/>
      <c r="O20" s="695"/>
      <c r="P20" s="695"/>
      <c r="Q20" s="695"/>
      <c r="R20" s="695"/>
      <c r="S20" s="695"/>
      <c r="T20" s="695"/>
      <c r="U20" s="655"/>
      <c r="V20" s="655"/>
      <c r="W20" s="655"/>
      <c r="X20" s="655"/>
      <c r="Y20" s="655"/>
      <c r="Z20" s="655"/>
      <c r="AA20" s="655"/>
      <c r="AB20" s="655"/>
      <c r="AC20" s="655"/>
      <c r="AD20" s="655"/>
      <c r="AE20" s="655"/>
      <c r="AF20" s="655"/>
      <c r="AG20" s="655"/>
      <c r="AH20" s="655"/>
      <c r="AI20" s="655"/>
      <c r="AJ20" s="655"/>
    </row>
    <row r="21" spans="1:36" s="608" customFormat="1" ht="24.75" customHeight="1">
      <c r="A21" s="670" t="s">
        <v>91</v>
      </c>
      <c r="B21" s="1421">
        <v>59577.830983403976</v>
      </c>
      <c r="C21" s="1422">
        <v>63496.854585769826</v>
      </c>
      <c r="D21" s="1422">
        <v>67788.463608654856</v>
      </c>
      <c r="E21" s="1422">
        <v>75289.674949254637</v>
      </c>
      <c r="F21" s="1422">
        <v>74810.372183710264</v>
      </c>
      <c r="G21" s="1422">
        <v>66854.198179746032</v>
      </c>
      <c r="H21" s="1422">
        <v>56798.267927225643</v>
      </c>
      <c r="I21" s="1422">
        <v>54704.005259025129</v>
      </c>
      <c r="J21" s="1422">
        <v>49615.585724326622</v>
      </c>
      <c r="K21" s="1423">
        <v>49183.559726960004</v>
      </c>
      <c r="L21" s="665"/>
      <c r="M21" s="665"/>
      <c r="N21" s="665"/>
      <c r="O21" s="665"/>
      <c r="P21" s="665"/>
      <c r="Q21" s="665"/>
      <c r="R21" s="665"/>
      <c r="S21" s="695"/>
      <c r="T21" s="695"/>
      <c r="U21" s="655"/>
      <c r="V21" s="655"/>
      <c r="W21" s="655"/>
      <c r="X21" s="655"/>
      <c r="Y21" s="655"/>
      <c r="Z21" s="655"/>
      <c r="AA21" s="655"/>
      <c r="AB21" s="655"/>
      <c r="AC21" s="655"/>
      <c r="AD21" s="655"/>
      <c r="AE21" s="655"/>
      <c r="AF21" s="655"/>
      <c r="AG21" s="655"/>
      <c r="AH21" s="655"/>
      <c r="AI21" s="655"/>
      <c r="AJ21" s="655"/>
    </row>
    <row r="22" spans="1:36" s="617" customFormat="1" ht="21.75" customHeight="1">
      <c r="A22" s="1498" t="s">
        <v>119</v>
      </c>
      <c r="B22" s="1498"/>
      <c r="C22" s="1498"/>
      <c r="D22" s="1498"/>
      <c r="E22" s="1498"/>
      <c r="F22" s="1498"/>
      <c r="G22" s="1498"/>
      <c r="H22" s="1498"/>
      <c r="I22" s="1498"/>
      <c r="J22" s="1498"/>
      <c r="K22" s="696"/>
      <c r="L22" s="696"/>
      <c r="M22" s="697"/>
      <c r="N22" s="697"/>
      <c r="O22" s="697"/>
      <c r="P22" s="697"/>
      <c r="Q22" s="697"/>
      <c r="R22" s="697"/>
      <c r="S22" s="660"/>
      <c r="T22" s="660"/>
      <c r="U22" s="660"/>
      <c r="V22" s="660"/>
      <c r="W22" s="660"/>
      <c r="X22" s="660"/>
      <c r="Y22" s="660"/>
      <c r="Z22" s="660"/>
      <c r="AA22" s="660"/>
      <c r="AB22" s="660"/>
      <c r="AC22" s="660"/>
      <c r="AD22" s="660"/>
      <c r="AE22" s="660"/>
      <c r="AF22" s="660"/>
      <c r="AG22" s="660"/>
      <c r="AH22" s="660"/>
      <c r="AI22" s="660"/>
      <c r="AJ22" s="660"/>
    </row>
    <row r="23" spans="1:36" s="167" customFormat="1" ht="15" customHeight="1">
      <c r="A23" s="161" t="s">
        <v>171</v>
      </c>
      <c r="E23" s="661"/>
      <c r="F23" s="661"/>
      <c r="G23" s="661"/>
      <c r="H23" s="661"/>
      <c r="I23" s="661"/>
      <c r="J23" s="661"/>
      <c r="K23" s="661"/>
      <c r="L23" s="661"/>
      <c r="M23" s="661"/>
      <c r="N23" s="661"/>
      <c r="O23" s="661"/>
      <c r="P23" s="661"/>
      <c r="Q23" s="661"/>
      <c r="R23" s="661"/>
      <c r="S23" s="661"/>
      <c r="T23" s="661"/>
      <c r="U23" s="661"/>
      <c r="V23" s="661"/>
      <c r="W23" s="661"/>
      <c r="X23" s="661"/>
      <c r="Y23" s="661"/>
      <c r="Z23" s="661"/>
      <c r="AA23" s="661"/>
      <c r="AB23" s="661"/>
      <c r="AC23" s="661"/>
      <c r="AD23" s="661"/>
      <c r="AE23" s="661"/>
      <c r="AF23" s="661"/>
      <c r="AG23" s="661"/>
      <c r="AH23" s="661"/>
      <c r="AI23" s="661"/>
      <c r="AJ23" s="661"/>
    </row>
    <row r="24" spans="1:36" s="617" customFormat="1" ht="12.75" customHeight="1">
      <c r="A24" s="167" t="s">
        <v>488</v>
      </c>
      <c r="B24" s="165"/>
      <c r="C24" s="165"/>
      <c r="D24" s="662"/>
      <c r="E24" s="662"/>
      <c r="F24" s="662"/>
      <c r="G24" s="662"/>
      <c r="H24" s="662"/>
      <c r="I24" s="662"/>
      <c r="J24" s="662"/>
      <c r="K24" s="662"/>
      <c r="L24" s="662"/>
      <c r="M24" s="660"/>
      <c r="N24" s="660"/>
      <c r="O24" s="660"/>
      <c r="P24" s="660"/>
      <c r="Q24" s="660"/>
      <c r="R24" s="660"/>
      <c r="S24" s="660"/>
      <c r="T24" s="660"/>
      <c r="U24" s="660"/>
      <c r="V24" s="660"/>
      <c r="W24" s="660"/>
      <c r="X24" s="660"/>
      <c r="Y24" s="660"/>
      <c r="Z24" s="660"/>
      <c r="AA24" s="660"/>
      <c r="AB24" s="660"/>
      <c r="AC24" s="660"/>
      <c r="AD24" s="660"/>
      <c r="AE24" s="660"/>
      <c r="AF24" s="660"/>
      <c r="AG24" s="660"/>
      <c r="AH24" s="660"/>
      <c r="AI24" s="660"/>
      <c r="AJ24" s="660"/>
    </row>
  </sheetData>
  <mergeCells count="1">
    <mergeCell ref="A22:J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5:AD25"/>
  <sheetViews>
    <sheetView showGridLines="0" zoomScale="91" zoomScaleNormal="91" zoomScaleSheetLayoutView="110" zoomScalePageLayoutView="76" workbookViewId="0">
      <selection activeCell="B8" sqref="B8:K21"/>
    </sheetView>
  </sheetViews>
  <sheetFormatPr baseColWidth="10" defaultColWidth="10.85546875" defaultRowHeight="18.75"/>
  <cols>
    <col min="1" max="1" width="66.42578125" style="618" customWidth="1"/>
    <col min="2" max="6" width="15.7109375" style="618" customWidth="1"/>
    <col min="7" max="7" width="15.7109375" style="604" customWidth="1"/>
    <col min="8" max="11" width="15.7109375" style="618" customWidth="1"/>
    <col min="12" max="12" width="12.7109375" style="618" customWidth="1"/>
    <col min="13" max="13" width="11.140625" style="618" customWidth="1"/>
    <col min="14" max="14" width="10.7109375" style="618" bestFit="1" customWidth="1"/>
    <col min="15" max="202" width="8.7109375" style="618" customWidth="1"/>
    <col min="203" max="16384" width="10.85546875" style="618"/>
  </cols>
  <sheetData>
    <row r="5" spans="1:30" s="655" customFormat="1" ht="16.350000000000001" customHeight="1">
      <c r="A5" s="605" t="s">
        <v>594</v>
      </c>
      <c r="B5" s="606"/>
      <c r="C5" s="606"/>
      <c r="D5" s="606"/>
      <c r="E5" s="606"/>
      <c r="F5" s="606"/>
      <c r="G5" s="606"/>
      <c r="H5" s="606"/>
      <c r="I5" s="606"/>
      <c r="J5" s="606"/>
      <c r="K5" s="607"/>
      <c r="N5" s="663"/>
    </row>
    <row r="6" spans="1:30" s="608" customFormat="1" ht="17.25" customHeight="1">
      <c r="A6" s="461" t="s">
        <v>136</v>
      </c>
      <c r="B6" s="610"/>
      <c r="C6" s="610"/>
      <c r="D6" s="610"/>
      <c r="E6" s="610"/>
      <c r="F6" s="610"/>
      <c r="G6" s="610"/>
      <c r="H6" s="610"/>
      <c r="I6" s="610"/>
      <c r="J6" s="610"/>
      <c r="K6" s="611"/>
      <c r="L6" s="655"/>
      <c r="M6" s="655"/>
      <c r="N6" s="663"/>
      <c r="O6" s="655"/>
      <c r="P6" s="655"/>
      <c r="Q6" s="655"/>
      <c r="R6" s="655"/>
      <c r="S6" s="655"/>
      <c r="T6" s="655"/>
      <c r="U6" s="655"/>
      <c r="V6" s="655"/>
      <c r="W6" s="655"/>
      <c r="X6" s="655"/>
      <c r="Y6" s="655"/>
      <c r="Z6" s="655"/>
      <c r="AA6" s="655"/>
      <c r="AB6" s="655"/>
      <c r="AC6" s="655"/>
      <c r="AD6" s="655"/>
    </row>
    <row r="7" spans="1:30" s="608" customFormat="1" ht="24.75" customHeight="1">
      <c r="A7" s="612" t="s">
        <v>48</v>
      </c>
      <c r="B7" s="169">
        <v>2011</v>
      </c>
      <c r="C7" s="169">
        <v>2012</v>
      </c>
      <c r="D7" s="169">
        <v>2013</v>
      </c>
      <c r="E7" s="169">
        <v>2014</v>
      </c>
      <c r="F7" s="169">
        <v>2015</v>
      </c>
      <c r="G7" s="169">
        <v>2016</v>
      </c>
      <c r="H7" s="169">
        <v>2017</v>
      </c>
      <c r="I7" s="169">
        <v>2018</v>
      </c>
      <c r="J7" s="169">
        <v>2019</v>
      </c>
      <c r="K7" s="170">
        <v>2020</v>
      </c>
      <c r="L7" s="655"/>
      <c r="M7" s="655"/>
      <c r="N7" s="663"/>
      <c r="O7" s="655"/>
      <c r="P7" s="655"/>
      <c r="Q7" s="655"/>
      <c r="R7" s="655"/>
      <c r="S7" s="655"/>
      <c r="T7" s="655"/>
      <c r="U7" s="655"/>
      <c r="V7" s="655"/>
      <c r="W7" s="655"/>
      <c r="X7" s="655"/>
      <c r="Y7" s="655"/>
      <c r="Z7" s="655"/>
      <c r="AA7" s="655"/>
      <c r="AB7" s="655"/>
      <c r="AC7" s="655"/>
      <c r="AD7" s="655"/>
    </row>
    <row r="8" spans="1:30" s="608" customFormat="1" ht="24.75" customHeight="1">
      <c r="A8" s="656" t="s">
        <v>49</v>
      </c>
      <c r="B8" s="1424">
        <v>2416.6321934118596</v>
      </c>
      <c r="C8" s="1425">
        <v>2746.1923504484007</v>
      </c>
      <c r="D8" s="1425">
        <v>2924.8290856504477</v>
      </c>
      <c r="E8" s="1425">
        <v>2894.683552331785</v>
      </c>
      <c r="F8" s="1425">
        <v>2437.6693209504951</v>
      </c>
      <c r="G8" s="1425">
        <v>2394.1973430418047</v>
      </c>
      <c r="H8" s="1425">
        <v>2135.6678164200976</v>
      </c>
      <c r="I8" s="1425">
        <v>1946.5581194660961</v>
      </c>
      <c r="J8" s="1425">
        <v>1818.3555666725813</v>
      </c>
      <c r="K8" s="1426">
        <v>1743.707278227939</v>
      </c>
      <c r="L8" s="695"/>
      <c r="M8" s="695"/>
      <c r="N8" s="1236"/>
      <c r="O8" s="655"/>
      <c r="P8" s="655"/>
      <c r="Q8" s="655"/>
      <c r="R8" s="655"/>
      <c r="S8" s="655"/>
      <c r="T8" s="655"/>
      <c r="U8" s="655"/>
      <c r="V8" s="655"/>
      <c r="W8" s="655"/>
      <c r="X8" s="655"/>
      <c r="Y8" s="655"/>
      <c r="Z8" s="655"/>
      <c r="AA8" s="655"/>
      <c r="AB8" s="655"/>
      <c r="AC8" s="655"/>
      <c r="AD8" s="655"/>
    </row>
    <row r="9" spans="1:30" s="608" customFormat="1" ht="24.75" customHeight="1">
      <c r="A9" s="658" t="s">
        <v>125</v>
      </c>
      <c r="B9" s="1410">
        <v>626.35410180924907</v>
      </c>
      <c r="C9" s="1286">
        <v>743.99252981448183</v>
      </c>
      <c r="D9" s="1286">
        <v>578.12706189758705</v>
      </c>
      <c r="E9" s="1286">
        <v>589.25071466092015</v>
      </c>
      <c r="F9" s="1286">
        <v>610.09727415227508</v>
      </c>
      <c r="G9" s="1286">
        <v>582.26629081632927</v>
      </c>
      <c r="H9" s="1286">
        <v>569.78246984152042</v>
      </c>
      <c r="I9" s="1286">
        <v>532.95600902316096</v>
      </c>
      <c r="J9" s="1286">
        <v>415.74958086976596</v>
      </c>
      <c r="K9" s="1418">
        <v>431.05398654075253</v>
      </c>
      <c r="L9" s="695"/>
      <c r="M9" s="695"/>
      <c r="N9" s="1236"/>
      <c r="O9" s="655"/>
      <c r="P9" s="655"/>
      <c r="Q9" s="655"/>
      <c r="R9" s="655"/>
      <c r="S9" s="655"/>
      <c r="T9" s="655"/>
      <c r="U9" s="655"/>
      <c r="V9" s="655"/>
      <c r="W9" s="655"/>
      <c r="X9" s="655"/>
      <c r="Y9" s="655"/>
      <c r="Z9" s="655"/>
      <c r="AA9" s="655"/>
      <c r="AB9" s="655"/>
      <c r="AC9" s="655"/>
      <c r="AD9" s="655"/>
    </row>
    <row r="10" spans="1:30" s="608" customFormat="1" ht="24.75" customHeight="1">
      <c r="A10" s="656" t="s">
        <v>121</v>
      </c>
      <c r="B10" s="1410">
        <v>0</v>
      </c>
      <c r="C10" s="1286">
        <v>0</v>
      </c>
      <c r="D10" s="1286">
        <v>60.854079765673433</v>
      </c>
      <c r="E10" s="1286">
        <v>100.23727506764735</v>
      </c>
      <c r="F10" s="1286">
        <v>99.885088437034852</v>
      </c>
      <c r="G10" s="1286">
        <v>78.410051900873938</v>
      </c>
      <c r="H10" s="1286">
        <v>75.653177670747468</v>
      </c>
      <c r="I10" s="1286">
        <v>62.29170319626904</v>
      </c>
      <c r="J10" s="1286">
        <v>83.528848408037319</v>
      </c>
      <c r="K10" s="1418">
        <v>38.70846618425464</v>
      </c>
      <c r="L10" s="695"/>
      <c r="M10" s="695"/>
      <c r="N10" s="695"/>
      <c r="O10" s="655"/>
      <c r="P10" s="655"/>
      <c r="Q10" s="655"/>
      <c r="R10" s="655"/>
      <c r="S10" s="655"/>
      <c r="T10" s="655"/>
      <c r="U10" s="655"/>
      <c r="V10" s="655"/>
      <c r="W10" s="655"/>
      <c r="X10" s="655"/>
      <c r="Y10" s="655"/>
      <c r="Z10" s="655"/>
      <c r="AA10" s="655"/>
      <c r="AB10" s="655"/>
      <c r="AC10" s="655"/>
      <c r="AD10" s="655"/>
    </row>
    <row r="11" spans="1:30" s="608" customFormat="1" ht="28.5" customHeight="1">
      <c r="A11" s="658" t="s">
        <v>130</v>
      </c>
      <c r="B11" s="1410">
        <v>177.17504945473166</v>
      </c>
      <c r="C11" s="1286">
        <v>179.36517820794015</v>
      </c>
      <c r="D11" s="1286">
        <v>156.47609077182815</v>
      </c>
      <c r="E11" s="1286">
        <v>190.63297653976892</v>
      </c>
      <c r="F11" s="1286">
        <v>186.57222803245537</v>
      </c>
      <c r="G11" s="1286">
        <v>191.67765665141886</v>
      </c>
      <c r="H11" s="1286">
        <v>173.65839869288811</v>
      </c>
      <c r="I11" s="1286">
        <v>143.21022149441072</v>
      </c>
      <c r="J11" s="1286">
        <v>110.26375607403398</v>
      </c>
      <c r="K11" s="1418">
        <v>98.763486909232952</v>
      </c>
      <c r="L11" s="695"/>
      <c r="M11" s="695"/>
      <c r="N11" s="695"/>
      <c r="O11" s="655"/>
      <c r="P11" s="655"/>
      <c r="Q11" s="655"/>
      <c r="R11" s="655"/>
      <c r="S11" s="655"/>
      <c r="T11" s="655"/>
      <c r="U11" s="655"/>
      <c r="V11" s="655"/>
      <c r="W11" s="655"/>
      <c r="X11" s="655"/>
      <c r="Y11" s="655"/>
      <c r="Z11" s="655"/>
      <c r="AA11" s="655"/>
      <c r="AB11" s="655"/>
      <c r="AC11" s="655"/>
      <c r="AD11" s="655"/>
    </row>
    <row r="12" spans="1:30" s="608" customFormat="1" ht="24.75" customHeight="1">
      <c r="A12" s="658" t="s">
        <v>36</v>
      </c>
      <c r="B12" s="1410">
        <v>11239.442188966776</v>
      </c>
      <c r="C12" s="1286">
        <v>10964.571239944475</v>
      </c>
      <c r="D12" s="1286">
        <v>10580.262136577487</v>
      </c>
      <c r="E12" s="1286">
        <v>12091.513080962945</v>
      </c>
      <c r="F12" s="1286">
        <v>10338.255023173942</v>
      </c>
      <c r="G12" s="1286">
        <v>8014.1797515888893</v>
      </c>
      <c r="H12" s="1286">
        <v>6439.7953990483174</v>
      </c>
      <c r="I12" s="1286">
        <v>6282.8986348195931</v>
      </c>
      <c r="J12" s="1286">
        <v>6320.7820464418746</v>
      </c>
      <c r="K12" s="1418">
        <v>5407.3528411281159</v>
      </c>
      <c r="L12" s="695"/>
      <c r="M12" s="695"/>
      <c r="N12" s="695"/>
      <c r="O12" s="655"/>
      <c r="P12" s="655"/>
      <c r="Q12" s="655"/>
      <c r="R12" s="655"/>
      <c r="S12" s="655"/>
      <c r="T12" s="655"/>
      <c r="U12" s="655"/>
      <c r="V12" s="655"/>
      <c r="W12" s="655"/>
      <c r="X12" s="655"/>
      <c r="Y12" s="655"/>
      <c r="Z12" s="655"/>
      <c r="AA12" s="655"/>
      <c r="AB12" s="655"/>
      <c r="AC12" s="655"/>
      <c r="AD12" s="655"/>
    </row>
    <row r="13" spans="1:30" s="608" customFormat="1" ht="24.75" customHeight="1">
      <c r="A13" s="656" t="s">
        <v>50</v>
      </c>
      <c r="B13" s="1410">
        <v>3196.7816608152266</v>
      </c>
      <c r="C13" s="1286">
        <v>3755.134264221585</v>
      </c>
      <c r="D13" s="1286">
        <v>3801.8585265694555</v>
      </c>
      <c r="E13" s="1286">
        <v>4234.4071855941529</v>
      </c>
      <c r="F13" s="1286">
        <v>4116.2902861276307</v>
      </c>
      <c r="G13" s="1286">
        <v>3782.5395184088115</v>
      </c>
      <c r="H13" s="1286">
        <v>3055.7913514794104</v>
      </c>
      <c r="I13" s="1286">
        <v>2812.0876482946551</v>
      </c>
      <c r="J13" s="1286">
        <v>2246.7301568374937</v>
      </c>
      <c r="K13" s="1418">
        <v>3048.550387490739</v>
      </c>
      <c r="L13" s="695"/>
      <c r="M13" s="695"/>
      <c r="N13" s="695"/>
      <c r="O13" s="655"/>
      <c r="P13" s="655"/>
      <c r="Q13" s="655"/>
      <c r="R13" s="655"/>
      <c r="S13" s="655"/>
      <c r="T13" s="655"/>
      <c r="U13" s="655"/>
      <c r="V13" s="655"/>
      <c r="W13" s="655"/>
      <c r="X13" s="655"/>
      <c r="Y13" s="655"/>
      <c r="Z13" s="655"/>
      <c r="AA13" s="655"/>
      <c r="AB13" s="655"/>
      <c r="AC13" s="655"/>
      <c r="AD13" s="655"/>
    </row>
    <row r="14" spans="1:30" s="608" customFormat="1" ht="24.75" customHeight="1">
      <c r="A14" s="658" t="s">
        <v>126</v>
      </c>
      <c r="B14" s="1410">
        <v>2893.5382996737794</v>
      </c>
      <c r="C14" s="1286">
        <v>2285.4386213617781</v>
      </c>
      <c r="D14" s="1286">
        <v>2844.7819604953615</v>
      </c>
      <c r="E14" s="1286">
        <v>2786.1598883555362</v>
      </c>
      <c r="F14" s="1286">
        <v>2987.2773654923676</v>
      </c>
      <c r="G14" s="1286">
        <v>3025.5755894583272</v>
      </c>
      <c r="H14" s="1286">
        <v>2648.4636504282803</v>
      </c>
      <c r="I14" s="1286">
        <v>2730.6618473173576</v>
      </c>
      <c r="J14" s="1286">
        <v>2296.1622487195241</v>
      </c>
      <c r="K14" s="1418">
        <v>2481.6134472375934</v>
      </c>
      <c r="L14" s="695"/>
      <c r="M14" s="695"/>
      <c r="N14" s="695"/>
      <c r="O14" s="655"/>
      <c r="P14" s="655"/>
      <c r="Q14" s="655"/>
      <c r="R14" s="655"/>
      <c r="S14" s="655"/>
      <c r="T14" s="655"/>
      <c r="U14" s="655"/>
      <c r="V14" s="655"/>
      <c r="W14" s="655"/>
      <c r="X14" s="655"/>
      <c r="Y14" s="655"/>
      <c r="Z14" s="655"/>
      <c r="AA14" s="655"/>
      <c r="AB14" s="655"/>
      <c r="AC14" s="655"/>
      <c r="AD14" s="655"/>
    </row>
    <row r="15" spans="1:30" s="608" customFormat="1" ht="24.75" customHeight="1">
      <c r="A15" s="656" t="s">
        <v>127</v>
      </c>
      <c r="B15" s="1410">
        <v>1617.8460114160953</v>
      </c>
      <c r="C15" s="1286">
        <v>1937.9343950784828</v>
      </c>
      <c r="D15" s="1286">
        <v>2026.3291075779887</v>
      </c>
      <c r="E15" s="1286">
        <v>2262.5008018823273</v>
      </c>
      <c r="F15" s="1286">
        <v>2369.3837322178751</v>
      </c>
      <c r="G15" s="1286">
        <v>2186.199253375637</v>
      </c>
      <c r="H15" s="1286">
        <v>2054.2990743634959</v>
      </c>
      <c r="I15" s="1286">
        <v>1989.8855021422164</v>
      </c>
      <c r="J15" s="1286">
        <v>1643.5901320333546</v>
      </c>
      <c r="K15" s="1418">
        <v>1389.3384812003969</v>
      </c>
      <c r="L15" s="695"/>
      <c r="M15" s="695"/>
      <c r="N15" s="695"/>
      <c r="O15" s="655"/>
      <c r="P15" s="655"/>
      <c r="Q15" s="655"/>
      <c r="R15" s="655"/>
      <c r="S15" s="655"/>
      <c r="T15" s="655"/>
      <c r="U15" s="655"/>
      <c r="V15" s="655"/>
      <c r="W15" s="655"/>
      <c r="X15" s="655"/>
      <c r="Y15" s="655"/>
      <c r="Z15" s="655"/>
      <c r="AA15" s="655"/>
      <c r="AB15" s="655"/>
      <c r="AC15" s="655"/>
      <c r="AD15" s="655"/>
    </row>
    <row r="16" spans="1:30" s="608" customFormat="1" ht="24.75" customHeight="1">
      <c r="A16" s="658" t="s">
        <v>128</v>
      </c>
      <c r="B16" s="1410">
        <v>265.08433159452602</v>
      </c>
      <c r="C16" s="1286">
        <v>216.71378255074637</v>
      </c>
      <c r="D16" s="1286">
        <v>213.3145432038649</v>
      </c>
      <c r="E16" s="1286">
        <v>232.8350912634524</v>
      </c>
      <c r="F16" s="1286">
        <v>248.36547852319418</v>
      </c>
      <c r="G16" s="1286">
        <v>201.70383060638338</v>
      </c>
      <c r="H16" s="1286">
        <v>104.38051644476936</v>
      </c>
      <c r="I16" s="1286">
        <v>129.03268424167433</v>
      </c>
      <c r="J16" s="1286">
        <v>115.57406332859428</v>
      </c>
      <c r="K16" s="1418">
        <v>94.329240877223569</v>
      </c>
      <c r="L16" s="695"/>
      <c r="M16" s="695"/>
      <c r="N16" s="695"/>
      <c r="O16" s="655"/>
      <c r="P16" s="655"/>
      <c r="Q16" s="655"/>
      <c r="R16" s="655"/>
      <c r="S16" s="655"/>
      <c r="T16" s="655"/>
      <c r="U16" s="655"/>
      <c r="V16" s="655"/>
      <c r="W16" s="655"/>
      <c r="X16" s="655"/>
      <c r="Y16" s="655"/>
      <c r="Z16" s="655"/>
      <c r="AA16" s="655"/>
      <c r="AB16" s="655"/>
      <c r="AC16" s="655"/>
      <c r="AD16" s="655"/>
    </row>
    <row r="17" spans="1:30" s="608" customFormat="1" ht="24.75" customHeight="1">
      <c r="A17" s="658" t="s">
        <v>129</v>
      </c>
      <c r="B17" s="1410">
        <v>1122.1030928649509</v>
      </c>
      <c r="C17" s="1286">
        <v>1266.4211559977628</v>
      </c>
      <c r="D17" s="1286">
        <v>1426.7846746212392</v>
      </c>
      <c r="E17" s="1286">
        <v>1530.7307832990427</v>
      </c>
      <c r="F17" s="1286">
        <v>1631.6544593489987</v>
      </c>
      <c r="G17" s="1286">
        <v>1612.7010708917289</v>
      </c>
      <c r="H17" s="1286">
        <v>1196.2519893814813</v>
      </c>
      <c r="I17" s="1286">
        <v>1208.9459089832133</v>
      </c>
      <c r="J17" s="1286">
        <v>1087.773551758097</v>
      </c>
      <c r="K17" s="1418">
        <v>1118.2229745691325</v>
      </c>
      <c r="L17" s="695"/>
      <c r="M17" s="695"/>
      <c r="N17" s="695"/>
      <c r="O17" s="655"/>
      <c r="P17" s="655"/>
      <c r="Q17" s="655"/>
      <c r="R17" s="655"/>
      <c r="S17" s="655"/>
      <c r="T17" s="655"/>
      <c r="U17" s="655"/>
      <c r="V17" s="655"/>
      <c r="W17" s="655"/>
      <c r="X17" s="655"/>
      <c r="Y17" s="655"/>
      <c r="Z17" s="655"/>
      <c r="AA17" s="655"/>
      <c r="AB17" s="655"/>
      <c r="AC17" s="655"/>
      <c r="AD17" s="655"/>
    </row>
    <row r="18" spans="1:30" s="608" customFormat="1" ht="24.75" customHeight="1">
      <c r="A18" s="658" t="s">
        <v>139</v>
      </c>
      <c r="B18" s="1410">
        <v>13039.030285202778</v>
      </c>
      <c r="C18" s="1286">
        <v>15215.442255370735</v>
      </c>
      <c r="D18" s="1286">
        <v>15234.584995932002</v>
      </c>
      <c r="E18" s="1286">
        <v>15197.044825009996</v>
      </c>
      <c r="F18" s="1286">
        <v>16562.972881100806</v>
      </c>
      <c r="G18" s="1286">
        <v>15687.425868318838</v>
      </c>
      <c r="H18" s="1286">
        <v>15410.799679161801</v>
      </c>
      <c r="I18" s="1286">
        <v>14873.834007606616</v>
      </c>
      <c r="J18" s="1286">
        <v>14388.999238947619</v>
      </c>
      <c r="K18" s="1418">
        <v>14145.257136782353</v>
      </c>
      <c r="L18" s="695"/>
      <c r="M18" s="695"/>
      <c r="N18" s="695"/>
      <c r="O18" s="655"/>
      <c r="P18" s="655"/>
      <c r="Q18" s="655"/>
      <c r="R18" s="655"/>
      <c r="S18" s="655"/>
      <c r="T18" s="655"/>
      <c r="U18" s="655"/>
      <c r="V18" s="655"/>
      <c r="W18" s="655"/>
      <c r="X18" s="655"/>
      <c r="Y18" s="655"/>
      <c r="Z18" s="655"/>
      <c r="AA18" s="655"/>
      <c r="AB18" s="655"/>
      <c r="AC18" s="655"/>
      <c r="AD18" s="655"/>
    </row>
    <row r="19" spans="1:30" s="608" customFormat="1" ht="24.75" customHeight="1">
      <c r="A19" s="658" t="s">
        <v>140</v>
      </c>
      <c r="B19" s="1410">
        <v>7206.8090363944693</v>
      </c>
      <c r="C19" s="1286">
        <v>7300.7448761733185</v>
      </c>
      <c r="D19" s="1286">
        <v>9884.735418625085</v>
      </c>
      <c r="E19" s="1286">
        <v>13148.56479481448</v>
      </c>
      <c r="F19" s="1286">
        <v>13321.461128748262</v>
      </c>
      <c r="G19" s="1286">
        <v>11320.499573502566</v>
      </c>
      <c r="H19" s="1286">
        <v>7827.1347423297866</v>
      </c>
      <c r="I19" s="1286">
        <v>7445.5849947203233</v>
      </c>
      <c r="J19" s="1286">
        <v>5871.5244662376335</v>
      </c>
      <c r="K19" s="1418">
        <v>6085.2041372366721</v>
      </c>
      <c r="L19" s="695"/>
      <c r="M19" s="695"/>
      <c r="N19" s="695"/>
      <c r="O19" s="655"/>
      <c r="P19" s="655"/>
      <c r="Q19" s="655"/>
      <c r="R19" s="655"/>
      <c r="S19" s="655"/>
      <c r="T19" s="655"/>
      <c r="U19" s="655"/>
      <c r="V19" s="655"/>
      <c r="W19" s="655"/>
      <c r="X19" s="655"/>
      <c r="Y19" s="655"/>
      <c r="Z19" s="655"/>
      <c r="AA19" s="655"/>
      <c r="AB19" s="655"/>
      <c r="AC19" s="655"/>
      <c r="AD19" s="655"/>
    </row>
    <row r="20" spans="1:30" s="608" customFormat="1" ht="24.75" customHeight="1">
      <c r="A20" s="658" t="s">
        <v>122</v>
      </c>
      <c r="B20" s="1410">
        <v>0</v>
      </c>
      <c r="C20" s="1286">
        <v>70.057480730081821</v>
      </c>
      <c r="D20" s="1286">
        <v>104.20196777475918</v>
      </c>
      <c r="E20" s="1286">
        <v>93.365373767636044</v>
      </c>
      <c r="F20" s="1286">
        <v>89.665321831968754</v>
      </c>
      <c r="G20" s="1286">
        <v>72.904846115430203</v>
      </c>
      <c r="H20" s="1286">
        <v>65.621721328983739</v>
      </c>
      <c r="I20" s="1286">
        <v>59.679794858201987</v>
      </c>
      <c r="J20" s="1286">
        <v>77.657846935625216</v>
      </c>
      <c r="K20" s="1418">
        <v>76.970108700511034</v>
      </c>
      <c r="L20" s="695"/>
      <c r="M20" s="695"/>
      <c r="N20" s="695"/>
      <c r="O20" s="655"/>
      <c r="P20" s="655"/>
      <c r="Q20" s="655"/>
      <c r="R20" s="655"/>
      <c r="S20" s="655"/>
      <c r="T20" s="655"/>
      <c r="U20" s="655"/>
      <c r="V20" s="655"/>
      <c r="W20" s="655"/>
      <c r="X20" s="655"/>
      <c r="Y20" s="655"/>
      <c r="Z20" s="655"/>
      <c r="AA20" s="655"/>
      <c r="AB20" s="655"/>
      <c r="AC20" s="655"/>
      <c r="AD20" s="655"/>
    </row>
    <row r="21" spans="1:30" s="608" customFormat="1" ht="24.75" customHeight="1">
      <c r="A21" s="659" t="s">
        <v>91</v>
      </c>
      <c r="B21" s="1421">
        <v>43800.796251604443</v>
      </c>
      <c r="C21" s="1422">
        <v>46682.008129899783</v>
      </c>
      <c r="D21" s="1422">
        <v>49837.139649462784</v>
      </c>
      <c r="E21" s="1422">
        <v>55351.926343549683</v>
      </c>
      <c r="F21" s="1422">
        <v>54999.549588137314</v>
      </c>
      <c r="G21" s="1422">
        <v>49150.280644677048</v>
      </c>
      <c r="H21" s="1422">
        <v>41757.299986591584</v>
      </c>
      <c r="I21" s="1422">
        <v>40217.627076163786</v>
      </c>
      <c r="J21" s="1422">
        <v>36476.691503264236</v>
      </c>
      <c r="K21" s="1423">
        <v>36159.071973084916</v>
      </c>
      <c r="L21" s="695"/>
      <c r="M21" s="695"/>
      <c r="N21" s="695"/>
      <c r="O21" s="655"/>
      <c r="P21" s="655"/>
      <c r="Q21" s="655"/>
      <c r="R21" s="655"/>
      <c r="S21" s="655"/>
      <c r="T21" s="655"/>
      <c r="U21" s="655"/>
      <c r="V21" s="655"/>
      <c r="W21" s="655"/>
      <c r="X21" s="655"/>
      <c r="Y21" s="655"/>
      <c r="Z21" s="655"/>
      <c r="AA21" s="655"/>
      <c r="AB21" s="655"/>
      <c r="AC21" s="655"/>
      <c r="AD21" s="655"/>
    </row>
    <row r="22" spans="1:30" s="617" customFormat="1" ht="21.75" customHeight="1">
      <c r="A22" s="1498" t="s">
        <v>119</v>
      </c>
      <c r="B22" s="1498"/>
      <c r="C22" s="1498"/>
      <c r="D22" s="1498"/>
      <c r="E22" s="1498"/>
      <c r="F22" s="1498"/>
      <c r="G22" s="1498"/>
      <c r="H22" s="1498"/>
      <c r="I22" s="1498"/>
      <c r="J22" s="1498"/>
      <c r="K22" s="1498"/>
      <c r="L22" s="660"/>
      <c r="M22" s="660"/>
      <c r="N22" s="660"/>
      <c r="O22" s="660"/>
      <c r="P22" s="660"/>
      <c r="Q22" s="660"/>
      <c r="R22" s="660"/>
      <c r="S22" s="660"/>
      <c r="T22" s="660"/>
      <c r="U22" s="660"/>
      <c r="V22" s="660"/>
      <c r="W22" s="660"/>
      <c r="X22" s="660"/>
      <c r="Y22" s="660"/>
      <c r="Z22" s="660"/>
      <c r="AA22" s="660"/>
      <c r="AB22" s="660"/>
      <c r="AC22" s="660"/>
      <c r="AD22" s="660"/>
    </row>
    <row r="23" spans="1:30" s="167" customFormat="1" ht="15" customHeight="1">
      <c r="A23" s="161" t="s">
        <v>171</v>
      </c>
      <c r="E23" s="661"/>
      <c r="F23" s="661"/>
      <c r="G23" s="661"/>
      <c r="H23" s="661"/>
      <c r="I23" s="661"/>
      <c r="J23" s="661"/>
      <c r="K23" s="661"/>
      <c r="L23" s="661"/>
      <c r="M23" s="661"/>
      <c r="N23" s="661"/>
      <c r="O23" s="661"/>
      <c r="P23" s="661"/>
      <c r="Q23" s="661"/>
      <c r="R23" s="661"/>
      <c r="S23" s="661"/>
      <c r="T23" s="661"/>
      <c r="U23" s="661"/>
      <c r="V23" s="661"/>
      <c r="W23" s="661"/>
      <c r="X23" s="661"/>
      <c r="Y23" s="661"/>
      <c r="Z23" s="661"/>
      <c r="AA23" s="661"/>
      <c r="AB23" s="661"/>
      <c r="AC23" s="661"/>
      <c r="AD23" s="661"/>
    </row>
    <row r="24" spans="1:30" s="617" customFormat="1" ht="12.75" customHeight="1">
      <c r="A24" s="167" t="s">
        <v>488</v>
      </c>
      <c r="B24" s="1217"/>
      <c r="C24" s="1217"/>
      <c r="D24" s="1217"/>
      <c r="E24" s="1217"/>
      <c r="F24" s="1217"/>
      <c r="G24" s="1217"/>
      <c r="H24" s="1217"/>
      <c r="I24" s="1217"/>
      <c r="J24" s="660"/>
      <c r="K24" s="660"/>
      <c r="L24" s="660"/>
      <c r="M24" s="660"/>
      <c r="N24" s="660"/>
      <c r="O24" s="660"/>
      <c r="P24" s="660"/>
      <c r="Q24" s="660"/>
      <c r="R24" s="660"/>
      <c r="S24" s="660"/>
      <c r="T24" s="660"/>
      <c r="U24" s="660"/>
      <c r="V24" s="660"/>
      <c r="W24" s="660"/>
      <c r="X24" s="660"/>
      <c r="Y24" s="660"/>
      <c r="Z24" s="660"/>
      <c r="AA24" s="660"/>
      <c r="AB24" s="660"/>
      <c r="AC24" s="660"/>
      <c r="AD24" s="660"/>
    </row>
    <row r="25" spans="1:30" s="617" customFormat="1" ht="12.75">
      <c r="G25" s="187"/>
    </row>
  </sheetData>
  <mergeCells count="1">
    <mergeCell ref="A22:K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5:N24"/>
  <sheetViews>
    <sheetView showGridLines="0" zoomScale="90" zoomScaleNormal="90" zoomScaleSheetLayoutView="100" zoomScalePageLayoutView="76" workbookViewId="0">
      <selection activeCell="B8" sqref="B8:K21"/>
    </sheetView>
  </sheetViews>
  <sheetFormatPr baseColWidth="10" defaultColWidth="10.85546875" defaultRowHeight="18.75"/>
  <cols>
    <col min="1" max="1" width="67.28515625" style="618" customWidth="1"/>
    <col min="2" max="11" width="15.7109375" style="618" customWidth="1"/>
    <col min="12" max="173" width="8.7109375" style="618" customWidth="1"/>
    <col min="174" max="16384" width="10.85546875" style="618"/>
  </cols>
  <sheetData>
    <row r="5" spans="1:14" s="608" customFormat="1" ht="13.5">
      <c r="A5" s="683" t="s">
        <v>593</v>
      </c>
      <c r="B5" s="684"/>
      <c r="C5" s="684"/>
      <c r="D5" s="684"/>
      <c r="E5" s="684"/>
      <c r="F5" s="684"/>
      <c r="G5" s="684"/>
      <c r="H5" s="684"/>
      <c r="I5" s="684"/>
      <c r="J5" s="684"/>
      <c r="K5" s="685"/>
      <c r="N5" s="694"/>
    </row>
    <row r="6" spans="1:14" s="608" customFormat="1" ht="17.25" customHeight="1">
      <c r="A6" s="609" t="s">
        <v>0</v>
      </c>
      <c r="B6" s="686"/>
      <c r="C6" s="686"/>
      <c r="D6" s="686"/>
      <c r="E6" s="686"/>
      <c r="F6" s="686"/>
      <c r="G6" s="686"/>
      <c r="H6" s="686"/>
      <c r="I6" s="686"/>
      <c r="J6" s="686"/>
      <c r="K6" s="687"/>
      <c r="N6" s="694"/>
    </row>
    <row r="7" spans="1:14" s="608" customFormat="1" ht="24" customHeight="1">
      <c r="A7" s="688" t="s">
        <v>48</v>
      </c>
      <c r="B7" s="169">
        <v>2011</v>
      </c>
      <c r="C7" s="169">
        <v>2012</v>
      </c>
      <c r="D7" s="169">
        <v>2013</v>
      </c>
      <c r="E7" s="169">
        <v>2014</v>
      </c>
      <c r="F7" s="169">
        <v>2015</v>
      </c>
      <c r="G7" s="169">
        <v>2016</v>
      </c>
      <c r="H7" s="169">
        <v>2017</v>
      </c>
      <c r="I7" s="169">
        <v>2018</v>
      </c>
      <c r="J7" s="169">
        <v>2019</v>
      </c>
      <c r="K7" s="170">
        <v>2020</v>
      </c>
      <c r="N7" s="694"/>
    </row>
    <row r="8" spans="1:14" s="608" customFormat="1" ht="24" customHeight="1">
      <c r="A8" s="656" t="s">
        <v>49</v>
      </c>
      <c r="B8" s="1424">
        <v>17.807735000000001</v>
      </c>
      <c r="C8" s="1425">
        <v>14.45312275</v>
      </c>
      <c r="D8" s="1425">
        <v>29.370544120000002</v>
      </c>
      <c r="E8" s="1425">
        <v>60.591056999999999</v>
      </c>
      <c r="F8" s="1425">
        <v>40.182130999999998</v>
      </c>
      <c r="G8" s="1425">
        <v>0</v>
      </c>
      <c r="H8" s="1425">
        <v>0</v>
      </c>
      <c r="I8" s="1425">
        <v>0</v>
      </c>
      <c r="J8" s="1425">
        <v>0</v>
      </c>
      <c r="K8" s="1426">
        <v>0</v>
      </c>
      <c r="N8" s="694"/>
    </row>
    <row r="9" spans="1:14" s="608" customFormat="1" ht="24" customHeight="1">
      <c r="A9" s="658" t="s">
        <v>125</v>
      </c>
      <c r="B9" s="1410">
        <v>10.036837999999999</v>
      </c>
      <c r="C9" s="1286">
        <v>10.574339</v>
      </c>
      <c r="D9" s="1286">
        <v>8.4000509999999995</v>
      </c>
      <c r="E9" s="1286">
        <v>7.6283719999999997</v>
      </c>
      <c r="F9" s="1286">
        <v>8.2501309999999997</v>
      </c>
      <c r="G9" s="1286">
        <v>0</v>
      </c>
      <c r="H9" s="1286">
        <v>0</v>
      </c>
      <c r="I9" s="1286">
        <v>0</v>
      </c>
      <c r="J9" s="1286">
        <v>0</v>
      </c>
      <c r="K9" s="1418">
        <v>0</v>
      </c>
      <c r="N9" s="694"/>
    </row>
    <row r="10" spans="1:14" s="608" customFormat="1" ht="24" customHeight="1">
      <c r="A10" s="656" t="s">
        <v>121</v>
      </c>
      <c r="B10" s="1410">
        <v>0</v>
      </c>
      <c r="C10" s="1286">
        <v>0</v>
      </c>
      <c r="D10" s="1286">
        <v>0</v>
      </c>
      <c r="E10" s="1286">
        <v>0</v>
      </c>
      <c r="F10" s="1286">
        <v>0</v>
      </c>
      <c r="G10" s="1286">
        <v>0</v>
      </c>
      <c r="H10" s="1286">
        <v>0</v>
      </c>
      <c r="I10" s="1286">
        <v>0</v>
      </c>
      <c r="J10" s="1286">
        <v>0</v>
      </c>
      <c r="K10" s="1418">
        <v>0</v>
      </c>
    </row>
    <row r="11" spans="1:14" s="608" customFormat="1" ht="24" customHeight="1">
      <c r="A11" s="658" t="s">
        <v>130</v>
      </c>
      <c r="B11" s="1410">
        <v>0</v>
      </c>
      <c r="C11" s="1286">
        <v>0</v>
      </c>
      <c r="D11" s="1286">
        <v>0</v>
      </c>
      <c r="E11" s="1286">
        <v>0</v>
      </c>
      <c r="F11" s="1286">
        <v>0</v>
      </c>
      <c r="G11" s="1286">
        <v>0</v>
      </c>
      <c r="H11" s="1286">
        <v>0</v>
      </c>
      <c r="I11" s="1286">
        <v>0</v>
      </c>
      <c r="J11" s="1286">
        <v>0</v>
      </c>
      <c r="K11" s="1418">
        <v>0</v>
      </c>
    </row>
    <row r="12" spans="1:14" s="608" customFormat="1" ht="24" customHeight="1">
      <c r="A12" s="658" t="s">
        <v>36</v>
      </c>
      <c r="B12" s="1410">
        <v>0</v>
      </c>
      <c r="C12" s="1286">
        <v>0</v>
      </c>
      <c r="D12" s="1286">
        <v>0</v>
      </c>
      <c r="E12" s="1286">
        <v>0</v>
      </c>
      <c r="F12" s="1286">
        <v>0</v>
      </c>
      <c r="G12" s="1286">
        <v>0</v>
      </c>
      <c r="H12" s="1286">
        <v>0</v>
      </c>
      <c r="I12" s="1286">
        <v>0</v>
      </c>
      <c r="J12" s="1286">
        <v>0</v>
      </c>
      <c r="K12" s="1418">
        <v>0</v>
      </c>
    </row>
    <row r="13" spans="1:14" s="608" customFormat="1" ht="24" customHeight="1">
      <c r="A13" s="656" t="s">
        <v>50</v>
      </c>
      <c r="B13" s="1410">
        <v>5.2534881500000008</v>
      </c>
      <c r="C13" s="1286">
        <v>10.37379582</v>
      </c>
      <c r="D13" s="1286">
        <v>31.21138625</v>
      </c>
      <c r="E13" s="1286">
        <v>47.930644000000001</v>
      </c>
      <c r="F13" s="1286">
        <v>28.909969</v>
      </c>
      <c r="G13" s="1286">
        <v>0</v>
      </c>
      <c r="H13" s="1286">
        <v>0</v>
      </c>
      <c r="I13" s="1286">
        <v>0</v>
      </c>
      <c r="J13" s="1286">
        <v>0</v>
      </c>
      <c r="K13" s="1418">
        <v>0</v>
      </c>
    </row>
    <row r="14" spans="1:14" s="608" customFormat="1" ht="24" customHeight="1">
      <c r="A14" s="658" t="s">
        <v>126</v>
      </c>
      <c r="B14" s="1410">
        <v>2476.4728260000002</v>
      </c>
      <c r="C14" s="1286">
        <v>2169.985503339999</v>
      </c>
      <c r="D14" s="1286">
        <v>3042.3960896500002</v>
      </c>
      <c r="E14" s="1286">
        <v>3161.0736173799996</v>
      </c>
      <c r="F14" s="1286">
        <v>3218.6634400200001</v>
      </c>
      <c r="G14" s="1286">
        <v>3449.3893704799993</v>
      </c>
      <c r="H14" s="1286">
        <v>3529.7400475099998</v>
      </c>
      <c r="I14" s="1286">
        <v>3821.5772272600002</v>
      </c>
      <c r="J14" s="1286">
        <v>4115.9990995500002</v>
      </c>
      <c r="K14" s="1418">
        <v>4379.8061103999999</v>
      </c>
    </row>
    <row r="15" spans="1:14" s="608" customFormat="1" ht="24" customHeight="1">
      <c r="A15" s="656" t="s">
        <v>127</v>
      </c>
      <c r="B15" s="1410">
        <v>0</v>
      </c>
      <c r="C15" s="1286">
        <v>0</v>
      </c>
      <c r="D15" s="1286">
        <v>0</v>
      </c>
      <c r="E15" s="1286">
        <v>0</v>
      </c>
      <c r="F15" s="1286">
        <v>0</v>
      </c>
      <c r="G15" s="1286">
        <v>0</v>
      </c>
      <c r="H15" s="1286">
        <v>0</v>
      </c>
      <c r="I15" s="1286">
        <v>0</v>
      </c>
      <c r="J15" s="1286">
        <v>0</v>
      </c>
      <c r="K15" s="1418">
        <v>0</v>
      </c>
    </row>
    <row r="16" spans="1:14" s="608" customFormat="1" ht="24" customHeight="1">
      <c r="A16" s="658" t="s">
        <v>128</v>
      </c>
      <c r="B16" s="1410">
        <v>0</v>
      </c>
      <c r="C16" s="1286">
        <v>0</v>
      </c>
      <c r="D16" s="1286">
        <v>0</v>
      </c>
      <c r="E16" s="1286">
        <v>0</v>
      </c>
      <c r="F16" s="1286">
        <v>0</v>
      </c>
      <c r="G16" s="1286">
        <v>0</v>
      </c>
      <c r="H16" s="1286">
        <v>0</v>
      </c>
      <c r="I16" s="1286">
        <v>0</v>
      </c>
      <c r="J16" s="1286">
        <v>0</v>
      </c>
      <c r="K16" s="1418">
        <v>0</v>
      </c>
    </row>
    <row r="17" spans="1:11" s="608" customFormat="1" ht="24" customHeight="1">
      <c r="A17" s="658" t="s">
        <v>129</v>
      </c>
      <c r="B17" s="1410">
        <v>309.99802099999999</v>
      </c>
      <c r="C17" s="1286">
        <v>253.32450142999997</v>
      </c>
      <c r="D17" s="1286">
        <v>213.48434291000001</v>
      </c>
      <c r="E17" s="1286">
        <v>235.99857703999999</v>
      </c>
      <c r="F17" s="1286">
        <v>285.97711099999998</v>
      </c>
      <c r="G17" s="1286">
        <v>279.01609300000001</v>
      </c>
      <c r="H17" s="1286">
        <v>252.85050200000001</v>
      </c>
      <c r="I17" s="1286">
        <v>279.00884329000002</v>
      </c>
      <c r="J17" s="1286">
        <v>295.43461500000001</v>
      </c>
      <c r="K17" s="1418">
        <v>170.22196600000001</v>
      </c>
    </row>
    <row r="18" spans="1:11" s="608" customFormat="1" ht="24" customHeight="1">
      <c r="A18" s="658" t="s">
        <v>139</v>
      </c>
      <c r="B18" s="1410">
        <v>5935.9029128299999</v>
      </c>
      <c r="C18" s="1286">
        <v>5536.1312557199999</v>
      </c>
      <c r="D18" s="1286">
        <v>5106.2664124799994</v>
      </c>
      <c r="E18" s="1286">
        <v>7205.9968838000004</v>
      </c>
      <c r="F18" s="1286">
        <v>6278.7890524700006</v>
      </c>
      <c r="G18" s="1286">
        <v>8241.6025728900004</v>
      </c>
      <c r="H18" s="1286">
        <v>15930.586716828886</v>
      </c>
      <c r="I18" s="1286">
        <v>17396.044927788575</v>
      </c>
      <c r="J18" s="1286">
        <v>22319.664184078603</v>
      </c>
      <c r="K18" s="1418">
        <v>27741.301842181667</v>
      </c>
    </row>
    <row r="19" spans="1:11" s="608" customFormat="1" ht="24" customHeight="1">
      <c r="A19" s="658" t="s">
        <v>140</v>
      </c>
      <c r="B19" s="1410">
        <v>4780.2176659999996</v>
      </c>
      <c r="C19" s="1286">
        <v>5577.5120100799995</v>
      </c>
      <c r="D19" s="1286">
        <v>6820.5739279999998</v>
      </c>
      <c r="E19" s="1286">
        <v>7834.4895247499999</v>
      </c>
      <c r="F19" s="1286">
        <v>8369.0449470000003</v>
      </c>
      <c r="G19" s="1286">
        <v>9433.5802475700002</v>
      </c>
      <c r="H19" s="1286">
        <v>9835.7548897699999</v>
      </c>
      <c r="I19" s="1286">
        <v>9634.5722336599993</v>
      </c>
      <c r="J19" s="1286">
        <v>9958.5579866200005</v>
      </c>
      <c r="K19" s="1418">
        <v>9836.6020195599995</v>
      </c>
    </row>
    <row r="20" spans="1:11" s="608" customFormat="1" ht="24" customHeight="1">
      <c r="A20" s="658" t="s">
        <v>122</v>
      </c>
      <c r="B20" s="1410">
        <v>0</v>
      </c>
      <c r="C20" s="1286">
        <v>0</v>
      </c>
      <c r="D20" s="1286">
        <v>0</v>
      </c>
      <c r="E20" s="1286">
        <v>0</v>
      </c>
      <c r="F20" s="1286">
        <v>0</v>
      </c>
      <c r="G20" s="1286">
        <v>0</v>
      </c>
      <c r="H20" s="1286">
        <v>0</v>
      </c>
      <c r="I20" s="1286">
        <v>0</v>
      </c>
      <c r="J20" s="1286">
        <v>0</v>
      </c>
      <c r="K20" s="1418">
        <v>0</v>
      </c>
    </row>
    <row r="21" spans="1:11" s="608" customFormat="1" ht="24" customHeight="1">
      <c r="A21" s="689" t="s">
        <v>91</v>
      </c>
      <c r="B21" s="1421">
        <v>13535.689486979998</v>
      </c>
      <c r="C21" s="1422">
        <v>13572.354528139998</v>
      </c>
      <c r="D21" s="1422">
        <v>15251.70275441</v>
      </c>
      <c r="E21" s="1422">
        <v>18553.70867597</v>
      </c>
      <c r="F21" s="1422">
        <v>18229.816781490001</v>
      </c>
      <c r="G21" s="1422">
        <v>21403.58828394</v>
      </c>
      <c r="H21" s="1422">
        <v>29548.932156108884</v>
      </c>
      <c r="I21" s="1422">
        <v>31131.203231998574</v>
      </c>
      <c r="J21" s="1422">
        <v>36689.655885248605</v>
      </c>
      <c r="K21" s="1423">
        <v>42127.931938141664</v>
      </c>
    </row>
    <row r="22" spans="1:11" s="617" customFormat="1" ht="31.5" customHeight="1">
      <c r="A22" s="1499" t="s">
        <v>119</v>
      </c>
      <c r="B22" s="1499"/>
      <c r="C22" s="1499"/>
      <c r="D22" s="1499"/>
      <c r="E22" s="1499"/>
      <c r="F22" s="1499"/>
      <c r="G22" s="1499"/>
      <c r="H22" s="1499"/>
      <c r="I22" s="1499"/>
      <c r="J22" s="1499"/>
    </row>
    <row r="23" spans="1:11" s="617" customFormat="1" ht="12.75">
      <c r="A23" s="690" t="s">
        <v>173</v>
      </c>
      <c r="B23" s="691"/>
      <c r="C23" s="691"/>
      <c r="D23" s="691"/>
      <c r="E23" s="691"/>
      <c r="F23" s="691"/>
      <c r="G23" s="691"/>
    </row>
    <row r="24" spans="1:11" s="617" customFormat="1" ht="12.75"/>
  </sheetData>
  <mergeCells count="1">
    <mergeCell ref="A22:J22"/>
  </mergeCells>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5:AB27"/>
  <sheetViews>
    <sheetView showGridLines="0" zoomScale="84" zoomScaleNormal="84" zoomScaleSheetLayoutView="110" zoomScalePageLayoutView="76" workbookViewId="0">
      <selection activeCell="B8" sqref="B8:K21"/>
    </sheetView>
  </sheetViews>
  <sheetFormatPr baseColWidth="10" defaultColWidth="10.85546875" defaultRowHeight="18.75"/>
  <cols>
    <col min="1" max="1" width="66.5703125" style="618" customWidth="1"/>
    <col min="2" max="11" width="15.7109375" style="618" customWidth="1"/>
    <col min="12" max="196" width="8.7109375" style="618" customWidth="1"/>
    <col min="197" max="16384" width="10.85546875" style="618"/>
  </cols>
  <sheetData>
    <row r="5" spans="1:24" s="655" customFormat="1" ht="16.350000000000001" customHeight="1">
      <c r="A5" s="605" t="s">
        <v>592</v>
      </c>
      <c r="B5" s="606"/>
      <c r="C5" s="606"/>
      <c r="D5" s="606"/>
      <c r="E5" s="606"/>
      <c r="F5" s="606"/>
      <c r="G5" s="606"/>
      <c r="H5" s="606"/>
      <c r="I5" s="606"/>
      <c r="J5" s="606"/>
      <c r="K5" s="607"/>
      <c r="N5" s="663"/>
    </row>
    <row r="6" spans="1:24" s="608" customFormat="1" ht="17.25" customHeight="1">
      <c r="A6" s="461" t="s">
        <v>161</v>
      </c>
      <c r="B6" s="610"/>
      <c r="C6" s="610"/>
      <c r="D6" s="610"/>
      <c r="E6" s="610"/>
      <c r="F6" s="610"/>
      <c r="G6" s="610"/>
      <c r="H6" s="610"/>
      <c r="I6" s="610"/>
      <c r="J6" s="610"/>
      <c r="K6" s="611"/>
      <c r="L6" s="655"/>
      <c r="M6" s="655"/>
      <c r="N6" s="663"/>
      <c r="O6" s="655"/>
      <c r="P6" s="655"/>
      <c r="Q6" s="655"/>
      <c r="R6" s="655"/>
      <c r="S6" s="655"/>
      <c r="T6" s="655"/>
      <c r="U6" s="655"/>
      <c r="V6" s="655"/>
      <c r="W6" s="655"/>
      <c r="X6" s="655"/>
    </row>
    <row r="7" spans="1:24" s="608" customFormat="1" ht="24.75" customHeight="1">
      <c r="A7" s="612" t="s">
        <v>48</v>
      </c>
      <c r="B7" s="169">
        <v>2011</v>
      </c>
      <c r="C7" s="169">
        <v>2012</v>
      </c>
      <c r="D7" s="169">
        <v>2013</v>
      </c>
      <c r="E7" s="169">
        <v>2014</v>
      </c>
      <c r="F7" s="169">
        <v>2015</v>
      </c>
      <c r="G7" s="169">
        <v>2016</v>
      </c>
      <c r="H7" s="169">
        <v>2017</v>
      </c>
      <c r="I7" s="169">
        <v>2018</v>
      </c>
      <c r="J7" s="169">
        <v>2019</v>
      </c>
      <c r="K7" s="170">
        <v>2020</v>
      </c>
      <c r="L7" s="655"/>
      <c r="M7" s="655"/>
      <c r="N7" s="663"/>
      <c r="O7" s="655"/>
      <c r="P7" s="655"/>
      <c r="Q7" s="655"/>
      <c r="R7" s="655"/>
      <c r="S7" s="655"/>
      <c r="T7" s="655"/>
      <c r="U7" s="655"/>
      <c r="V7" s="655"/>
      <c r="W7" s="655"/>
      <c r="X7" s="655"/>
    </row>
    <row r="8" spans="1:24" s="608" customFormat="1" ht="24.75" customHeight="1">
      <c r="A8" s="656" t="s">
        <v>49</v>
      </c>
      <c r="B8" s="1424">
        <v>25.604372112155559</v>
      </c>
      <c r="C8" s="1425">
        <v>19.959405797303813</v>
      </c>
      <c r="D8" s="1425">
        <v>39.950177433399034</v>
      </c>
      <c r="E8" s="1425">
        <v>78.920602706392799</v>
      </c>
      <c r="F8" s="1425">
        <v>50.896521732529123</v>
      </c>
      <c r="G8" s="1425">
        <v>0</v>
      </c>
      <c r="H8" s="1425">
        <v>0</v>
      </c>
      <c r="I8" s="1425">
        <v>0</v>
      </c>
      <c r="J8" s="1425">
        <v>0</v>
      </c>
      <c r="K8" s="1426">
        <v>0</v>
      </c>
      <c r="L8" s="655"/>
      <c r="M8" s="655"/>
      <c r="N8" s="663"/>
      <c r="O8" s="655"/>
      <c r="P8" s="655"/>
      <c r="Q8" s="655"/>
      <c r="R8" s="655"/>
      <c r="S8" s="655"/>
      <c r="T8" s="655"/>
      <c r="U8" s="655"/>
      <c r="V8" s="655"/>
      <c r="W8" s="655"/>
      <c r="X8" s="655"/>
    </row>
    <row r="9" spans="1:24" s="608" customFormat="1" ht="24.75" customHeight="1">
      <c r="A9" s="658" t="s">
        <v>125</v>
      </c>
      <c r="B9" s="1410">
        <v>14.43119717254458</v>
      </c>
      <c r="C9" s="1286">
        <v>14.60290117160015</v>
      </c>
      <c r="D9" s="1286">
        <v>11.42585328104575</v>
      </c>
      <c r="E9" s="1286">
        <v>9.9360490758326101</v>
      </c>
      <c r="F9" s="1286">
        <v>10.449992603371689</v>
      </c>
      <c r="G9" s="1286">
        <v>0</v>
      </c>
      <c r="H9" s="1286">
        <v>0</v>
      </c>
      <c r="I9" s="1286">
        <v>0</v>
      </c>
      <c r="J9" s="1286">
        <v>0</v>
      </c>
      <c r="K9" s="1418">
        <v>0</v>
      </c>
      <c r="L9" s="655"/>
      <c r="M9" s="655"/>
      <c r="N9" s="663"/>
      <c r="O9" s="655"/>
      <c r="P9" s="655"/>
      <c r="Q9" s="655"/>
      <c r="R9" s="655"/>
      <c r="S9" s="655"/>
      <c r="T9" s="655"/>
      <c r="U9" s="655"/>
      <c r="V9" s="655"/>
      <c r="W9" s="655"/>
      <c r="X9" s="655"/>
    </row>
    <row r="10" spans="1:24" s="608" customFormat="1" ht="24.75" customHeight="1">
      <c r="A10" s="656" t="s">
        <v>121</v>
      </c>
      <c r="B10" s="1410">
        <v>0</v>
      </c>
      <c r="C10" s="1286">
        <v>0</v>
      </c>
      <c r="D10" s="1286">
        <v>0</v>
      </c>
      <c r="E10" s="1286">
        <v>0</v>
      </c>
      <c r="F10" s="1286">
        <v>0</v>
      </c>
      <c r="G10" s="1286">
        <v>0</v>
      </c>
      <c r="H10" s="1286">
        <v>0</v>
      </c>
      <c r="I10" s="1286">
        <v>0</v>
      </c>
      <c r="J10" s="1286">
        <v>0</v>
      </c>
      <c r="K10" s="1418">
        <v>0</v>
      </c>
      <c r="L10" s="655"/>
      <c r="M10" s="655"/>
      <c r="N10" s="655"/>
      <c r="O10" s="655"/>
      <c r="P10" s="655"/>
      <c r="Q10" s="655"/>
      <c r="R10" s="655"/>
      <c r="S10" s="655"/>
      <c r="T10" s="655"/>
      <c r="U10" s="655"/>
      <c r="V10" s="655"/>
      <c r="W10" s="655"/>
      <c r="X10" s="655"/>
    </row>
    <row r="11" spans="1:24" s="608" customFormat="1" ht="24.75" customHeight="1">
      <c r="A11" s="658" t="s">
        <v>130</v>
      </c>
      <c r="B11" s="1410">
        <v>0</v>
      </c>
      <c r="C11" s="1286">
        <v>0</v>
      </c>
      <c r="D11" s="1286">
        <v>0</v>
      </c>
      <c r="E11" s="1286">
        <v>0</v>
      </c>
      <c r="F11" s="1286">
        <v>0</v>
      </c>
      <c r="G11" s="1286">
        <v>0</v>
      </c>
      <c r="H11" s="1286">
        <v>0</v>
      </c>
      <c r="I11" s="1286">
        <v>0</v>
      </c>
      <c r="J11" s="1286">
        <v>0</v>
      </c>
      <c r="K11" s="1418">
        <v>0</v>
      </c>
      <c r="L11" s="655"/>
      <c r="M11" s="655"/>
      <c r="N11" s="655"/>
      <c r="O11" s="655"/>
      <c r="P11" s="655"/>
      <c r="Q11" s="655"/>
      <c r="R11" s="655"/>
      <c r="S11" s="655"/>
      <c r="T11" s="655"/>
      <c r="U11" s="655"/>
      <c r="V11" s="655"/>
      <c r="W11" s="655"/>
      <c r="X11" s="655"/>
    </row>
    <row r="12" spans="1:24" s="608" customFormat="1" ht="28.5" customHeight="1">
      <c r="A12" s="658" t="s">
        <v>36</v>
      </c>
      <c r="B12" s="1410">
        <v>0</v>
      </c>
      <c r="C12" s="1286">
        <v>0</v>
      </c>
      <c r="D12" s="1286">
        <v>0</v>
      </c>
      <c r="E12" s="1286">
        <v>0</v>
      </c>
      <c r="F12" s="1286">
        <v>0</v>
      </c>
      <c r="G12" s="1286">
        <v>0</v>
      </c>
      <c r="H12" s="1286">
        <v>0</v>
      </c>
      <c r="I12" s="1286">
        <v>0</v>
      </c>
      <c r="J12" s="1286">
        <v>0</v>
      </c>
      <c r="K12" s="1418">
        <v>0</v>
      </c>
      <c r="L12" s="655"/>
      <c r="M12" s="655"/>
      <c r="N12" s="655"/>
      <c r="O12" s="655"/>
      <c r="P12" s="655"/>
      <c r="Q12" s="655"/>
      <c r="R12" s="655"/>
      <c r="S12" s="655"/>
      <c r="T12" s="655"/>
      <c r="U12" s="655"/>
      <c r="V12" s="655"/>
      <c r="W12" s="655"/>
      <c r="X12" s="655"/>
    </row>
    <row r="13" spans="1:24" s="608" customFormat="1" ht="24.75" customHeight="1">
      <c r="A13" s="656" t="s">
        <v>50</v>
      </c>
      <c r="B13" s="1410">
        <v>7.5535864319297037</v>
      </c>
      <c r="C13" s="1286">
        <v>14.325955989666941</v>
      </c>
      <c r="D13" s="1286">
        <v>42.454113670327565</v>
      </c>
      <c r="E13" s="1286">
        <v>62.430257861082531</v>
      </c>
      <c r="F13" s="1286">
        <v>36.618686686757435</v>
      </c>
      <c r="G13" s="1286">
        <v>0</v>
      </c>
      <c r="H13" s="1286">
        <v>0</v>
      </c>
      <c r="I13" s="1286">
        <v>0</v>
      </c>
      <c r="J13" s="1286">
        <v>0</v>
      </c>
      <c r="K13" s="1418">
        <v>0</v>
      </c>
      <c r="L13" s="655"/>
      <c r="M13" s="655"/>
      <c r="N13" s="655"/>
      <c r="O13" s="655"/>
      <c r="P13" s="655"/>
      <c r="Q13" s="655"/>
      <c r="R13" s="655"/>
      <c r="S13" s="655"/>
      <c r="T13" s="655"/>
      <c r="U13" s="655"/>
      <c r="V13" s="655"/>
      <c r="W13" s="655"/>
      <c r="X13" s="655"/>
    </row>
    <row r="14" spans="1:24" s="608" customFormat="1" ht="24.75" customHeight="1">
      <c r="A14" s="658" t="s">
        <v>126</v>
      </c>
      <c r="B14" s="1410">
        <v>3560.7297481990527</v>
      </c>
      <c r="C14" s="1286">
        <v>2996.6964222613833</v>
      </c>
      <c r="D14" s="1286">
        <v>4138.3047963837616</v>
      </c>
      <c r="E14" s="1286">
        <v>4117.3375648968604</v>
      </c>
      <c r="F14" s="1286">
        <v>4076.9060686371981</v>
      </c>
      <c r="G14" s="1286">
        <v>4138.4198191333371</v>
      </c>
      <c r="H14" s="1286">
        <v>3967.1752066987096</v>
      </c>
      <c r="I14" s="1286">
        <v>4092.8593507405358</v>
      </c>
      <c r="J14" s="1286">
        <v>4232.599583707437</v>
      </c>
      <c r="K14" s="1418">
        <v>4379.8061103999999</v>
      </c>
      <c r="L14" s="655"/>
      <c r="M14" s="655"/>
      <c r="N14" s="655"/>
      <c r="O14" s="655"/>
      <c r="P14" s="655"/>
      <c r="Q14" s="655"/>
      <c r="R14" s="655"/>
      <c r="S14" s="655"/>
      <c r="T14" s="655"/>
      <c r="U14" s="655"/>
      <c r="V14" s="655"/>
      <c r="W14" s="655"/>
      <c r="X14" s="655"/>
    </row>
    <row r="15" spans="1:24" s="608" customFormat="1" ht="24.75" customHeight="1">
      <c r="A15" s="656" t="s">
        <v>127</v>
      </c>
      <c r="B15" s="1410">
        <v>0</v>
      </c>
      <c r="C15" s="1286">
        <v>0</v>
      </c>
      <c r="D15" s="1286">
        <v>0</v>
      </c>
      <c r="E15" s="1286">
        <v>0</v>
      </c>
      <c r="F15" s="1286">
        <v>0</v>
      </c>
      <c r="G15" s="1286">
        <v>0</v>
      </c>
      <c r="H15" s="1286">
        <v>0</v>
      </c>
      <c r="I15" s="1286">
        <v>0</v>
      </c>
      <c r="J15" s="1286">
        <v>0</v>
      </c>
      <c r="K15" s="1418">
        <v>0</v>
      </c>
      <c r="L15" s="655"/>
      <c r="M15" s="655"/>
      <c r="N15" s="655"/>
      <c r="O15" s="655"/>
      <c r="P15" s="655"/>
      <c r="Q15" s="655"/>
      <c r="R15" s="655"/>
      <c r="S15" s="655"/>
      <c r="T15" s="655"/>
      <c r="U15" s="655"/>
      <c r="V15" s="655"/>
      <c r="W15" s="655"/>
      <c r="X15" s="655"/>
    </row>
    <row r="16" spans="1:24" s="608" customFormat="1" ht="24.75" customHeight="1">
      <c r="A16" s="658" t="s">
        <v>128</v>
      </c>
      <c r="B16" s="1410">
        <v>0</v>
      </c>
      <c r="C16" s="1286">
        <v>0</v>
      </c>
      <c r="D16" s="1286">
        <v>0</v>
      </c>
      <c r="E16" s="1286">
        <v>0</v>
      </c>
      <c r="F16" s="1286">
        <v>0</v>
      </c>
      <c r="G16" s="1286">
        <v>0</v>
      </c>
      <c r="H16" s="1286">
        <v>0</v>
      </c>
      <c r="I16" s="1286">
        <v>0</v>
      </c>
      <c r="J16" s="1286">
        <v>0</v>
      </c>
      <c r="K16" s="1418">
        <v>0</v>
      </c>
      <c r="L16" s="655"/>
      <c r="M16" s="655"/>
      <c r="N16" s="655"/>
      <c r="O16" s="655"/>
      <c r="P16" s="655"/>
      <c r="Q16" s="655"/>
      <c r="R16" s="655"/>
      <c r="S16" s="655"/>
      <c r="T16" s="655"/>
      <c r="U16" s="655"/>
      <c r="V16" s="655"/>
      <c r="W16" s="655"/>
      <c r="X16" s="655"/>
    </row>
    <row r="17" spans="1:28" s="608" customFormat="1" ht="24.75" customHeight="1">
      <c r="A17" s="658" t="s">
        <v>129</v>
      </c>
      <c r="B17" s="1410">
        <v>445.7223045893154</v>
      </c>
      <c r="C17" s="1286">
        <v>349.83488412156737</v>
      </c>
      <c r="D17" s="1286">
        <v>290.38404408379421</v>
      </c>
      <c r="E17" s="1286">
        <v>307.39107155446834</v>
      </c>
      <c r="F17" s="1286">
        <v>362.2316657376233</v>
      </c>
      <c r="G17" s="1286">
        <v>334.75076458755086</v>
      </c>
      <c r="H17" s="1286">
        <v>284.18586894050321</v>
      </c>
      <c r="I17" s="1286">
        <v>298.81483096902639</v>
      </c>
      <c r="J17" s="1286">
        <v>303.80386346500387</v>
      </c>
      <c r="K17" s="1418">
        <v>170.22196600000001</v>
      </c>
      <c r="L17" s="655"/>
      <c r="M17" s="655"/>
      <c r="N17" s="655"/>
      <c r="O17" s="655"/>
      <c r="P17" s="655"/>
      <c r="Q17" s="655"/>
      <c r="R17" s="655"/>
      <c r="S17" s="655"/>
      <c r="T17" s="655"/>
      <c r="U17" s="655"/>
      <c r="V17" s="655"/>
      <c r="W17" s="655"/>
      <c r="X17" s="655"/>
    </row>
    <row r="18" spans="1:28" s="608" customFormat="1" ht="24.75" customHeight="1">
      <c r="A18" s="658" t="s">
        <v>139</v>
      </c>
      <c r="B18" s="1410">
        <v>8534.778117583588</v>
      </c>
      <c r="C18" s="1286">
        <v>7645.2606257739417</v>
      </c>
      <c r="D18" s="1286">
        <v>6945.6067401172104</v>
      </c>
      <c r="E18" s="1286">
        <v>9385.9002520765462</v>
      </c>
      <c r="F18" s="1286">
        <v>7953.0008864638194</v>
      </c>
      <c r="G18" s="1286">
        <v>9887.8983396189051</v>
      </c>
      <c r="H18" s="1286">
        <v>17904.839393413804</v>
      </c>
      <c r="I18" s="1286">
        <v>18630.937153571722</v>
      </c>
      <c r="J18" s="1286">
        <v>22951.948979859902</v>
      </c>
      <c r="K18" s="1418">
        <v>27741.301842181667</v>
      </c>
      <c r="L18" s="655"/>
      <c r="M18" s="655"/>
      <c r="N18" s="655"/>
      <c r="O18" s="655"/>
      <c r="P18" s="655"/>
      <c r="Q18" s="655"/>
      <c r="R18" s="655"/>
      <c r="S18" s="655"/>
      <c r="T18" s="655"/>
      <c r="U18" s="655"/>
      <c r="V18" s="655"/>
      <c r="W18" s="655"/>
      <c r="X18" s="655"/>
    </row>
    <row r="19" spans="1:28" s="608" customFormat="1" ht="24.75" customHeight="1">
      <c r="A19" s="658" t="s">
        <v>140</v>
      </c>
      <c r="B19" s="1410">
        <v>6873.1072142169523</v>
      </c>
      <c r="C19" s="1286">
        <v>7702.4064262183319</v>
      </c>
      <c r="D19" s="1286">
        <v>9277.4290291635007</v>
      </c>
      <c r="E19" s="1286">
        <v>10204.519706434414</v>
      </c>
      <c r="F19" s="1286">
        <v>10600.614437932585</v>
      </c>
      <c r="G19" s="1286">
        <v>11317.978711256897</v>
      </c>
      <c r="H19" s="1286">
        <v>11054.684597917434</v>
      </c>
      <c r="I19" s="1286">
        <v>10318.501161153599</v>
      </c>
      <c r="J19" s="1286">
        <v>10240.669973203465</v>
      </c>
      <c r="K19" s="1418">
        <v>9836.6020195599995</v>
      </c>
      <c r="L19" s="655"/>
      <c r="M19" s="655"/>
      <c r="N19" s="655"/>
      <c r="O19" s="655"/>
      <c r="P19" s="655"/>
      <c r="Q19" s="655"/>
      <c r="R19" s="655"/>
      <c r="S19" s="655"/>
      <c r="T19" s="655"/>
      <c r="U19" s="655"/>
      <c r="V19" s="655"/>
      <c r="W19" s="655"/>
      <c r="X19" s="655"/>
    </row>
    <row r="20" spans="1:28" s="608" customFormat="1" ht="24.75" customHeight="1">
      <c r="A20" s="658" t="s">
        <v>122</v>
      </c>
      <c r="B20" s="1410">
        <v>0</v>
      </c>
      <c r="C20" s="1286">
        <v>0</v>
      </c>
      <c r="D20" s="1286">
        <v>0</v>
      </c>
      <c r="E20" s="1286">
        <v>0</v>
      </c>
      <c r="F20" s="1286">
        <v>0</v>
      </c>
      <c r="G20" s="1286">
        <v>0</v>
      </c>
      <c r="H20" s="1286">
        <v>0</v>
      </c>
      <c r="I20" s="1286">
        <v>0</v>
      </c>
      <c r="J20" s="1286">
        <v>0</v>
      </c>
      <c r="K20" s="1418">
        <v>0</v>
      </c>
      <c r="L20" s="655"/>
      <c r="M20" s="655"/>
      <c r="N20" s="655"/>
      <c r="O20" s="655"/>
      <c r="P20" s="655"/>
      <c r="Q20" s="655"/>
      <c r="R20" s="655"/>
      <c r="S20" s="655"/>
      <c r="T20" s="655"/>
      <c r="U20" s="655"/>
      <c r="V20" s="655"/>
      <c r="W20" s="655"/>
      <c r="X20" s="655"/>
    </row>
    <row r="21" spans="1:28" s="608" customFormat="1" ht="24.75" customHeight="1">
      <c r="A21" s="659" t="s">
        <v>91</v>
      </c>
      <c r="B21" s="1421">
        <v>19461.92654030554</v>
      </c>
      <c r="C21" s="1422">
        <v>18743.086621333794</v>
      </c>
      <c r="D21" s="1422">
        <v>20745.554754133038</v>
      </c>
      <c r="E21" s="1422">
        <v>24166.435504605597</v>
      </c>
      <c r="F21" s="1422">
        <v>23090.718259793884</v>
      </c>
      <c r="G21" s="1422">
        <v>25679.047634596689</v>
      </c>
      <c r="H21" s="1422">
        <v>33210.885066970448</v>
      </c>
      <c r="I21" s="1422">
        <v>33341.112496434886</v>
      </c>
      <c r="J21" s="1422">
        <v>37729.022400235808</v>
      </c>
      <c r="K21" s="1423">
        <v>42127.931938141664</v>
      </c>
      <c r="L21" s="655"/>
      <c r="M21" s="655"/>
      <c r="N21" s="655"/>
      <c r="O21" s="655"/>
      <c r="P21" s="655"/>
      <c r="Q21" s="655"/>
      <c r="R21" s="655"/>
      <c r="S21" s="655"/>
      <c r="T21" s="655"/>
      <c r="U21" s="655"/>
      <c r="V21" s="655"/>
      <c r="W21" s="655"/>
      <c r="X21" s="655"/>
    </row>
    <row r="22" spans="1:28" s="617" customFormat="1" ht="27.75" customHeight="1">
      <c r="A22" s="1499" t="s">
        <v>119</v>
      </c>
      <c r="B22" s="1499"/>
      <c r="C22" s="1499"/>
      <c r="D22" s="1499"/>
      <c r="E22" s="1499"/>
      <c r="F22" s="1499"/>
      <c r="G22" s="1499"/>
      <c r="H22" s="1499"/>
      <c r="I22" s="1499"/>
      <c r="J22" s="1499"/>
      <c r="K22" s="1499"/>
      <c r="L22" s="660"/>
      <c r="M22" s="660"/>
      <c r="N22" s="660"/>
      <c r="O22" s="660"/>
      <c r="P22" s="660"/>
      <c r="Q22" s="660"/>
      <c r="R22" s="660"/>
      <c r="S22" s="660"/>
      <c r="T22" s="660"/>
      <c r="U22" s="660"/>
      <c r="V22" s="660"/>
      <c r="W22" s="660"/>
      <c r="X22" s="660"/>
    </row>
    <row r="23" spans="1:28" s="167" customFormat="1" ht="15" customHeight="1">
      <c r="A23" s="161" t="s">
        <v>171</v>
      </c>
      <c r="E23" s="661"/>
      <c r="F23" s="661"/>
      <c r="G23" s="661"/>
      <c r="H23" s="661"/>
      <c r="I23" s="661"/>
      <c r="J23" s="661"/>
      <c r="K23" s="661"/>
      <c r="L23" s="661"/>
      <c r="M23" s="661"/>
      <c r="N23" s="661"/>
      <c r="O23" s="661"/>
      <c r="P23" s="661"/>
      <c r="Q23" s="661"/>
      <c r="R23" s="661"/>
      <c r="S23" s="661"/>
      <c r="T23" s="661"/>
      <c r="U23" s="661"/>
      <c r="V23" s="661"/>
      <c r="W23" s="661"/>
      <c r="X23" s="661"/>
    </row>
    <row r="24" spans="1:28" s="617" customFormat="1" ht="12.75" customHeight="1">
      <c r="A24" s="167" t="s">
        <v>488</v>
      </c>
      <c r="B24" s="666"/>
      <c r="C24" s="666"/>
      <c r="D24" s="666"/>
      <c r="E24" s="666"/>
      <c r="F24" s="666"/>
      <c r="G24" s="666"/>
      <c r="H24" s="666"/>
      <c r="I24" s="666"/>
      <c r="J24" s="666"/>
      <c r="K24" s="666"/>
      <c r="L24" s="660"/>
      <c r="M24" s="660"/>
      <c r="N24" s="660"/>
      <c r="O24" s="660"/>
      <c r="P24" s="660"/>
      <c r="Q24" s="660"/>
      <c r="R24" s="660"/>
      <c r="S24" s="660"/>
      <c r="T24" s="660"/>
      <c r="U24" s="660"/>
      <c r="V24" s="660"/>
      <c r="W24" s="660"/>
      <c r="X24" s="660"/>
    </row>
    <row r="25" spans="1:28" s="617" customFormat="1" ht="12.75">
      <c r="A25" s="660"/>
      <c r="B25" s="660"/>
      <c r="C25" s="660"/>
      <c r="D25" s="660"/>
      <c r="E25" s="660"/>
      <c r="F25" s="660"/>
      <c r="G25" s="660"/>
      <c r="H25" s="660"/>
      <c r="I25" s="660"/>
      <c r="J25" s="660"/>
      <c r="K25" s="660"/>
      <c r="L25" s="660"/>
      <c r="M25" s="660"/>
      <c r="N25" s="660"/>
      <c r="O25" s="660"/>
      <c r="P25" s="660"/>
      <c r="Q25" s="660"/>
      <c r="R25" s="660"/>
      <c r="S25" s="660"/>
      <c r="T25" s="660"/>
      <c r="U25" s="660"/>
      <c r="V25" s="660"/>
      <c r="W25" s="660"/>
      <c r="X25" s="660"/>
      <c r="Y25" s="660"/>
      <c r="Z25" s="660"/>
      <c r="AA25" s="660"/>
      <c r="AB25" s="660"/>
    </row>
    <row r="26" spans="1:28">
      <c r="A26" s="645"/>
      <c r="B26" s="645"/>
      <c r="C26" s="645"/>
      <c r="D26" s="645"/>
      <c r="E26" s="645"/>
      <c r="F26" s="645"/>
      <c r="G26" s="645"/>
      <c r="H26" s="645"/>
      <c r="I26" s="645"/>
      <c r="J26" s="645"/>
      <c r="K26" s="645"/>
      <c r="L26" s="645"/>
      <c r="M26" s="645"/>
      <c r="N26" s="645"/>
      <c r="O26" s="645"/>
      <c r="P26" s="645"/>
      <c r="Q26" s="645"/>
      <c r="R26" s="645"/>
      <c r="S26" s="645"/>
      <c r="T26" s="645"/>
      <c r="U26" s="645"/>
      <c r="V26" s="645"/>
      <c r="W26" s="645"/>
      <c r="X26" s="645"/>
      <c r="Y26" s="645"/>
      <c r="Z26" s="645"/>
      <c r="AA26" s="645"/>
      <c r="AB26" s="645"/>
    </row>
    <row r="27" spans="1:28">
      <c r="A27" s="645"/>
      <c r="B27" s="645"/>
      <c r="C27" s="645"/>
      <c r="D27" s="645"/>
      <c r="E27" s="645"/>
      <c r="F27" s="645"/>
      <c r="G27" s="645"/>
      <c r="H27" s="645"/>
      <c r="I27" s="645"/>
      <c r="J27" s="645"/>
      <c r="K27" s="645"/>
      <c r="L27" s="645"/>
      <c r="M27" s="645"/>
      <c r="N27" s="645"/>
      <c r="O27" s="645"/>
      <c r="P27" s="645"/>
      <c r="Q27" s="645"/>
      <c r="R27" s="645"/>
      <c r="S27" s="645"/>
      <c r="T27" s="645"/>
      <c r="U27" s="645"/>
      <c r="V27" s="645"/>
      <c r="W27" s="645"/>
      <c r="X27" s="645"/>
      <c r="Y27" s="645"/>
      <c r="Z27" s="645"/>
      <c r="AA27" s="645"/>
      <c r="AB27" s="645"/>
    </row>
  </sheetData>
  <mergeCells count="1">
    <mergeCell ref="A22:K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5:AO24"/>
  <sheetViews>
    <sheetView showGridLines="0" zoomScale="77" zoomScaleNormal="77" zoomScaleSheetLayoutView="110" zoomScalePageLayoutView="76" workbookViewId="0">
      <selection activeCell="H36" sqref="H36"/>
    </sheetView>
  </sheetViews>
  <sheetFormatPr baseColWidth="10" defaultColWidth="10.85546875" defaultRowHeight="18.75"/>
  <cols>
    <col min="1" max="1" width="66.5703125" style="618" customWidth="1"/>
    <col min="2" max="11" width="15.7109375" style="618" customWidth="1"/>
    <col min="12" max="12" width="9.85546875" style="618" customWidth="1"/>
    <col min="13" max="15" width="10.7109375" style="618" customWidth="1"/>
    <col min="16" max="18" width="10.85546875" style="604"/>
    <col min="19" max="19" width="10.7109375" style="618" customWidth="1"/>
    <col min="20" max="20" width="10.85546875" style="618" customWidth="1"/>
    <col min="21" max="22" width="10.7109375" style="618" customWidth="1"/>
    <col min="23" max="23" width="12.7109375" style="618" customWidth="1"/>
    <col min="24" max="24" width="11.140625" style="618" customWidth="1"/>
    <col min="25" max="25" width="10.7109375" style="618" bestFit="1" customWidth="1"/>
    <col min="26" max="213" width="8.7109375" style="618" customWidth="1"/>
    <col min="214" max="16384" width="10.85546875" style="618"/>
  </cols>
  <sheetData>
    <row r="5" spans="1:41" s="645" customFormat="1" ht="16.350000000000001" customHeight="1">
      <c r="A5" s="642" t="s">
        <v>591</v>
      </c>
      <c r="B5" s="643"/>
      <c r="C5" s="643"/>
      <c r="D5" s="643"/>
      <c r="E5" s="643"/>
      <c r="F5" s="643"/>
      <c r="G5" s="643"/>
      <c r="H5" s="643"/>
      <c r="I5" s="643"/>
      <c r="J5" s="643"/>
      <c r="K5" s="644"/>
      <c r="N5" s="692"/>
    </row>
    <row r="6" spans="1:41" ht="17.25" customHeight="1">
      <c r="A6" s="646" t="s">
        <v>136</v>
      </c>
      <c r="B6" s="647"/>
      <c r="C6" s="647"/>
      <c r="D6" s="647"/>
      <c r="E6" s="647"/>
      <c r="F6" s="647"/>
      <c r="G6" s="647"/>
      <c r="H6" s="647"/>
      <c r="I6" s="647"/>
      <c r="J6" s="647"/>
      <c r="K6" s="648"/>
      <c r="L6" s="645"/>
      <c r="M6" s="645"/>
      <c r="N6" s="692"/>
      <c r="O6" s="645"/>
      <c r="P6" s="645"/>
      <c r="Q6" s="645"/>
      <c r="R6" s="645"/>
      <c r="S6" s="645"/>
      <c r="T6" s="645"/>
      <c r="U6" s="645"/>
      <c r="V6" s="645"/>
      <c r="W6" s="645"/>
      <c r="X6" s="645"/>
      <c r="Y6" s="645"/>
      <c r="Z6" s="645"/>
      <c r="AA6" s="645"/>
      <c r="AB6" s="645"/>
      <c r="AC6" s="645"/>
      <c r="AD6" s="645"/>
      <c r="AE6" s="645"/>
      <c r="AF6" s="645"/>
      <c r="AG6" s="645"/>
      <c r="AH6" s="645"/>
      <c r="AI6" s="645"/>
      <c r="AJ6" s="645"/>
      <c r="AK6" s="645"/>
      <c r="AL6" s="645"/>
      <c r="AM6" s="645"/>
      <c r="AN6" s="645"/>
      <c r="AO6" s="645"/>
    </row>
    <row r="7" spans="1:41" ht="24.75" customHeight="1">
      <c r="A7" s="679" t="s">
        <v>48</v>
      </c>
      <c r="B7" s="649">
        <v>2011</v>
      </c>
      <c r="C7" s="649">
        <v>2012</v>
      </c>
      <c r="D7" s="649">
        <v>2013</v>
      </c>
      <c r="E7" s="649">
        <v>2014</v>
      </c>
      <c r="F7" s="649">
        <v>2015</v>
      </c>
      <c r="G7" s="649">
        <v>2016</v>
      </c>
      <c r="H7" s="649">
        <v>2017</v>
      </c>
      <c r="I7" s="649">
        <v>2018</v>
      </c>
      <c r="J7" s="649">
        <v>2019</v>
      </c>
      <c r="K7" s="650">
        <v>2020</v>
      </c>
      <c r="L7" s="673"/>
      <c r="M7" s="673"/>
      <c r="N7" s="1234"/>
      <c r="O7" s="673"/>
      <c r="P7" s="645"/>
      <c r="Q7" s="645"/>
      <c r="R7" s="645"/>
      <c r="S7" s="645"/>
      <c r="T7" s="645"/>
      <c r="U7" s="645"/>
      <c r="V7" s="645"/>
      <c r="W7" s="645"/>
      <c r="X7" s="645"/>
      <c r="Y7" s="645"/>
      <c r="Z7" s="645"/>
      <c r="AA7" s="645"/>
      <c r="AB7" s="645"/>
      <c r="AC7" s="645"/>
      <c r="AD7" s="645"/>
      <c r="AE7" s="645"/>
      <c r="AF7" s="645"/>
      <c r="AG7" s="645"/>
      <c r="AH7" s="645"/>
      <c r="AI7" s="645"/>
      <c r="AJ7" s="645"/>
      <c r="AK7" s="645"/>
      <c r="AL7" s="645"/>
      <c r="AM7" s="645"/>
      <c r="AN7" s="645"/>
      <c r="AO7" s="645"/>
    </row>
    <row r="8" spans="1:41" ht="24.75" customHeight="1">
      <c r="A8" s="680" t="s">
        <v>49</v>
      </c>
      <c r="B8" s="1429">
        <v>18.823979784480436</v>
      </c>
      <c r="C8" s="1430">
        <v>14.673878726372649</v>
      </c>
      <c r="D8" s="1430">
        <v>29.370817183042391</v>
      </c>
      <c r="E8" s="1430">
        <v>58.02133414624403</v>
      </c>
      <c r="F8" s="1430">
        <v>37.418417916940662</v>
      </c>
      <c r="G8" s="1430">
        <v>0</v>
      </c>
      <c r="H8" s="1430">
        <v>0</v>
      </c>
      <c r="I8" s="1430">
        <v>0</v>
      </c>
      <c r="J8" s="1430">
        <v>0</v>
      </c>
      <c r="K8" s="1431">
        <v>0</v>
      </c>
      <c r="L8" s="674"/>
      <c r="M8" s="674"/>
      <c r="N8" s="1235"/>
      <c r="O8" s="674"/>
      <c r="P8" s="645"/>
      <c r="Q8" s="645"/>
      <c r="R8" s="645"/>
      <c r="S8" s="674"/>
      <c r="T8" s="674"/>
      <c r="U8" s="674"/>
      <c r="V8" s="674"/>
      <c r="W8" s="674"/>
      <c r="X8" s="674"/>
      <c r="Y8" s="674"/>
      <c r="Z8" s="645"/>
      <c r="AA8" s="645"/>
      <c r="AB8" s="645"/>
      <c r="AC8" s="645"/>
      <c r="AD8" s="645"/>
      <c r="AE8" s="645"/>
      <c r="AF8" s="645"/>
      <c r="AG8" s="645"/>
      <c r="AH8" s="645"/>
      <c r="AI8" s="645"/>
      <c r="AJ8" s="645"/>
      <c r="AK8" s="645"/>
      <c r="AL8" s="645"/>
      <c r="AM8" s="645"/>
      <c r="AN8" s="645"/>
      <c r="AO8" s="645"/>
    </row>
    <row r="9" spans="1:41" ht="24.75" customHeight="1">
      <c r="A9" s="681" t="s">
        <v>125</v>
      </c>
      <c r="B9" s="1432">
        <v>10.60961630505536</v>
      </c>
      <c r="C9" s="1427">
        <v>10.73585070724959</v>
      </c>
      <c r="D9" s="1427">
        <v>8.4001290967309608</v>
      </c>
      <c r="E9" s="1427">
        <v>7.3048456772069823</v>
      </c>
      <c r="F9" s="1427">
        <v>7.6826898411014479</v>
      </c>
      <c r="G9" s="1427">
        <v>0</v>
      </c>
      <c r="H9" s="1427">
        <v>0</v>
      </c>
      <c r="I9" s="1427">
        <v>0</v>
      </c>
      <c r="J9" s="1427">
        <v>0</v>
      </c>
      <c r="K9" s="1428">
        <v>0</v>
      </c>
      <c r="L9" s="674"/>
      <c r="M9" s="674"/>
      <c r="N9" s="1235"/>
      <c r="O9" s="674"/>
      <c r="P9" s="645"/>
      <c r="Q9" s="645"/>
      <c r="R9" s="645"/>
      <c r="S9" s="674"/>
      <c r="T9" s="674"/>
      <c r="U9" s="674"/>
      <c r="V9" s="674"/>
      <c r="W9" s="674"/>
      <c r="X9" s="674"/>
      <c r="Y9" s="674"/>
      <c r="Z9" s="645"/>
      <c r="AA9" s="645"/>
      <c r="AB9" s="645"/>
      <c r="AC9" s="645"/>
      <c r="AD9" s="645"/>
      <c r="AE9" s="645"/>
      <c r="AF9" s="645"/>
      <c r="AG9" s="645"/>
      <c r="AH9" s="645"/>
      <c r="AI9" s="645"/>
      <c r="AJ9" s="645"/>
      <c r="AK9" s="645"/>
      <c r="AL9" s="645"/>
      <c r="AM9" s="645"/>
      <c r="AN9" s="645"/>
      <c r="AO9" s="645"/>
    </row>
    <row r="10" spans="1:41" ht="24.75" customHeight="1">
      <c r="A10" s="680" t="s">
        <v>121</v>
      </c>
      <c r="B10" s="1432">
        <v>0</v>
      </c>
      <c r="C10" s="1427">
        <v>0</v>
      </c>
      <c r="D10" s="1427">
        <v>0</v>
      </c>
      <c r="E10" s="1427">
        <v>0</v>
      </c>
      <c r="F10" s="1427">
        <v>0</v>
      </c>
      <c r="G10" s="1427">
        <v>0</v>
      </c>
      <c r="H10" s="1427">
        <v>0</v>
      </c>
      <c r="I10" s="1427">
        <v>0</v>
      </c>
      <c r="J10" s="1427">
        <v>0</v>
      </c>
      <c r="K10" s="1428">
        <v>0</v>
      </c>
      <c r="L10" s="674"/>
      <c r="M10" s="674"/>
      <c r="N10" s="674"/>
      <c r="O10" s="674"/>
      <c r="P10" s="645"/>
      <c r="Q10" s="645"/>
      <c r="R10" s="645"/>
      <c r="S10" s="674"/>
      <c r="T10" s="674"/>
      <c r="U10" s="674"/>
      <c r="V10" s="674"/>
      <c r="W10" s="674"/>
      <c r="X10" s="674"/>
      <c r="Y10" s="674"/>
      <c r="Z10" s="645"/>
      <c r="AA10" s="645"/>
      <c r="AB10" s="645"/>
      <c r="AC10" s="645"/>
      <c r="AD10" s="645"/>
      <c r="AE10" s="645"/>
      <c r="AF10" s="645"/>
      <c r="AG10" s="645"/>
      <c r="AH10" s="645"/>
      <c r="AI10" s="645"/>
      <c r="AJ10" s="645"/>
      <c r="AK10" s="645"/>
      <c r="AL10" s="645"/>
      <c r="AM10" s="645"/>
      <c r="AN10" s="645"/>
      <c r="AO10" s="645"/>
    </row>
    <row r="11" spans="1:41" ht="24.75" customHeight="1">
      <c r="A11" s="681" t="s">
        <v>130</v>
      </c>
      <c r="B11" s="1432">
        <v>0</v>
      </c>
      <c r="C11" s="1427">
        <v>0</v>
      </c>
      <c r="D11" s="1427">
        <v>0</v>
      </c>
      <c r="E11" s="1427">
        <v>0</v>
      </c>
      <c r="F11" s="1427">
        <v>0</v>
      </c>
      <c r="G11" s="1427">
        <v>0</v>
      </c>
      <c r="H11" s="1427">
        <v>0</v>
      </c>
      <c r="I11" s="1427">
        <v>0</v>
      </c>
      <c r="J11" s="1427">
        <v>0</v>
      </c>
      <c r="K11" s="1428">
        <v>0</v>
      </c>
      <c r="L11" s="674"/>
      <c r="M11" s="674"/>
      <c r="N11" s="674"/>
      <c r="O11" s="674"/>
      <c r="P11" s="645"/>
      <c r="Q11" s="645"/>
      <c r="R11" s="645"/>
      <c r="S11" s="674"/>
      <c r="T11" s="674"/>
      <c r="U11" s="674"/>
      <c r="V11" s="674"/>
      <c r="W11" s="674"/>
      <c r="X11" s="674"/>
      <c r="Y11" s="674"/>
      <c r="Z11" s="645"/>
      <c r="AA11" s="645"/>
      <c r="AB11" s="645"/>
      <c r="AC11" s="645"/>
      <c r="AD11" s="645"/>
      <c r="AE11" s="645"/>
      <c r="AF11" s="645"/>
      <c r="AG11" s="645"/>
      <c r="AH11" s="645"/>
      <c r="AI11" s="645"/>
      <c r="AJ11" s="645"/>
      <c r="AK11" s="645"/>
      <c r="AL11" s="645"/>
      <c r="AM11" s="645"/>
      <c r="AN11" s="645"/>
      <c r="AO11" s="645"/>
    </row>
    <row r="12" spans="1:41" ht="28.5" customHeight="1">
      <c r="A12" s="681" t="s">
        <v>36</v>
      </c>
      <c r="B12" s="1432">
        <v>0</v>
      </c>
      <c r="C12" s="1427">
        <v>0</v>
      </c>
      <c r="D12" s="1427">
        <v>0</v>
      </c>
      <c r="E12" s="1427">
        <v>0</v>
      </c>
      <c r="F12" s="1427">
        <v>0</v>
      </c>
      <c r="G12" s="1427">
        <v>0</v>
      </c>
      <c r="H12" s="1427">
        <v>0</v>
      </c>
      <c r="I12" s="1427">
        <v>0</v>
      </c>
      <c r="J12" s="1427">
        <v>0</v>
      </c>
      <c r="K12" s="1428">
        <v>0</v>
      </c>
      <c r="L12" s="674"/>
      <c r="M12" s="674"/>
      <c r="N12" s="674"/>
      <c r="O12" s="674"/>
      <c r="P12" s="645"/>
      <c r="Q12" s="645"/>
      <c r="R12" s="645"/>
      <c r="S12" s="674"/>
      <c r="T12" s="674"/>
      <c r="U12" s="674"/>
      <c r="V12" s="674"/>
      <c r="W12" s="674"/>
      <c r="X12" s="674"/>
      <c r="Y12" s="674"/>
      <c r="Z12" s="645"/>
      <c r="AA12" s="645"/>
      <c r="AB12" s="645"/>
      <c r="AC12" s="645"/>
      <c r="AD12" s="645"/>
      <c r="AE12" s="645"/>
      <c r="AF12" s="645"/>
      <c r="AG12" s="645"/>
      <c r="AH12" s="645"/>
      <c r="AI12" s="645"/>
      <c r="AJ12" s="645"/>
      <c r="AK12" s="645"/>
      <c r="AL12" s="645"/>
      <c r="AM12" s="645"/>
      <c r="AN12" s="645"/>
      <c r="AO12" s="645"/>
    </row>
    <row r="13" spans="1:41" ht="24.75" customHeight="1">
      <c r="A13" s="680" t="s">
        <v>50</v>
      </c>
      <c r="B13" s="1432">
        <v>5.553292135895302</v>
      </c>
      <c r="C13" s="1427">
        <v>10.532244444878287</v>
      </c>
      <c r="D13" s="1427">
        <v>31.21167642767093</v>
      </c>
      <c r="E13" s="1427">
        <v>45.897860989100536</v>
      </c>
      <c r="F13" s="1427">
        <v>26.921551323592052</v>
      </c>
      <c r="G13" s="1427">
        <v>0</v>
      </c>
      <c r="H13" s="1427">
        <v>0</v>
      </c>
      <c r="I13" s="1427">
        <v>0</v>
      </c>
      <c r="J13" s="1427">
        <v>0</v>
      </c>
      <c r="K13" s="1428">
        <v>0</v>
      </c>
      <c r="L13" s="674"/>
      <c r="M13" s="674"/>
      <c r="N13" s="674"/>
      <c r="O13" s="674"/>
      <c r="P13" s="645"/>
      <c r="Q13" s="645"/>
      <c r="R13" s="645"/>
      <c r="S13" s="674"/>
      <c r="T13" s="674"/>
      <c r="U13" s="674"/>
      <c r="V13" s="674"/>
      <c r="W13" s="674"/>
      <c r="X13" s="674"/>
      <c r="Y13" s="674"/>
      <c r="Z13" s="645"/>
      <c r="AA13" s="645"/>
      <c r="AB13" s="645"/>
      <c r="AC13" s="645"/>
      <c r="AD13" s="645"/>
      <c r="AE13" s="645"/>
      <c r="AF13" s="645"/>
      <c r="AG13" s="645"/>
      <c r="AH13" s="645"/>
      <c r="AI13" s="645"/>
      <c r="AJ13" s="645"/>
      <c r="AK13" s="645"/>
      <c r="AL13" s="645"/>
      <c r="AM13" s="645"/>
      <c r="AN13" s="645"/>
      <c r="AO13" s="645"/>
    </row>
    <row r="14" spans="1:41" ht="24.75" customHeight="1">
      <c r="A14" s="681" t="s">
        <v>126</v>
      </c>
      <c r="B14" s="1432">
        <v>2617.7991986874881</v>
      </c>
      <c r="C14" s="1427">
        <v>2203.129708698963</v>
      </c>
      <c r="D14" s="1427">
        <v>3042.4243753340857</v>
      </c>
      <c r="E14" s="1427">
        <v>3027.0095571179972</v>
      </c>
      <c r="F14" s="1427">
        <v>2997.2848809996226</v>
      </c>
      <c r="G14" s="1427">
        <v>3042.5089384666348</v>
      </c>
      <c r="H14" s="1427">
        <v>2916.612270954126</v>
      </c>
      <c r="I14" s="1427">
        <v>3009.0135130665958</v>
      </c>
      <c r="J14" s="1427">
        <v>3111.7485970954176</v>
      </c>
      <c r="K14" s="1428">
        <v>3219.9727968713951</v>
      </c>
      <c r="L14" s="674"/>
      <c r="M14" s="674"/>
      <c r="N14" s="674"/>
      <c r="O14" s="674"/>
      <c r="P14" s="645"/>
      <c r="Q14" s="645"/>
      <c r="R14" s="645"/>
      <c r="S14" s="674"/>
      <c r="T14" s="674"/>
      <c r="U14" s="674"/>
      <c r="V14" s="674"/>
      <c r="W14" s="674"/>
      <c r="X14" s="674"/>
      <c r="Y14" s="674"/>
      <c r="Z14" s="645"/>
      <c r="AA14" s="645"/>
      <c r="AB14" s="645"/>
      <c r="AC14" s="645"/>
      <c r="AD14" s="645"/>
      <c r="AE14" s="645"/>
      <c r="AF14" s="645"/>
      <c r="AG14" s="645"/>
      <c r="AH14" s="645"/>
      <c r="AI14" s="645"/>
      <c r="AJ14" s="645"/>
      <c r="AK14" s="645"/>
      <c r="AL14" s="645"/>
      <c r="AM14" s="645"/>
      <c r="AN14" s="645"/>
      <c r="AO14" s="645"/>
    </row>
    <row r="15" spans="1:41" ht="24.75" customHeight="1">
      <c r="A15" s="680" t="s">
        <v>127</v>
      </c>
      <c r="B15" s="1432">
        <v>0</v>
      </c>
      <c r="C15" s="1427">
        <v>0</v>
      </c>
      <c r="D15" s="1427">
        <v>0</v>
      </c>
      <c r="E15" s="1427">
        <v>0</v>
      </c>
      <c r="F15" s="1427">
        <v>0</v>
      </c>
      <c r="G15" s="1427">
        <v>0</v>
      </c>
      <c r="H15" s="1427">
        <v>0</v>
      </c>
      <c r="I15" s="1427">
        <v>0</v>
      </c>
      <c r="J15" s="1427">
        <v>0</v>
      </c>
      <c r="K15" s="1428">
        <v>0</v>
      </c>
      <c r="L15" s="674"/>
      <c r="M15" s="674"/>
      <c r="N15" s="674"/>
      <c r="O15" s="674"/>
      <c r="P15" s="645"/>
      <c r="Q15" s="645"/>
      <c r="R15" s="645"/>
      <c r="S15" s="674"/>
      <c r="T15" s="674"/>
      <c r="U15" s="674"/>
      <c r="V15" s="674"/>
      <c r="W15" s="674"/>
      <c r="X15" s="674"/>
      <c r="Y15" s="674"/>
      <c r="Z15" s="645"/>
      <c r="AA15" s="645"/>
      <c r="AB15" s="645"/>
      <c r="AC15" s="645"/>
      <c r="AD15" s="645"/>
      <c r="AE15" s="645"/>
      <c r="AF15" s="645"/>
      <c r="AG15" s="645"/>
      <c r="AH15" s="645"/>
      <c r="AI15" s="645"/>
      <c r="AJ15" s="645"/>
      <c r="AK15" s="645"/>
      <c r="AL15" s="645"/>
      <c r="AM15" s="645"/>
      <c r="AN15" s="645"/>
      <c r="AO15" s="645"/>
    </row>
    <row r="16" spans="1:41" ht="24.75" customHeight="1">
      <c r="A16" s="681" t="s">
        <v>128</v>
      </c>
      <c r="B16" s="1432">
        <v>0</v>
      </c>
      <c r="C16" s="1427">
        <v>0</v>
      </c>
      <c r="D16" s="1427">
        <v>0</v>
      </c>
      <c r="E16" s="1427">
        <v>0</v>
      </c>
      <c r="F16" s="1427">
        <v>0</v>
      </c>
      <c r="G16" s="1427">
        <v>0</v>
      </c>
      <c r="H16" s="1427">
        <v>0</v>
      </c>
      <c r="I16" s="1427">
        <v>0</v>
      </c>
      <c r="J16" s="1427">
        <v>0</v>
      </c>
      <c r="K16" s="1428">
        <v>0</v>
      </c>
      <c r="L16" s="674"/>
      <c r="M16" s="674"/>
      <c r="N16" s="674"/>
      <c r="O16" s="674"/>
      <c r="P16" s="645"/>
      <c r="Q16" s="645"/>
      <c r="R16" s="645"/>
      <c r="S16" s="674"/>
      <c r="T16" s="674"/>
      <c r="U16" s="674"/>
      <c r="V16" s="674"/>
      <c r="W16" s="674"/>
      <c r="X16" s="674"/>
      <c r="Y16" s="674"/>
      <c r="Z16" s="645"/>
      <c r="AA16" s="645"/>
      <c r="AB16" s="645"/>
      <c r="AC16" s="645"/>
      <c r="AD16" s="645"/>
      <c r="AE16" s="645"/>
      <c r="AF16" s="645"/>
      <c r="AG16" s="645"/>
      <c r="AH16" s="645"/>
      <c r="AI16" s="645"/>
      <c r="AJ16" s="645"/>
      <c r="AK16" s="645"/>
      <c r="AL16" s="645"/>
      <c r="AM16" s="645"/>
      <c r="AN16" s="645"/>
      <c r="AO16" s="645"/>
    </row>
    <row r="17" spans="1:41" ht="24.75" customHeight="1">
      <c r="A17" s="681" t="s">
        <v>129</v>
      </c>
      <c r="B17" s="1432">
        <v>327.6888655706602</v>
      </c>
      <c r="C17" s="1427">
        <v>257.19376197802194</v>
      </c>
      <c r="D17" s="1427">
        <v>213.48632771096044</v>
      </c>
      <c r="E17" s="1427">
        <v>225.9896587787857</v>
      </c>
      <c r="F17" s="1427">
        <v>266.30770414036346</v>
      </c>
      <c r="G17" s="1427">
        <v>246.10412619506857</v>
      </c>
      <c r="H17" s="1427">
        <v>208.92951518351762</v>
      </c>
      <c r="I17" s="1427">
        <v>219.68452547186277</v>
      </c>
      <c r="J17" s="1427">
        <v>223.35239307029573</v>
      </c>
      <c r="K17" s="1428">
        <v>125.14483201629891</v>
      </c>
      <c r="L17" s="674"/>
      <c r="M17" s="674"/>
      <c r="N17" s="674"/>
      <c r="O17" s="674"/>
      <c r="P17" s="645"/>
      <c r="Q17" s="645"/>
      <c r="R17" s="645"/>
      <c r="S17" s="674"/>
      <c r="T17" s="674"/>
      <c r="U17" s="674"/>
      <c r="V17" s="674"/>
      <c r="W17" s="674"/>
      <c r="X17" s="674"/>
      <c r="Y17" s="674"/>
      <c r="Z17" s="645"/>
      <c r="AA17" s="645"/>
      <c r="AB17" s="645"/>
      <c r="AC17" s="645"/>
      <c r="AD17" s="645"/>
      <c r="AE17" s="645"/>
      <c r="AF17" s="645"/>
      <c r="AG17" s="645"/>
      <c r="AH17" s="645"/>
      <c r="AI17" s="645"/>
      <c r="AJ17" s="645"/>
      <c r="AK17" s="645"/>
      <c r="AL17" s="645"/>
      <c r="AM17" s="645"/>
      <c r="AN17" s="645"/>
      <c r="AO17" s="645"/>
    </row>
    <row r="18" spans="1:41" ht="24.75" customHeight="1">
      <c r="A18" s="681" t="s">
        <v>139</v>
      </c>
      <c r="B18" s="1432">
        <v>6274.6506747629855</v>
      </c>
      <c r="C18" s="1427">
        <v>5620.6897336228876</v>
      </c>
      <c r="D18" s="1427">
        <v>5106.3138863244112</v>
      </c>
      <c r="E18" s="1427">
        <v>6900.3838809372992</v>
      </c>
      <c r="F18" s="1427">
        <v>5846.936111418142</v>
      </c>
      <c r="G18" s="1427">
        <v>7269.4459227773732</v>
      </c>
      <c r="H18" s="1427">
        <v>13163.389959716375</v>
      </c>
      <c r="I18" s="1427">
        <v>13697.206977329561</v>
      </c>
      <c r="J18" s="1427">
        <v>16873.955030758076</v>
      </c>
      <c r="K18" s="1428">
        <v>20395.020927870544</v>
      </c>
      <c r="L18" s="674"/>
      <c r="M18" s="674"/>
      <c r="N18" s="674"/>
      <c r="O18" s="674"/>
      <c r="P18" s="645"/>
      <c r="Q18" s="645"/>
      <c r="R18" s="645"/>
      <c r="S18" s="674"/>
      <c r="T18" s="674"/>
      <c r="U18" s="674"/>
      <c r="V18" s="674"/>
      <c r="W18" s="674"/>
      <c r="X18" s="674"/>
      <c r="Y18" s="674"/>
      <c r="Z18" s="645"/>
      <c r="AA18" s="645"/>
      <c r="AB18" s="645"/>
      <c r="AC18" s="645"/>
      <c r="AD18" s="645"/>
      <c r="AE18" s="645"/>
      <c r="AF18" s="645"/>
      <c r="AG18" s="645"/>
      <c r="AH18" s="645"/>
      <c r="AI18" s="645"/>
      <c r="AJ18" s="645"/>
      <c r="AK18" s="645"/>
      <c r="AL18" s="645"/>
      <c r="AM18" s="645"/>
      <c r="AN18" s="645"/>
      <c r="AO18" s="645"/>
    </row>
    <row r="19" spans="1:41" ht="24.75" customHeight="1">
      <c r="A19" s="681" t="s">
        <v>140</v>
      </c>
      <c r="B19" s="1432">
        <v>5053.0132389211904</v>
      </c>
      <c r="C19" s="1427">
        <v>5662.7025347031558</v>
      </c>
      <c r="D19" s="1427">
        <v>6820.6373400586945</v>
      </c>
      <c r="E19" s="1427">
        <v>7502.2215668026447</v>
      </c>
      <c r="F19" s="1427">
        <v>7793.4249279239712</v>
      </c>
      <c r="G19" s="1427">
        <v>8320.8212069662713</v>
      </c>
      <c r="H19" s="1427">
        <v>8127.2510211728149</v>
      </c>
      <c r="I19" s="1427">
        <v>7586.0191537944775</v>
      </c>
      <c r="J19" s="1427">
        <v>7528.7987422898395</v>
      </c>
      <c r="K19" s="1428">
        <v>7231.7335786676476</v>
      </c>
      <c r="L19" s="674"/>
      <c r="M19" s="674"/>
      <c r="N19" s="674"/>
      <c r="O19" s="674"/>
      <c r="P19" s="645"/>
      <c r="Q19" s="645"/>
      <c r="R19" s="645"/>
      <c r="S19" s="674"/>
      <c r="T19" s="674"/>
      <c r="U19" s="674"/>
      <c r="V19" s="674"/>
      <c r="W19" s="674"/>
      <c r="X19" s="674"/>
      <c r="Y19" s="674"/>
      <c r="Z19" s="645"/>
      <c r="AA19" s="645"/>
      <c r="AB19" s="645"/>
      <c r="AC19" s="645"/>
      <c r="AD19" s="645"/>
      <c r="AE19" s="645"/>
      <c r="AF19" s="645"/>
      <c r="AG19" s="645"/>
      <c r="AH19" s="645"/>
      <c r="AI19" s="645"/>
      <c r="AJ19" s="645"/>
      <c r="AK19" s="645"/>
      <c r="AL19" s="645"/>
      <c r="AM19" s="645"/>
      <c r="AN19" s="645"/>
      <c r="AO19" s="645"/>
    </row>
    <row r="20" spans="1:41" ht="24.75" customHeight="1">
      <c r="A20" s="681" t="s">
        <v>122</v>
      </c>
      <c r="B20" s="1432">
        <v>0</v>
      </c>
      <c r="C20" s="1427">
        <v>0</v>
      </c>
      <c r="D20" s="1427">
        <v>0</v>
      </c>
      <c r="E20" s="1427">
        <v>0</v>
      </c>
      <c r="F20" s="1427">
        <v>0</v>
      </c>
      <c r="G20" s="1427">
        <v>0</v>
      </c>
      <c r="H20" s="1427">
        <v>0</v>
      </c>
      <c r="I20" s="1427">
        <v>0</v>
      </c>
      <c r="J20" s="1427">
        <v>0</v>
      </c>
      <c r="K20" s="1428">
        <v>0</v>
      </c>
      <c r="L20" s="674"/>
      <c r="M20" s="674"/>
      <c r="N20" s="674"/>
      <c r="O20" s="674"/>
      <c r="P20" s="645"/>
      <c r="Q20" s="645"/>
      <c r="R20" s="645"/>
      <c r="S20" s="674"/>
      <c r="T20" s="674"/>
      <c r="U20" s="674"/>
      <c r="V20" s="674"/>
      <c r="W20" s="674"/>
      <c r="X20" s="674"/>
      <c r="Y20" s="674"/>
      <c r="Z20" s="645"/>
      <c r="AA20" s="645"/>
      <c r="AB20" s="645"/>
      <c r="AC20" s="645"/>
      <c r="AD20" s="645"/>
      <c r="AE20" s="645"/>
      <c r="AF20" s="645"/>
      <c r="AG20" s="645"/>
      <c r="AH20" s="645"/>
      <c r="AI20" s="645"/>
      <c r="AJ20" s="645"/>
      <c r="AK20" s="645"/>
      <c r="AL20" s="645"/>
      <c r="AM20" s="645"/>
      <c r="AN20" s="645"/>
      <c r="AO20" s="645"/>
    </row>
    <row r="21" spans="1:41" ht="24.75" customHeight="1">
      <c r="A21" s="682" t="s">
        <v>91</v>
      </c>
      <c r="B21" s="1433">
        <v>14308.138866167756</v>
      </c>
      <c r="C21" s="1434">
        <v>13779.65771288153</v>
      </c>
      <c r="D21" s="1434">
        <v>15251.844552135595</v>
      </c>
      <c r="E21" s="1434">
        <v>17766.828704449279</v>
      </c>
      <c r="F21" s="1434">
        <v>16975.976283563734</v>
      </c>
      <c r="G21" s="1434">
        <v>18878.880194405348</v>
      </c>
      <c r="H21" s="1434">
        <v>24416.182767026832</v>
      </c>
      <c r="I21" s="1434">
        <v>24511.924169662496</v>
      </c>
      <c r="J21" s="1434">
        <v>27737.854763213629</v>
      </c>
      <c r="K21" s="1435">
        <v>30971.872135425889</v>
      </c>
      <c r="L21" s="674"/>
      <c r="M21" s="675"/>
      <c r="N21" s="675"/>
      <c r="O21" s="675"/>
      <c r="P21" s="645"/>
      <c r="Q21" s="645"/>
      <c r="R21" s="645"/>
      <c r="S21" s="676"/>
      <c r="T21" s="676"/>
      <c r="U21" s="676"/>
      <c r="V21" s="676"/>
      <c r="W21" s="674"/>
      <c r="X21" s="674"/>
      <c r="Y21" s="674"/>
      <c r="Z21" s="645"/>
      <c r="AA21" s="645"/>
      <c r="AB21" s="645"/>
      <c r="AC21" s="645"/>
      <c r="AD21" s="645"/>
      <c r="AE21" s="645"/>
      <c r="AF21" s="645"/>
      <c r="AG21" s="645"/>
      <c r="AH21" s="645"/>
      <c r="AI21" s="645"/>
      <c r="AJ21" s="645"/>
      <c r="AK21" s="645"/>
      <c r="AL21" s="645"/>
      <c r="AM21" s="645"/>
      <c r="AN21" s="645"/>
      <c r="AO21" s="645"/>
    </row>
    <row r="22" spans="1:41" ht="15.75" customHeight="1">
      <c r="A22" s="677" t="s">
        <v>119</v>
      </c>
      <c r="B22" s="677"/>
      <c r="C22" s="677"/>
      <c r="D22" s="677"/>
      <c r="E22" s="677"/>
      <c r="F22" s="677"/>
      <c r="G22" s="677"/>
      <c r="H22" s="677"/>
      <c r="I22" s="677"/>
      <c r="J22" s="677"/>
      <c r="K22" s="677"/>
      <c r="L22" s="645"/>
      <c r="M22" s="645"/>
      <c r="N22" s="645"/>
      <c r="O22" s="645"/>
      <c r="P22" s="645"/>
      <c r="Q22" s="645"/>
      <c r="R22" s="645"/>
      <c r="S22" s="645"/>
      <c r="T22" s="645"/>
      <c r="U22" s="645"/>
      <c r="V22" s="645"/>
      <c r="W22" s="645"/>
      <c r="X22" s="645"/>
      <c r="Y22" s="645"/>
      <c r="Z22" s="645"/>
      <c r="AA22" s="645"/>
      <c r="AB22" s="645"/>
      <c r="AC22" s="645"/>
      <c r="AD22" s="645"/>
      <c r="AE22" s="645"/>
      <c r="AF22" s="645"/>
      <c r="AG22" s="645"/>
      <c r="AH22" s="645"/>
      <c r="AI22" s="645"/>
      <c r="AJ22" s="645"/>
      <c r="AK22" s="645"/>
      <c r="AL22" s="645"/>
      <c r="AM22" s="645"/>
      <c r="AN22" s="645"/>
      <c r="AO22" s="645"/>
    </row>
    <row r="23" spans="1:41" s="651" customFormat="1" ht="15" customHeight="1">
      <c r="A23" s="160" t="s">
        <v>171</v>
      </c>
      <c r="E23" s="652"/>
      <c r="F23" s="652"/>
      <c r="G23" s="652"/>
      <c r="H23" s="652"/>
      <c r="I23" s="652"/>
      <c r="J23" s="652"/>
      <c r="K23" s="652"/>
      <c r="L23" s="652"/>
      <c r="M23" s="652"/>
      <c r="N23" s="652"/>
      <c r="O23" s="652"/>
      <c r="P23" s="652"/>
      <c r="Q23" s="652"/>
      <c r="R23" s="652"/>
      <c r="S23" s="652"/>
      <c r="T23" s="652"/>
      <c r="U23" s="652"/>
      <c r="V23" s="652"/>
      <c r="W23" s="652"/>
      <c r="X23" s="652"/>
      <c r="Y23" s="652"/>
      <c r="Z23" s="652"/>
      <c r="AA23" s="652"/>
      <c r="AB23" s="652"/>
      <c r="AC23" s="652"/>
      <c r="AD23" s="652"/>
      <c r="AE23" s="652"/>
      <c r="AF23" s="652"/>
      <c r="AG23" s="652"/>
      <c r="AH23" s="652"/>
      <c r="AI23" s="652"/>
      <c r="AJ23" s="652"/>
      <c r="AK23" s="652"/>
      <c r="AL23" s="652"/>
      <c r="AM23" s="652"/>
      <c r="AN23" s="652"/>
      <c r="AO23" s="652"/>
    </row>
    <row r="24" spans="1:41" ht="12.75" customHeight="1">
      <c r="A24" s="653" t="s">
        <v>488</v>
      </c>
      <c r="B24" s="678"/>
      <c r="C24" s="678"/>
      <c r="D24" s="678"/>
      <c r="E24" s="678"/>
      <c r="F24" s="678"/>
      <c r="G24" s="678"/>
      <c r="H24" s="678"/>
      <c r="I24" s="678"/>
      <c r="J24" s="645"/>
      <c r="K24" s="645"/>
      <c r="L24" s="645"/>
      <c r="M24" s="645"/>
      <c r="N24" s="645"/>
      <c r="O24" s="645"/>
      <c r="P24" s="645"/>
      <c r="Q24" s="645"/>
      <c r="R24" s="645"/>
      <c r="S24" s="645"/>
      <c r="T24" s="645"/>
      <c r="U24" s="645"/>
      <c r="V24" s="645"/>
      <c r="W24" s="645"/>
      <c r="X24" s="645"/>
      <c r="Y24" s="645"/>
      <c r="Z24" s="645"/>
      <c r="AA24" s="645"/>
      <c r="AB24" s="645"/>
      <c r="AC24" s="645"/>
      <c r="AD24" s="645"/>
      <c r="AE24" s="645"/>
      <c r="AF24" s="645"/>
      <c r="AG24" s="645"/>
      <c r="AH24" s="645"/>
      <c r="AI24" s="645"/>
      <c r="AJ24" s="645"/>
      <c r="AK24" s="645"/>
      <c r="AL24" s="645"/>
      <c r="AM24" s="645"/>
      <c r="AN24" s="645"/>
      <c r="AO24" s="645"/>
    </row>
  </sheetData>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5:N23"/>
  <sheetViews>
    <sheetView showGridLines="0" zoomScale="80" zoomScaleNormal="80" zoomScaleSheetLayoutView="100" zoomScalePageLayoutView="76" workbookViewId="0">
      <selection activeCell="B8" sqref="B8:K21"/>
    </sheetView>
  </sheetViews>
  <sheetFormatPr baseColWidth="10" defaultColWidth="10.85546875" defaultRowHeight="18.75"/>
  <cols>
    <col min="1" max="1" width="66.5703125" style="618" customWidth="1"/>
    <col min="2" max="11" width="15.7109375" style="618" customWidth="1"/>
    <col min="12" max="182" width="8.7109375" style="618" customWidth="1"/>
    <col min="183" max="16384" width="10.85546875" style="618"/>
  </cols>
  <sheetData>
    <row r="5" spans="1:14" s="608" customFormat="1" ht="13.5">
      <c r="A5" s="605" t="s">
        <v>590</v>
      </c>
      <c r="B5" s="606"/>
      <c r="C5" s="606"/>
      <c r="D5" s="606"/>
      <c r="E5" s="606"/>
      <c r="F5" s="606"/>
      <c r="G5" s="606"/>
      <c r="H5" s="606"/>
      <c r="I5" s="606"/>
      <c r="J5" s="606"/>
      <c r="K5" s="607"/>
      <c r="N5" s="694"/>
    </row>
    <row r="6" spans="1:14" s="608" customFormat="1" ht="17.25" customHeight="1">
      <c r="A6" s="609" t="s">
        <v>0</v>
      </c>
      <c r="B6" s="610"/>
      <c r="C6" s="610"/>
      <c r="D6" s="610"/>
      <c r="E6" s="610"/>
      <c r="F6" s="610"/>
      <c r="G6" s="610"/>
      <c r="H6" s="610"/>
      <c r="I6" s="610"/>
      <c r="J6" s="610"/>
      <c r="K6" s="611"/>
      <c r="N6" s="694"/>
    </row>
    <row r="7" spans="1:14" s="608" customFormat="1" ht="24" customHeight="1">
      <c r="A7" s="612" t="s">
        <v>48</v>
      </c>
      <c r="B7" s="169">
        <v>2011</v>
      </c>
      <c r="C7" s="169">
        <v>2012</v>
      </c>
      <c r="D7" s="169">
        <v>2013</v>
      </c>
      <c r="E7" s="169">
        <v>2014</v>
      </c>
      <c r="F7" s="169">
        <v>2015</v>
      </c>
      <c r="G7" s="169">
        <v>2016</v>
      </c>
      <c r="H7" s="169">
        <v>2017</v>
      </c>
      <c r="I7" s="169">
        <v>2018</v>
      </c>
      <c r="J7" s="169">
        <v>2019</v>
      </c>
      <c r="K7" s="170">
        <v>2020</v>
      </c>
      <c r="N7" s="694"/>
    </row>
    <row r="8" spans="1:14" s="608" customFormat="1" ht="24" customHeight="1">
      <c r="A8" s="656" t="s">
        <v>49</v>
      </c>
      <c r="B8" s="1424">
        <v>11.302339999999999</v>
      </c>
      <c r="C8" s="1425">
        <v>12.627649150000002</v>
      </c>
      <c r="D8" s="1425">
        <v>14.42251211</v>
      </c>
      <c r="E8" s="1425">
        <v>14.087480390000001</v>
      </c>
      <c r="F8" s="1425">
        <v>14.136032050000001</v>
      </c>
      <c r="G8" s="1425">
        <v>14.416691999999999</v>
      </c>
      <c r="H8" s="1425">
        <v>15.17924766</v>
      </c>
      <c r="I8" s="1425">
        <v>17.240658929999999</v>
      </c>
      <c r="J8" s="1425">
        <v>15.262517000000001</v>
      </c>
      <c r="K8" s="1426">
        <v>16.00523875</v>
      </c>
      <c r="N8" s="694"/>
    </row>
    <row r="9" spans="1:14" s="608" customFormat="1" ht="24" customHeight="1">
      <c r="A9" s="658" t="s">
        <v>125</v>
      </c>
      <c r="B9" s="1410">
        <v>0.49369800000000003</v>
      </c>
      <c r="C9" s="1286">
        <v>1.340408</v>
      </c>
      <c r="D9" s="1286">
        <v>2.9456549999999999</v>
      </c>
      <c r="E9" s="1286">
        <v>3.1509849999999999</v>
      </c>
      <c r="F9" s="1286">
        <v>2.9853510399999998</v>
      </c>
      <c r="G9" s="1286">
        <v>3.4439294600000001</v>
      </c>
      <c r="H9" s="1286">
        <v>3.3476675499999997</v>
      </c>
      <c r="I9" s="1286">
        <v>2.0395992700000001</v>
      </c>
      <c r="J9" s="1286">
        <v>3.0839579699999997</v>
      </c>
      <c r="K9" s="1418">
        <v>3.29326104</v>
      </c>
      <c r="N9" s="694"/>
    </row>
    <row r="10" spans="1:14" s="608" customFormat="1" ht="24" customHeight="1">
      <c r="A10" s="656" t="s">
        <v>121</v>
      </c>
      <c r="B10" s="1410">
        <v>0</v>
      </c>
      <c r="C10" s="1286">
        <v>0</v>
      </c>
      <c r="D10" s="1286">
        <v>0</v>
      </c>
      <c r="E10" s="1286">
        <v>0</v>
      </c>
      <c r="F10" s="1286">
        <v>0</v>
      </c>
      <c r="G10" s="1286">
        <v>4.0966760000000004</v>
      </c>
      <c r="H10" s="1286">
        <v>2.2279123700000003</v>
      </c>
      <c r="I10" s="1286">
        <v>2.1354557999999999</v>
      </c>
      <c r="J10" s="1286">
        <v>1.1411500000000001</v>
      </c>
      <c r="K10" s="1418">
        <v>0</v>
      </c>
    </row>
    <row r="11" spans="1:14" s="608" customFormat="1" ht="24" customHeight="1">
      <c r="A11" s="658" t="s">
        <v>130</v>
      </c>
      <c r="B11" s="1410">
        <v>9.3666879999999999</v>
      </c>
      <c r="C11" s="1286">
        <v>11.937840320000001</v>
      </c>
      <c r="D11" s="1286">
        <v>14.134810999999999</v>
      </c>
      <c r="E11" s="1286">
        <v>12.591120220000001</v>
      </c>
      <c r="F11" s="1286">
        <v>15.219418900000001</v>
      </c>
      <c r="G11" s="1286">
        <v>17.298460670000001</v>
      </c>
      <c r="H11" s="1286">
        <v>14.38477365</v>
      </c>
      <c r="I11" s="1286">
        <v>19.102630989999998</v>
      </c>
      <c r="J11" s="1286">
        <v>15.252056</v>
      </c>
      <c r="K11" s="1418">
        <v>18.53406914</v>
      </c>
    </row>
    <row r="12" spans="1:14" s="608" customFormat="1" ht="24" customHeight="1">
      <c r="A12" s="658" t="s">
        <v>36</v>
      </c>
      <c r="B12" s="1410">
        <v>62.976376000000002</v>
      </c>
      <c r="C12" s="1286">
        <v>63.249309869999998</v>
      </c>
      <c r="D12" s="1286">
        <v>61.021876409999997</v>
      </c>
      <c r="E12" s="1286">
        <v>66.047528999999997</v>
      </c>
      <c r="F12" s="1286">
        <v>63.206873000000002</v>
      </c>
      <c r="G12" s="1286">
        <v>66.030257000000006</v>
      </c>
      <c r="H12" s="1286">
        <v>58.190976999999997</v>
      </c>
      <c r="I12" s="1286">
        <v>67.045524</v>
      </c>
      <c r="J12" s="1286">
        <v>60.579801000000003</v>
      </c>
      <c r="K12" s="1418">
        <v>4065.2149709999999</v>
      </c>
    </row>
    <row r="13" spans="1:14" s="608" customFormat="1" ht="24" customHeight="1">
      <c r="A13" s="656" t="s">
        <v>50</v>
      </c>
      <c r="B13" s="1410">
        <v>1756.0914342200001</v>
      </c>
      <c r="C13" s="1286">
        <v>1175.8006803600003</v>
      </c>
      <c r="D13" s="1286">
        <v>1025.2585815299999</v>
      </c>
      <c r="E13" s="1286">
        <v>1286.2595183699998</v>
      </c>
      <c r="F13" s="1286">
        <v>1661.0366123600002</v>
      </c>
      <c r="G13" s="1286">
        <v>1669.18205083</v>
      </c>
      <c r="H13" s="1286">
        <v>1370.9317625072451</v>
      </c>
      <c r="I13" s="1286">
        <v>1525.3683608899998</v>
      </c>
      <c r="J13" s="1286">
        <v>1298.0165276800001</v>
      </c>
      <c r="K13" s="1418">
        <v>854.89337741999998</v>
      </c>
    </row>
    <row r="14" spans="1:14" s="608" customFormat="1" ht="24" customHeight="1">
      <c r="A14" s="658" t="s">
        <v>126</v>
      </c>
      <c r="B14" s="1410">
        <v>0</v>
      </c>
      <c r="C14" s="1286">
        <v>0</v>
      </c>
      <c r="D14" s="1286">
        <v>0</v>
      </c>
      <c r="E14" s="1286">
        <v>0</v>
      </c>
      <c r="F14" s="1286">
        <v>0</v>
      </c>
      <c r="G14" s="1286">
        <v>0</v>
      </c>
      <c r="H14" s="1286">
        <v>0</v>
      </c>
      <c r="I14" s="1286">
        <v>0</v>
      </c>
      <c r="J14" s="1286">
        <v>0</v>
      </c>
      <c r="K14" s="1418">
        <v>0</v>
      </c>
    </row>
    <row r="15" spans="1:14" s="608" customFormat="1" ht="24" customHeight="1">
      <c r="A15" s="656" t="s">
        <v>127</v>
      </c>
      <c r="B15" s="1410">
        <v>1.0744260000000001</v>
      </c>
      <c r="C15" s="1286">
        <v>6.4077982899999997</v>
      </c>
      <c r="D15" s="1286">
        <v>6.1288010000000002</v>
      </c>
      <c r="E15" s="1286">
        <v>8.8045803199999995</v>
      </c>
      <c r="F15" s="1286">
        <v>7.9585329299999996</v>
      </c>
      <c r="G15" s="1286">
        <v>944.86512648999997</v>
      </c>
      <c r="H15" s="1286">
        <v>6.2474850000000002</v>
      </c>
      <c r="I15" s="1286">
        <v>6.0728179999999998</v>
      </c>
      <c r="J15" s="1286">
        <v>4.9538609999999998</v>
      </c>
      <c r="K15" s="1418">
        <v>32.95888557</v>
      </c>
    </row>
    <row r="16" spans="1:14" s="608" customFormat="1" ht="24" customHeight="1">
      <c r="A16" s="658" t="s">
        <v>128</v>
      </c>
      <c r="B16" s="1410">
        <v>0</v>
      </c>
      <c r="C16" s="1286">
        <v>0</v>
      </c>
      <c r="D16" s="1286">
        <v>0</v>
      </c>
      <c r="E16" s="1286">
        <v>0</v>
      </c>
      <c r="F16" s="1286">
        <v>0</v>
      </c>
      <c r="G16" s="1286">
        <v>0</v>
      </c>
      <c r="H16" s="1286">
        <v>0</v>
      </c>
      <c r="I16" s="1286">
        <v>0</v>
      </c>
      <c r="J16" s="1286">
        <v>0</v>
      </c>
      <c r="K16" s="1418">
        <v>0</v>
      </c>
    </row>
    <row r="17" spans="1:11" s="608" customFormat="1" ht="24" customHeight="1">
      <c r="A17" s="658" t="s">
        <v>129</v>
      </c>
      <c r="B17" s="1410">
        <v>72.123410000000007</v>
      </c>
      <c r="C17" s="1286">
        <v>132.16816232999997</v>
      </c>
      <c r="D17" s="1286">
        <v>89.695378000000005</v>
      </c>
      <c r="E17" s="1286">
        <v>93.635832379999997</v>
      </c>
      <c r="F17" s="1286">
        <v>94.618530879999994</v>
      </c>
      <c r="G17" s="1286">
        <v>100.39778038</v>
      </c>
      <c r="H17" s="1286">
        <v>96.27218581999999</v>
      </c>
      <c r="I17" s="1286">
        <v>106.02551824000001</v>
      </c>
      <c r="J17" s="1286">
        <v>84.373652019999994</v>
      </c>
      <c r="K17" s="1418">
        <v>76.109087389999999</v>
      </c>
    </row>
    <row r="18" spans="1:11" s="608" customFormat="1" ht="24" customHeight="1">
      <c r="A18" s="658" t="s">
        <v>139</v>
      </c>
      <c r="B18" s="1410">
        <v>47.241933000000003</v>
      </c>
      <c r="C18" s="1286">
        <v>52.840523679999997</v>
      </c>
      <c r="D18" s="1286">
        <v>19.226016129999998</v>
      </c>
      <c r="E18" s="1286">
        <v>33.683778840000002</v>
      </c>
      <c r="F18" s="1286">
        <v>28.350704</v>
      </c>
      <c r="G18" s="1286">
        <v>18.444776059999999</v>
      </c>
      <c r="H18" s="1286">
        <v>21.289861329999997</v>
      </c>
      <c r="I18" s="1286">
        <v>25.563998839999996</v>
      </c>
      <c r="J18" s="1286">
        <v>28.182744899999999</v>
      </c>
      <c r="K18" s="1418">
        <v>35.295709619999997</v>
      </c>
    </row>
    <row r="19" spans="1:11" s="608" customFormat="1" ht="24" customHeight="1">
      <c r="A19" s="658" t="s">
        <v>140</v>
      </c>
      <c r="B19" s="1410">
        <v>493.03094599999997</v>
      </c>
      <c r="C19" s="1286">
        <v>539.63005000999999</v>
      </c>
      <c r="D19" s="1286">
        <v>573.84883414000001</v>
      </c>
      <c r="E19" s="1286">
        <v>801.77849555000012</v>
      </c>
      <c r="F19" s="1286">
        <v>1222.4515630000001</v>
      </c>
      <c r="G19" s="1286">
        <v>1450.5914529000001</v>
      </c>
      <c r="H19" s="1286">
        <v>1655.8869498700001</v>
      </c>
      <c r="I19" s="1286">
        <v>1855.98663201</v>
      </c>
      <c r="J19" s="1286">
        <v>1857.83198911</v>
      </c>
      <c r="K19" s="1418">
        <v>1733.7874844300002</v>
      </c>
    </row>
    <row r="20" spans="1:11" s="608" customFormat="1" ht="24" customHeight="1">
      <c r="A20" s="658" t="s">
        <v>122</v>
      </c>
      <c r="B20" s="1410">
        <v>0</v>
      </c>
      <c r="C20" s="1286">
        <v>0</v>
      </c>
      <c r="D20" s="1286">
        <v>0</v>
      </c>
      <c r="E20" s="1286">
        <v>0</v>
      </c>
      <c r="F20" s="1286">
        <v>0</v>
      </c>
      <c r="G20" s="1286">
        <v>0</v>
      </c>
      <c r="H20" s="1286">
        <v>0</v>
      </c>
      <c r="I20" s="1286">
        <v>0</v>
      </c>
      <c r="J20" s="1286">
        <v>0</v>
      </c>
      <c r="K20" s="1418">
        <v>0</v>
      </c>
    </row>
    <row r="21" spans="1:11" s="608" customFormat="1" ht="24" customHeight="1">
      <c r="A21" s="672" t="s">
        <v>91</v>
      </c>
      <c r="B21" s="1421">
        <v>2453.7012512199999</v>
      </c>
      <c r="C21" s="1422">
        <v>1996.0024220100004</v>
      </c>
      <c r="D21" s="1422">
        <v>1806.6824653199999</v>
      </c>
      <c r="E21" s="1422">
        <v>2320.03932007</v>
      </c>
      <c r="F21" s="1422">
        <v>3109.9636181599999</v>
      </c>
      <c r="G21" s="1422">
        <v>4288.7672017900004</v>
      </c>
      <c r="H21" s="1422">
        <v>3243.9588227572449</v>
      </c>
      <c r="I21" s="1422">
        <v>3626.5811969699998</v>
      </c>
      <c r="J21" s="1422">
        <v>3368.6782566800002</v>
      </c>
      <c r="K21" s="1423">
        <v>6836.0920843600015</v>
      </c>
    </row>
    <row r="22" spans="1:11" s="617" customFormat="1" ht="13.5" customHeight="1">
      <c r="A22" s="1499" t="s">
        <v>119</v>
      </c>
      <c r="B22" s="1499"/>
      <c r="C22" s="1499"/>
      <c r="D22" s="1499"/>
      <c r="E22" s="1499"/>
      <c r="F22" s="1499"/>
      <c r="G22" s="1499"/>
      <c r="H22" s="1499"/>
      <c r="I22" s="1499"/>
      <c r="J22" s="1499"/>
      <c r="K22" s="1499"/>
    </row>
    <row r="23" spans="1:11" s="617" customFormat="1" ht="12.75">
      <c r="A23" s="161" t="s">
        <v>173</v>
      </c>
    </row>
  </sheetData>
  <mergeCells count="1">
    <mergeCell ref="A22:K22"/>
  </mergeCells>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5:N24"/>
  <sheetViews>
    <sheetView showGridLines="0" zoomScaleNormal="100" zoomScaleSheetLayoutView="110" zoomScalePageLayoutView="76" workbookViewId="0">
      <selection activeCell="E14" sqref="E14:E15"/>
    </sheetView>
  </sheetViews>
  <sheetFormatPr baseColWidth="10" defaultColWidth="10.85546875" defaultRowHeight="18.75"/>
  <cols>
    <col min="1" max="1" width="66.140625" style="618" customWidth="1"/>
    <col min="2" max="11" width="15.7109375" style="618" customWidth="1"/>
    <col min="12" max="12" width="10.7109375" style="618" customWidth="1"/>
    <col min="13" max="184" width="8.7109375" style="618" customWidth="1"/>
    <col min="185" max="16384" width="10.85546875" style="618"/>
  </cols>
  <sheetData>
    <row r="5" spans="1:14" s="655" customFormat="1" ht="16.350000000000001" customHeight="1">
      <c r="A5" s="605" t="s">
        <v>589</v>
      </c>
      <c r="B5" s="606"/>
      <c r="C5" s="606"/>
      <c r="D5" s="606"/>
      <c r="E5" s="606"/>
      <c r="F5" s="606"/>
      <c r="G5" s="606"/>
      <c r="H5" s="606"/>
      <c r="I5" s="606"/>
      <c r="J5" s="606"/>
      <c r="K5" s="607"/>
      <c r="L5" s="663"/>
      <c r="N5" s="663"/>
    </row>
    <row r="6" spans="1:14" s="608" customFormat="1" ht="17.25" customHeight="1">
      <c r="A6" s="461" t="s">
        <v>161</v>
      </c>
      <c r="B6" s="610"/>
      <c r="C6" s="610"/>
      <c r="D6" s="610"/>
      <c r="E6" s="610"/>
      <c r="F6" s="610"/>
      <c r="G6" s="610"/>
      <c r="H6" s="610"/>
      <c r="I6" s="610"/>
      <c r="J6" s="610"/>
      <c r="K6" s="611"/>
      <c r="L6" s="663"/>
      <c r="N6" s="694"/>
    </row>
    <row r="7" spans="1:14" s="608" customFormat="1" ht="24.75" customHeight="1">
      <c r="A7" s="612" t="s">
        <v>48</v>
      </c>
      <c r="B7" s="169">
        <v>2011</v>
      </c>
      <c r="C7" s="169">
        <v>2012</v>
      </c>
      <c r="D7" s="169">
        <v>2013</v>
      </c>
      <c r="E7" s="169">
        <v>2014</v>
      </c>
      <c r="F7" s="169">
        <v>2015</v>
      </c>
      <c r="G7" s="169">
        <v>2016</v>
      </c>
      <c r="H7" s="169">
        <v>2017</v>
      </c>
      <c r="I7" s="169">
        <v>2018</v>
      </c>
      <c r="J7" s="169">
        <v>2019</v>
      </c>
      <c r="K7" s="170">
        <v>2020</v>
      </c>
      <c r="L7" s="664"/>
      <c r="N7" s="694"/>
    </row>
    <row r="8" spans="1:14" s="608" customFormat="1" ht="24.75" customHeight="1">
      <c r="A8" s="656" t="s">
        <v>49</v>
      </c>
      <c r="B8" s="1424">
        <v>16.250765136503897</v>
      </c>
      <c r="C8" s="1425">
        <v>17.438471810586993</v>
      </c>
      <c r="D8" s="1425">
        <v>19.617679382299649</v>
      </c>
      <c r="E8" s="1425">
        <v>18.349117807819219</v>
      </c>
      <c r="F8" s="1425">
        <v>17.905343607698487</v>
      </c>
      <c r="G8" s="1425">
        <v>17.296488592947316</v>
      </c>
      <c r="H8" s="1425">
        <v>17.060388063299953</v>
      </c>
      <c r="I8" s="1425">
        <v>18.464520777242438</v>
      </c>
      <c r="J8" s="1425">
        <v>15.694882709665894</v>
      </c>
      <c r="K8" s="1426">
        <v>16.00523875</v>
      </c>
      <c r="L8" s="657"/>
      <c r="N8" s="694"/>
    </row>
    <row r="9" spans="1:14" s="608" customFormat="1" ht="24.75" customHeight="1">
      <c r="A9" s="658" t="s">
        <v>125</v>
      </c>
      <c r="B9" s="1410">
        <v>0.70985037137103479</v>
      </c>
      <c r="C9" s="1286">
        <v>1.8510703651190126</v>
      </c>
      <c r="D9" s="1286">
        <v>4.0067163695290446</v>
      </c>
      <c r="E9" s="1286">
        <v>4.1041970157213639</v>
      </c>
      <c r="F9" s="1286">
        <v>3.7813819303557699</v>
      </c>
      <c r="G9" s="1286">
        <v>4.1318692679156364</v>
      </c>
      <c r="H9" s="1286">
        <v>3.7625387495599099</v>
      </c>
      <c r="I9" s="1286">
        <v>2.184384207765516</v>
      </c>
      <c r="J9" s="1286">
        <v>3.1713221758042485</v>
      </c>
      <c r="K9" s="1418">
        <v>3.29326104</v>
      </c>
      <c r="L9" s="657"/>
      <c r="N9" s="694"/>
    </row>
    <row r="10" spans="1:14" s="608" customFormat="1" ht="24.75" customHeight="1">
      <c r="A10" s="656" t="s">
        <v>121</v>
      </c>
      <c r="B10" s="1410">
        <v>0</v>
      </c>
      <c r="C10" s="1286">
        <v>0</v>
      </c>
      <c r="D10" s="1286">
        <v>0</v>
      </c>
      <c r="E10" s="1286">
        <v>0</v>
      </c>
      <c r="F10" s="1286">
        <v>0</v>
      </c>
      <c r="G10" s="1286">
        <v>4.915004753032183</v>
      </c>
      <c r="H10" s="1286">
        <v>2.5040140627909295</v>
      </c>
      <c r="I10" s="1286">
        <v>2.287045300766986</v>
      </c>
      <c r="J10" s="1286">
        <v>1.1734771796902985</v>
      </c>
      <c r="K10" s="1418">
        <v>0</v>
      </c>
      <c r="L10" s="657"/>
    </row>
    <row r="11" spans="1:14" s="608" customFormat="1" ht="24.75" customHeight="1">
      <c r="A11" s="658" t="s">
        <v>130</v>
      </c>
      <c r="B11" s="1410">
        <v>13.467640045770116</v>
      </c>
      <c r="C11" s="1286">
        <v>16.485862841668261</v>
      </c>
      <c r="D11" s="1286">
        <v>19.226344773539058</v>
      </c>
      <c r="E11" s="1286">
        <v>16.400090140547459</v>
      </c>
      <c r="F11" s="1286">
        <v>19.277610856435526</v>
      </c>
      <c r="G11" s="1286">
        <v>20.753903021178701</v>
      </c>
      <c r="H11" s="1286">
        <v>16.167456132785151</v>
      </c>
      <c r="I11" s="1286">
        <v>20.458668560578637</v>
      </c>
      <c r="J11" s="1286">
        <v>15.684125364201456</v>
      </c>
      <c r="K11" s="1418">
        <v>18.53406914</v>
      </c>
      <c r="L11" s="657"/>
    </row>
    <row r="12" spans="1:14" s="608" customFormat="1" ht="28.5" customHeight="1">
      <c r="A12" s="658" t="s">
        <v>36</v>
      </c>
      <c r="B12" s="1410">
        <v>90.548885940801711</v>
      </c>
      <c r="C12" s="1286">
        <v>87.345735861458934</v>
      </c>
      <c r="D12" s="1286">
        <v>83.002711149583106</v>
      </c>
      <c r="E12" s="1286">
        <v>86.027725113756588</v>
      </c>
      <c r="F12" s="1286">
        <v>80.060711197465068</v>
      </c>
      <c r="G12" s="1286">
        <v>79.220086479608483</v>
      </c>
      <c r="H12" s="1286">
        <v>65.402493696618563</v>
      </c>
      <c r="I12" s="1286">
        <v>71.80488146917402</v>
      </c>
      <c r="J12" s="1286">
        <v>62.295941833833865</v>
      </c>
      <c r="K12" s="1418">
        <v>4065.2149709999994</v>
      </c>
      <c r="L12" s="657"/>
    </row>
    <row r="13" spans="1:14" s="608" customFormat="1" ht="24.75" customHeight="1">
      <c r="A13" s="656" t="s">
        <v>50</v>
      </c>
      <c r="B13" s="1410">
        <v>2524.94876775389</v>
      </c>
      <c r="C13" s="1286">
        <v>1623.7517194027259</v>
      </c>
      <c r="D13" s="1286">
        <v>1394.5694053160939</v>
      </c>
      <c r="E13" s="1286">
        <v>1675.3689645419931</v>
      </c>
      <c r="F13" s="1286">
        <v>2103.9448116753019</v>
      </c>
      <c r="G13" s="1286">
        <v>2002.6083862881653</v>
      </c>
      <c r="H13" s="1286">
        <v>1540.8291899940825</v>
      </c>
      <c r="I13" s="1286">
        <v>1633.6496132170537</v>
      </c>
      <c r="J13" s="1286">
        <v>1334.7875161839554</v>
      </c>
      <c r="K13" s="1418">
        <v>854.89337741999998</v>
      </c>
      <c r="L13" s="657"/>
    </row>
    <row r="14" spans="1:14" s="608" customFormat="1" ht="24.75" customHeight="1">
      <c r="A14" s="658" t="s">
        <v>126</v>
      </c>
      <c r="B14" s="1410">
        <v>0</v>
      </c>
      <c r="C14" s="1286">
        <v>0</v>
      </c>
      <c r="D14" s="1286">
        <v>0</v>
      </c>
      <c r="E14" s="1286">
        <v>0</v>
      </c>
      <c r="F14" s="1286">
        <v>0</v>
      </c>
      <c r="G14" s="1286">
        <v>0</v>
      </c>
      <c r="H14" s="1286">
        <v>0</v>
      </c>
      <c r="I14" s="1286">
        <v>0</v>
      </c>
      <c r="J14" s="1286">
        <v>0</v>
      </c>
      <c r="K14" s="1418">
        <v>0</v>
      </c>
      <c r="L14" s="657"/>
    </row>
    <row r="15" spans="1:14" s="608" customFormat="1" ht="24.75" customHeight="1">
      <c r="A15" s="656" t="s">
        <v>127</v>
      </c>
      <c r="B15" s="1410">
        <v>1.5448344840584638</v>
      </c>
      <c r="C15" s="1286">
        <v>8.8490112863242274</v>
      </c>
      <c r="D15" s="1286">
        <v>8.33647093508438</v>
      </c>
      <c r="E15" s="1286">
        <v>11.468074990526155</v>
      </c>
      <c r="F15" s="1286">
        <v>10.080641174326809</v>
      </c>
      <c r="G15" s="1286">
        <v>1133.6060229495092</v>
      </c>
      <c r="H15" s="1286">
        <v>7.021726037220839</v>
      </c>
      <c r="I15" s="1286">
        <v>6.5039088466795558</v>
      </c>
      <c r="J15" s="1286">
        <v>5.0941969371754467</v>
      </c>
      <c r="K15" s="1418">
        <v>32.95888557</v>
      </c>
      <c r="L15" s="657"/>
    </row>
    <row r="16" spans="1:14" s="608" customFormat="1" ht="24.75" customHeight="1">
      <c r="A16" s="658" t="s">
        <v>128</v>
      </c>
      <c r="B16" s="1410">
        <v>0</v>
      </c>
      <c r="C16" s="1286">
        <v>0</v>
      </c>
      <c r="D16" s="1286">
        <v>0</v>
      </c>
      <c r="E16" s="1286">
        <v>0</v>
      </c>
      <c r="F16" s="1286">
        <v>0</v>
      </c>
      <c r="G16" s="1286">
        <v>0</v>
      </c>
      <c r="H16" s="1286">
        <v>0</v>
      </c>
      <c r="I16" s="1286">
        <v>0</v>
      </c>
      <c r="J16" s="1286">
        <v>0</v>
      </c>
      <c r="K16" s="1418">
        <v>0</v>
      </c>
      <c r="L16" s="657"/>
    </row>
    <row r="17" spans="1:12" s="608" customFormat="1" ht="24.75" customHeight="1">
      <c r="A17" s="658" t="s">
        <v>129</v>
      </c>
      <c r="B17" s="1410">
        <v>103.70070239912945</v>
      </c>
      <c r="C17" s="1286">
        <v>182.52097010858034</v>
      </c>
      <c r="D17" s="1286">
        <v>122.00476271107625</v>
      </c>
      <c r="E17" s="1286">
        <v>121.96183219487935</v>
      </c>
      <c r="F17" s="1286">
        <v>119.8481512400101</v>
      </c>
      <c r="G17" s="1286">
        <v>120.45267132709083</v>
      </c>
      <c r="H17" s="1286">
        <v>108.20304711935391</v>
      </c>
      <c r="I17" s="1286">
        <v>113.55194673295341</v>
      </c>
      <c r="J17" s="1286">
        <v>86.763839295973582</v>
      </c>
      <c r="K17" s="1418">
        <v>76.109087389999999</v>
      </c>
      <c r="L17" s="657"/>
    </row>
    <row r="18" spans="1:12" s="608" customFormat="1" ht="24.75" customHeight="1">
      <c r="A18" s="658" t="s">
        <v>139</v>
      </c>
      <c r="B18" s="1410">
        <v>67.925540885998217</v>
      </c>
      <c r="C18" s="1286">
        <v>72.971459034426402</v>
      </c>
      <c r="D18" s="1286">
        <v>26.15146497091494</v>
      </c>
      <c r="E18" s="1286">
        <v>43.873539414927862</v>
      </c>
      <c r="F18" s="1286">
        <v>35.910296103223104</v>
      </c>
      <c r="G18" s="1286">
        <v>22.129199869238917</v>
      </c>
      <c r="H18" s="1286">
        <v>23.928280520830715</v>
      </c>
      <c r="I18" s="1286">
        <v>27.378709227245384</v>
      </c>
      <c r="J18" s="1286">
        <v>28.981122552848564</v>
      </c>
      <c r="K18" s="1418">
        <v>35.295709619999997</v>
      </c>
      <c r="L18" s="657"/>
    </row>
    <row r="19" spans="1:12" s="608" customFormat="1" ht="24.75" customHeight="1">
      <c r="A19" s="658" t="s">
        <v>140</v>
      </c>
      <c r="B19" s="1410">
        <v>708.89126574446846</v>
      </c>
      <c r="C19" s="1286">
        <v>745.21578034538857</v>
      </c>
      <c r="D19" s="1286">
        <v>780.55628285861576</v>
      </c>
      <c r="E19" s="1286">
        <v>1044.3264276744815</v>
      </c>
      <c r="F19" s="1286">
        <v>1548.4129635432651</v>
      </c>
      <c r="G19" s="1286">
        <v>1740.353370808763</v>
      </c>
      <c r="H19" s="1286">
        <v>1861.098427702728</v>
      </c>
      <c r="I19" s="1286">
        <v>1987.7374680500604</v>
      </c>
      <c r="J19" s="1286">
        <v>1910.4617648155106</v>
      </c>
      <c r="K19" s="1418">
        <v>1733.7874844300004</v>
      </c>
      <c r="L19" s="657"/>
    </row>
    <row r="20" spans="1:12" s="608" customFormat="1" ht="24.75" customHeight="1">
      <c r="A20" s="658" t="s">
        <v>122</v>
      </c>
      <c r="B20" s="1410">
        <v>0</v>
      </c>
      <c r="C20" s="1286">
        <v>0</v>
      </c>
      <c r="D20" s="1286">
        <v>0</v>
      </c>
      <c r="E20" s="1286">
        <v>0</v>
      </c>
      <c r="F20" s="1286">
        <v>0</v>
      </c>
      <c r="G20" s="1286">
        <v>0</v>
      </c>
      <c r="H20" s="1286">
        <v>0</v>
      </c>
      <c r="I20" s="1286">
        <v>0</v>
      </c>
      <c r="J20" s="1286">
        <v>0</v>
      </c>
      <c r="K20" s="1418">
        <v>0</v>
      </c>
      <c r="L20" s="657"/>
    </row>
    <row r="21" spans="1:12" s="608" customFormat="1" ht="24.75" customHeight="1">
      <c r="A21" s="659" t="s">
        <v>91</v>
      </c>
      <c r="B21" s="1421">
        <v>3527.9882527619911</v>
      </c>
      <c r="C21" s="1422">
        <v>2756.4300810562781</v>
      </c>
      <c r="D21" s="1422">
        <v>2457.4718384667358</v>
      </c>
      <c r="E21" s="1422">
        <v>3021.8799688946528</v>
      </c>
      <c r="F21" s="1422">
        <v>3939.2219113280817</v>
      </c>
      <c r="G21" s="1422">
        <v>5145.4670033574494</v>
      </c>
      <c r="H21" s="1422">
        <v>3645.9775620792707</v>
      </c>
      <c r="I21" s="1422">
        <v>3884.0211463895198</v>
      </c>
      <c r="J21" s="1422">
        <v>3464.1081890486598</v>
      </c>
      <c r="K21" s="1423">
        <v>6836.0920843599997</v>
      </c>
      <c r="L21" s="665"/>
    </row>
    <row r="22" spans="1:12" s="617" customFormat="1" ht="12.75" customHeight="1">
      <c r="A22" s="1499" t="s">
        <v>119</v>
      </c>
      <c r="B22" s="1499"/>
      <c r="C22" s="1499"/>
      <c r="D22" s="1499"/>
      <c r="E22" s="1499"/>
      <c r="F22" s="1499"/>
      <c r="G22" s="1499"/>
      <c r="H22" s="1499"/>
      <c r="I22" s="1499"/>
      <c r="J22" s="1499"/>
      <c r="K22" s="660"/>
      <c r="L22" s="660"/>
    </row>
    <row r="23" spans="1:12" s="167" customFormat="1" ht="15" customHeight="1">
      <c r="A23" s="161" t="s">
        <v>171</v>
      </c>
      <c r="E23" s="661"/>
      <c r="F23" s="661"/>
      <c r="G23" s="661"/>
      <c r="H23" s="661"/>
      <c r="I23" s="661"/>
      <c r="J23" s="661"/>
      <c r="K23" s="661"/>
      <c r="L23" s="661"/>
    </row>
    <row r="24" spans="1:12" s="617" customFormat="1" ht="12.75" customHeight="1">
      <c r="A24" s="167" t="s">
        <v>488</v>
      </c>
      <c r="B24" s="666"/>
      <c r="C24" s="666"/>
      <c r="D24" s="666"/>
      <c r="E24" s="666"/>
      <c r="F24" s="666"/>
      <c r="G24" s="666"/>
      <c r="H24" s="666"/>
      <c r="I24" s="666"/>
      <c r="J24" s="660"/>
      <c r="K24" s="660"/>
      <c r="L24" s="660"/>
    </row>
  </sheetData>
  <mergeCells count="1">
    <mergeCell ref="A22:J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5:Y24"/>
  <sheetViews>
    <sheetView showGridLines="0" zoomScale="80" zoomScaleNormal="80" zoomScaleSheetLayoutView="110" zoomScalePageLayoutView="76" workbookViewId="0">
      <selection activeCell="C13" sqref="C13"/>
    </sheetView>
  </sheetViews>
  <sheetFormatPr baseColWidth="10" defaultColWidth="10.85546875" defaultRowHeight="18.75"/>
  <cols>
    <col min="1" max="1" width="66.42578125" style="618" customWidth="1"/>
    <col min="2" max="11" width="15.7109375" style="618" customWidth="1"/>
    <col min="12" max="197" width="8.7109375" style="618" customWidth="1"/>
    <col min="198" max="16384" width="10.85546875" style="618"/>
  </cols>
  <sheetData>
    <row r="5" spans="1:25" s="655" customFormat="1" ht="16.350000000000001" customHeight="1">
      <c r="A5" s="605" t="s">
        <v>588</v>
      </c>
      <c r="B5" s="606"/>
      <c r="C5" s="606"/>
      <c r="D5" s="606"/>
      <c r="E5" s="606"/>
      <c r="F5" s="606"/>
      <c r="G5" s="606"/>
      <c r="H5" s="606"/>
      <c r="I5" s="606"/>
      <c r="J5" s="606"/>
      <c r="K5" s="607"/>
      <c r="N5" s="663"/>
    </row>
    <row r="6" spans="1:25" s="608" customFormat="1" ht="17.25" customHeight="1">
      <c r="A6" s="461" t="s">
        <v>136</v>
      </c>
      <c r="B6" s="610"/>
      <c r="C6" s="610"/>
      <c r="D6" s="610"/>
      <c r="E6" s="610"/>
      <c r="F6" s="610"/>
      <c r="G6" s="610"/>
      <c r="H6" s="610"/>
      <c r="I6" s="610"/>
      <c r="J6" s="610"/>
      <c r="K6" s="611"/>
      <c r="L6" s="655"/>
      <c r="M6" s="655"/>
      <c r="N6" s="663"/>
      <c r="O6" s="655"/>
      <c r="P6" s="655"/>
      <c r="Q6" s="655"/>
      <c r="R6" s="655"/>
      <c r="S6" s="655"/>
      <c r="T6" s="655"/>
      <c r="U6" s="655"/>
      <c r="V6" s="655"/>
      <c r="W6" s="655"/>
      <c r="X6" s="655"/>
      <c r="Y6" s="655"/>
    </row>
    <row r="7" spans="1:25" s="608" customFormat="1" ht="24.75" customHeight="1">
      <c r="A7" s="612" t="s">
        <v>48</v>
      </c>
      <c r="B7" s="169">
        <v>2011</v>
      </c>
      <c r="C7" s="169">
        <v>2012</v>
      </c>
      <c r="D7" s="169">
        <v>2013</v>
      </c>
      <c r="E7" s="169">
        <v>2014</v>
      </c>
      <c r="F7" s="169">
        <v>2015</v>
      </c>
      <c r="G7" s="169">
        <v>2016</v>
      </c>
      <c r="H7" s="169">
        <v>2017</v>
      </c>
      <c r="I7" s="169">
        <v>2018</v>
      </c>
      <c r="J7" s="169">
        <v>2019</v>
      </c>
      <c r="K7" s="170">
        <v>2020</v>
      </c>
      <c r="L7" s="655"/>
      <c r="M7" s="655"/>
      <c r="N7" s="663"/>
      <c r="O7" s="655"/>
      <c r="P7" s="655"/>
      <c r="Q7" s="655"/>
      <c r="R7" s="655"/>
      <c r="S7" s="655"/>
      <c r="T7" s="655"/>
      <c r="U7" s="655"/>
      <c r="V7" s="655"/>
      <c r="W7" s="655"/>
      <c r="X7" s="655"/>
      <c r="Y7" s="655"/>
    </row>
    <row r="8" spans="1:25" s="608" customFormat="1" ht="24.75" customHeight="1">
      <c r="A8" s="656" t="s">
        <v>49</v>
      </c>
      <c r="B8" s="1319">
        <v>11.947337473144371</v>
      </c>
      <c r="C8" s="1319">
        <v>12.820522971499889</v>
      </c>
      <c r="D8" s="1319">
        <v>14.42264619859637</v>
      </c>
      <c r="E8" s="1319">
        <v>13.490017297220122</v>
      </c>
      <c r="F8" s="1319">
        <v>13.163760651075659</v>
      </c>
      <c r="G8" s="1319">
        <v>12.716138876202512</v>
      </c>
      <c r="H8" s="1319">
        <v>12.542561036538281</v>
      </c>
      <c r="I8" s="1319">
        <v>13.574859962135942</v>
      </c>
      <c r="J8" s="1319">
        <v>11.538660411292938</v>
      </c>
      <c r="K8" s="1436">
        <v>11.76682987405696</v>
      </c>
      <c r="L8" s="655"/>
      <c r="M8" s="655"/>
      <c r="N8" s="663"/>
      <c r="O8" s="655"/>
      <c r="P8" s="655"/>
      <c r="Q8" s="655"/>
      <c r="R8" s="655"/>
      <c r="S8" s="655"/>
      <c r="T8" s="655"/>
      <c r="U8" s="655"/>
      <c r="V8" s="655"/>
      <c r="W8" s="655"/>
      <c r="X8" s="655"/>
      <c r="Y8" s="655"/>
    </row>
    <row r="9" spans="1:25" s="608" customFormat="1" ht="24.75" customHeight="1">
      <c r="A9" s="658" t="s">
        <v>125</v>
      </c>
      <c r="B9" s="1319">
        <v>0.52187216238552636</v>
      </c>
      <c r="C9" s="1319">
        <v>1.3608812971480304</v>
      </c>
      <c r="D9" s="1319">
        <v>2.9456823862653971</v>
      </c>
      <c r="E9" s="1319">
        <v>3.0173488073463179</v>
      </c>
      <c r="F9" s="1319">
        <v>2.7800196272192093</v>
      </c>
      <c r="G9" s="1319">
        <v>3.0376930639293072</v>
      </c>
      <c r="H9" s="1319">
        <v>2.7661663816554105</v>
      </c>
      <c r="I9" s="1319">
        <v>1.6059290182318282</v>
      </c>
      <c r="J9" s="1319">
        <v>2.3315121443291646</v>
      </c>
      <c r="K9" s="1436">
        <v>2.4211599085668052</v>
      </c>
      <c r="L9" s="655"/>
      <c r="M9" s="655"/>
      <c r="N9" s="663"/>
      <c r="O9" s="655"/>
      <c r="P9" s="655"/>
      <c r="Q9" s="655"/>
      <c r="R9" s="655"/>
      <c r="S9" s="655"/>
      <c r="T9" s="655"/>
      <c r="U9" s="655"/>
      <c r="V9" s="655"/>
      <c r="W9" s="655"/>
      <c r="X9" s="655"/>
      <c r="Y9" s="655"/>
    </row>
    <row r="10" spans="1:25" s="608" customFormat="1" ht="24.75" customHeight="1">
      <c r="A10" s="656" t="s">
        <v>121</v>
      </c>
      <c r="B10" s="1319">
        <v>0</v>
      </c>
      <c r="C10" s="1319">
        <v>0</v>
      </c>
      <c r="D10" s="1319">
        <v>0</v>
      </c>
      <c r="E10" s="1319">
        <v>0</v>
      </c>
      <c r="F10" s="1319">
        <v>0</v>
      </c>
      <c r="G10" s="1319">
        <v>3.6134434270223581</v>
      </c>
      <c r="H10" s="1319">
        <v>1.8409164611247708</v>
      </c>
      <c r="I10" s="1319">
        <v>1.6814040320633488</v>
      </c>
      <c r="J10" s="1319">
        <v>0.8627241711407716</v>
      </c>
      <c r="K10" s="1436">
        <v>0</v>
      </c>
      <c r="L10" s="655"/>
      <c r="M10" s="655"/>
      <c r="N10" s="655"/>
      <c r="O10" s="655"/>
      <c r="P10" s="655"/>
      <c r="Q10" s="655"/>
      <c r="R10" s="655"/>
      <c r="S10" s="655"/>
      <c r="T10" s="655"/>
      <c r="U10" s="655"/>
      <c r="V10" s="655"/>
      <c r="W10" s="655"/>
      <c r="X10" s="655"/>
      <c r="Y10" s="655"/>
    </row>
    <row r="11" spans="1:25" s="608" customFormat="1" ht="24.75" customHeight="1">
      <c r="A11" s="658" t="s">
        <v>130</v>
      </c>
      <c r="B11" s="1319">
        <v>9.9012224496565935</v>
      </c>
      <c r="C11" s="1319">
        <v>12.120178050136719</v>
      </c>
      <c r="D11" s="1319">
        <v>14.134942413789254</v>
      </c>
      <c r="E11" s="1319">
        <v>12.057119148130223</v>
      </c>
      <c r="F11" s="1319">
        <v>14.172632527955905</v>
      </c>
      <c r="G11" s="1319">
        <v>15.257982082453255</v>
      </c>
      <c r="H11" s="1319">
        <v>11.886089847348371</v>
      </c>
      <c r="I11" s="1319">
        <v>15.04092979569246</v>
      </c>
      <c r="J11" s="1319">
        <v>11.530751759884881</v>
      </c>
      <c r="K11" s="1436">
        <v>13.625990955267017</v>
      </c>
      <c r="L11" s="655"/>
      <c r="M11" s="655"/>
      <c r="N11" s="655"/>
      <c r="O11" s="655"/>
      <c r="P11" s="655"/>
      <c r="Q11" s="655"/>
      <c r="R11" s="655"/>
      <c r="S11" s="655"/>
      <c r="T11" s="655"/>
      <c r="U11" s="655"/>
      <c r="V11" s="655"/>
      <c r="W11" s="655"/>
      <c r="X11" s="655"/>
      <c r="Y11" s="655"/>
    </row>
    <row r="12" spans="1:25" s="608" customFormat="1" ht="28.5" customHeight="1">
      <c r="A12" s="658" t="s">
        <v>36</v>
      </c>
      <c r="B12" s="1319">
        <v>66.570286941255517</v>
      </c>
      <c r="C12" s="1319">
        <v>64.215375363026268</v>
      </c>
      <c r="D12" s="1319">
        <v>61.022443740967944</v>
      </c>
      <c r="E12" s="1319">
        <v>63.246392114313885</v>
      </c>
      <c r="F12" s="1319">
        <v>58.859526119632456</v>
      </c>
      <c r="G12" s="1319">
        <v>58.241510468791532</v>
      </c>
      <c r="H12" s="1319">
        <v>48.083007613191228</v>
      </c>
      <c r="I12" s="1319">
        <v>52.789954437549127</v>
      </c>
      <c r="J12" s="1319">
        <v>45.799113705996483</v>
      </c>
      <c r="K12" s="1436">
        <v>2988.6897479255904</v>
      </c>
      <c r="L12" s="655"/>
      <c r="M12" s="655"/>
      <c r="N12" s="655"/>
      <c r="O12" s="655"/>
      <c r="P12" s="655"/>
      <c r="Q12" s="655"/>
      <c r="R12" s="655"/>
      <c r="S12" s="655"/>
      <c r="T12" s="655"/>
      <c r="U12" s="655"/>
      <c r="V12" s="655"/>
      <c r="W12" s="655"/>
      <c r="X12" s="655"/>
      <c r="Y12" s="655"/>
    </row>
    <row r="13" spans="1:25" s="608" customFormat="1" ht="24.75" customHeight="1">
      <c r="A13" s="656" t="s">
        <v>50</v>
      </c>
      <c r="B13" s="1319">
        <v>1856.3073662909139</v>
      </c>
      <c r="C13" s="1319">
        <v>1193.7597769304971</v>
      </c>
      <c r="D13" s="1319">
        <v>1025.2681135368421</v>
      </c>
      <c r="E13" s="1319">
        <v>1231.7080607148457</v>
      </c>
      <c r="F13" s="1319">
        <v>1546.791088223416</v>
      </c>
      <c r="G13" s="1319">
        <v>1472.2899516767648</v>
      </c>
      <c r="H13" s="1319">
        <v>1132.7962816950392</v>
      </c>
      <c r="I13" s="1319">
        <v>1201.0365713878541</v>
      </c>
      <c r="J13" s="1319">
        <v>981.31729656026857</v>
      </c>
      <c r="K13" s="1436">
        <v>628.50577174671059</v>
      </c>
      <c r="L13" s="655"/>
      <c r="M13" s="655"/>
      <c r="N13" s="655"/>
      <c r="O13" s="655"/>
      <c r="P13" s="655"/>
      <c r="Q13" s="655"/>
      <c r="R13" s="655"/>
      <c r="S13" s="655"/>
      <c r="T13" s="655"/>
      <c r="U13" s="655"/>
      <c r="V13" s="655"/>
      <c r="W13" s="655"/>
      <c r="X13" s="655"/>
      <c r="Y13" s="655"/>
    </row>
    <row r="14" spans="1:25" s="608" customFormat="1" ht="24.75" customHeight="1">
      <c r="A14" s="658" t="s">
        <v>126</v>
      </c>
      <c r="B14" s="1319">
        <v>0</v>
      </c>
      <c r="C14" s="1319">
        <v>0</v>
      </c>
      <c r="D14" s="1319">
        <v>0</v>
      </c>
      <c r="E14" s="1319">
        <v>0</v>
      </c>
      <c r="F14" s="1319">
        <v>0</v>
      </c>
      <c r="G14" s="1319">
        <v>0</v>
      </c>
      <c r="H14" s="1319">
        <v>0</v>
      </c>
      <c r="I14" s="1319">
        <v>0</v>
      </c>
      <c r="J14" s="1319">
        <v>0</v>
      </c>
      <c r="K14" s="1436">
        <v>0</v>
      </c>
      <c r="L14" s="655"/>
      <c r="M14" s="655"/>
      <c r="N14" s="655"/>
      <c r="O14" s="655"/>
      <c r="P14" s="655"/>
      <c r="Q14" s="655"/>
      <c r="R14" s="655"/>
      <c r="S14" s="655"/>
      <c r="T14" s="655"/>
      <c r="U14" s="655"/>
      <c r="V14" s="655"/>
      <c r="W14" s="655"/>
      <c r="X14" s="655"/>
      <c r="Y14" s="655"/>
    </row>
    <row r="15" spans="1:25" s="608" customFormat="1" ht="24.75" customHeight="1">
      <c r="A15" s="656" t="s">
        <v>127</v>
      </c>
      <c r="B15" s="1319">
        <v>1.1357409184222573</v>
      </c>
      <c r="C15" s="1319">
        <v>6.5056705486375268</v>
      </c>
      <c r="D15" s="1319">
        <v>6.128857980525809</v>
      </c>
      <c r="E15" s="1319">
        <v>8.4311699128167419</v>
      </c>
      <c r="F15" s="1319">
        <v>7.4111477855784775</v>
      </c>
      <c r="G15" s="1319">
        <v>833.41144887658652</v>
      </c>
      <c r="H15" s="1319">
        <v>5.1622757393865033</v>
      </c>
      <c r="I15" s="1319">
        <v>4.7815837120987856</v>
      </c>
      <c r="J15" s="1319">
        <v>3.7451830391899343</v>
      </c>
      <c r="K15" s="1436">
        <v>24.230916226769864</v>
      </c>
      <c r="L15" s="655"/>
      <c r="M15" s="655"/>
      <c r="N15" s="655"/>
      <c r="O15" s="655"/>
      <c r="P15" s="655"/>
      <c r="Q15" s="655"/>
      <c r="R15" s="655"/>
      <c r="S15" s="655"/>
      <c r="T15" s="655"/>
      <c r="U15" s="655"/>
      <c r="V15" s="655"/>
      <c r="W15" s="655"/>
      <c r="X15" s="655"/>
      <c r="Y15" s="655"/>
    </row>
    <row r="16" spans="1:25" s="608" customFormat="1" ht="24.75" customHeight="1">
      <c r="A16" s="658" t="s">
        <v>128</v>
      </c>
      <c r="B16" s="1319">
        <v>0</v>
      </c>
      <c r="C16" s="1319">
        <v>0</v>
      </c>
      <c r="D16" s="1319">
        <v>0</v>
      </c>
      <c r="E16" s="1319">
        <v>0</v>
      </c>
      <c r="F16" s="1319">
        <v>0</v>
      </c>
      <c r="G16" s="1319">
        <v>0</v>
      </c>
      <c r="H16" s="1319">
        <v>0</v>
      </c>
      <c r="I16" s="1319">
        <v>0</v>
      </c>
      <c r="J16" s="1319">
        <v>0</v>
      </c>
      <c r="K16" s="1436">
        <v>0</v>
      </c>
      <c r="L16" s="655"/>
      <c r="M16" s="655"/>
      <c r="N16" s="655"/>
      <c r="O16" s="655"/>
      <c r="P16" s="655"/>
      <c r="Q16" s="655"/>
      <c r="R16" s="655"/>
      <c r="S16" s="655"/>
      <c r="T16" s="655"/>
      <c r="U16" s="655"/>
      <c r="V16" s="655"/>
      <c r="W16" s="655"/>
      <c r="X16" s="655"/>
      <c r="Y16" s="655"/>
    </row>
    <row r="17" spans="1:25" s="608" customFormat="1" ht="24.75" customHeight="1">
      <c r="A17" s="658" t="s">
        <v>129</v>
      </c>
      <c r="B17" s="1319">
        <v>76.239320263233594</v>
      </c>
      <c r="C17" s="1319">
        <v>134.18688950925525</v>
      </c>
      <c r="D17" s="1319">
        <v>89.696211913485058</v>
      </c>
      <c r="E17" s="1319">
        <v>89.664649992517482</v>
      </c>
      <c r="F17" s="1319">
        <v>88.110701026652748</v>
      </c>
      <c r="G17" s="1319">
        <v>88.555135822736588</v>
      </c>
      <c r="H17" s="1319">
        <v>79.549381749023055</v>
      </c>
      <c r="I17" s="1319">
        <v>83.481818668568167</v>
      </c>
      <c r="J17" s="1319">
        <v>63.787573066708482</v>
      </c>
      <c r="K17" s="1436">
        <v>55.954347022025132</v>
      </c>
      <c r="L17" s="655"/>
      <c r="M17" s="655"/>
      <c r="N17" s="655"/>
      <c r="O17" s="655"/>
      <c r="P17" s="655"/>
      <c r="Q17" s="655"/>
      <c r="R17" s="655"/>
      <c r="S17" s="655"/>
      <c r="T17" s="655"/>
      <c r="U17" s="655"/>
      <c r="V17" s="655"/>
      <c r="W17" s="655"/>
      <c r="X17" s="655"/>
      <c r="Y17" s="655"/>
    </row>
    <row r="18" spans="1:25" s="608" customFormat="1" ht="24.75" customHeight="1">
      <c r="A18" s="658" t="s">
        <v>139</v>
      </c>
      <c r="B18" s="1319">
        <v>49.93791696539617</v>
      </c>
      <c r="C18" s="1319">
        <v>53.647606107707212</v>
      </c>
      <c r="D18" s="1319">
        <v>19.226194877606311</v>
      </c>
      <c r="E18" s="1319">
        <v>32.255218577616567</v>
      </c>
      <c r="F18" s="1319">
        <v>26.400752377007613</v>
      </c>
      <c r="G18" s="1319">
        <v>16.269081278799284</v>
      </c>
      <c r="H18" s="1319">
        <v>17.591740458562423</v>
      </c>
      <c r="I18" s="1319">
        <v>20.128447858878076</v>
      </c>
      <c r="J18" s="1319">
        <v>21.306519944200421</v>
      </c>
      <c r="K18" s="1436">
        <v>25.948916905888424</v>
      </c>
      <c r="L18" s="655"/>
      <c r="M18" s="655"/>
      <c r="N18" s="655"/>
      <c r="O18" s="655"/>
      <c r="P18" s="655"/>
      <c r="Q18" s="655"/>
      <c r="R18" s="655"/>
      <c r="S18" s="655"/>
      <c r="T18" s="655"/>
      <c r="U18" s="655"/>
      <c r="V18" s="655"/>
      <c r="W18" s="655"/>
      <c r="X18" s="655"/>
      <c r="Y18" s="655"/>
    </row>
    <row r="19" spans="1:25" s="608" customFormat="1" ht="24.75" customHeight="1">
      <c r="A19" s="658" t="s">
        <v>140</v>
      </c>
      <c r="B19" s="1319">
        <v>521.16704121143221</v>
      </c>
      <c r="C19" s="1319">
        <v>547.8723212914764</v>
      </c>
      <c r="D19" s="1319">
        <v>573.85416931213308</v>
      </c>
      <c r="E19" s="1319">
        <v>767.77432685452891</v>
      </c>
      <c r="F19" s="1319">
        <v>1138.3717669814803</v>
      </c>
      <c r="G19" s="1319">
        <v>1279.4836962396628</v>
      </c>
      <c r="H19" s="1319">
        <v>1368.2537898819471</v>
      </c>
      <c r="I19" s="1319">
        <v>1461.3570585339621</v>
      </c>
      <c r="J19" s="1319">
        <v>1404.5450316993697</v>
      </c>
      <c r="K19" s="1436">
        <v>1274.6565475042971</v>
      </c>
      <c r="L19" s="655"/>
      <c r="M19" s="655"/>
      <c r="N19" s="655"/>
      <c r="O19" s="655"/>
      <c r="P19" s="655"/>
      <c r="Q19" s="655"/>
      <c r="R19" s="655"/>
      <c r="S19" s="655"/>
      <c r="T19" s="655"/>
      <c r="U19" s="655"/>
      <c r="V19" s="655"/>
      <c r="W19" s="655"/>
      <c r="X19" s="655"/>
      <c r="Y19" s="655"/>
    </row>
    <row r="20" spans="1:25" s="608" customFormat="1" ht="24.75" customHeight="1">
      <c r="A20" s="658" t="s">
        <v>122</v>
      </c>
      <c r="B20" s="1319">
        <v>0</v>
      </c>
      <c r="C20" s="1319">
        <v>0</v>
      </c>
      <c r="D20" s="1319">
        <v>0</v>
      </c>
      <c r="E20" s="1319">
        <v>0</v>
      </c>
      <c r="F20" s="1319">
        <v>0</v>
      </c>
      <c r="G20" s="1319">
        <v>0</v>
      </c>
      <c r="H20" s="1319">
        <v>0</v>
      </c>
      <c r="I20" s="1319">
        <v>0</v>
      </c>
      <c r="J20" s="1319">
        <v>0</v>
      </c>
      <c r="K20" s="1436">
        <v>0</v>
      </c>
      <c r="L20" s="655"/>
      <c r="M20" s="655"/>
      <c r="N20" s="655"/>
      <c r="O20" s="655"/>
      <c r="P20" s="655"/>
      <c r="Q20" s="655"/>
      <c r="R20" s="655"/>
      <c r="S20" s="655"/>
      <c r="T20" s="655"/>
      <c r="U20" s="655"/>
      <c r="V20" s="655"/>
      <c r="W20" s="655"/>
      <c r="X20" s="655"/>
      <c r="Y20" s="655"/>
    </row>
    <row r="21" spans="1:25" s="608" customFormat="1" ht="24.75" customHeight="1">
      <c r="A21" s="659" t="s">
        <v>91</v>
      </c>
      <c r="B21" s="1322">
        <v>2593.7281046758399</v>
      </c>
      <c r="C21" s="1322">
        <v>2026.4892220693841</v>
      </c>
      <c r="D21" s="1322">
        <v>1806.6992623602112</v>
      </c>
      <c r="E21" s="1322">
        <v>2221.6443034193362</v>
      </c>
      <c r="F21" s="1322">
        <v>2896.0613953200182</v>
      </c>
      <c r="G21" s="1322">
        <v>3782.8760818129485</v>
      </c>
      <c r="H21" s="1322">
        <v>2680.4722108638166</v>
      </c>
      <c r="I21" s="1322">
        <v>2855.4785574070338</v>
      </c>
      <c r="J21" s="1322">
        <v>2546.7643665023816</v>
      </c>
      <c r="K21" s="1437">
        <v>5025.8002280691726</v>
      </c>
      <c r="L21" s="655"/>
      <c r="M21" s="655"/>
      <c r="N21" s="655"/>
      <c r="O21" s="655"/>
      <c r="P21" s="655"/>
      <c r="Q21" s="655"/>
      <c r="R21" s="655"/>
      <c r="S21" s="655"/>
      <c r="T21" s="655"/>
      <c r="U21" s="655"/>
      <c r="V21" s="655"/>
      <c r="W21" s="655"/>
      <c r="X21" s="655"/>
      <c r="Y21" s="655"/>
    </row>
    <row r="22" spans="1:25" s="617" customFormat="1" ht="14.25" customHeight="1">
      <c r="A22" s="1499" t="s">
        <v>119</v>
      </c>
      <c r="B22" s="1499"/>
      <c r="C22" s="1499"/>
      <c r="D22" s="1499"/>
      <c r="E22" s="1499"/>
      <c r="F22" s="1499"/>
      <c r="G22" s="1499"/>
      <c r="H22" s="1499"/>
      <c r="I22" s="1499"/>
      <c r="J22" s="1499"/>
      <c r="K22" s="1499"/>
      <c r="L22" s="660"/>
      <c r="M22" s="660"/>
      <c r="N22" s="660"/>
      <c r="O22" s="660"/>
      <c r="P22" s="660"/>
      <c r="Q22" s="660"/>
      <c r="R22" s="660"/>
      <c r="S22" s="660"/>
      <c r="T22" s="660"/>
      <c r="U22" s="660"/>
      <c r="V22" s="660"/>
      <c r="W22" s="660"/>
      <c r="X22" s="660"/>
      <c r="Y22" s="660"/>
    </row>
    <row r="23" spans="1:25" s="167" customFormat="1" ht="15" customHeight="1">
      <c r="A23" s="161" t="s">
        <v>171</v>
      </c>
      <c r="E23" s="661"/>
      <c r="F23" s="661"/>
      <c r="G23" s="661"/>
      <c r="H23" s="661"/>
      <c r="I23" s="661"/>
      <c r="J23" s="661"/>
      <c r="K23" s="661"/>
      <c r="L23" s="661"/>
      <c r="M23" s="661"/>
      <c r="N23" s="661"/>
      <c r="O23" s="661"/>
      <c r="P23" s="661"/>
      <c r="Q23" s="661"/>
      <c r="R23" s="661"/>
      <c r="S23" s="661"/>
      <c r="T23" s="661"/>
      <c r="U23" s="661"/>
      <c r="V23" s="661"/>
      <c r="W23" s="661"/>
      <c r="X23" s="661"/>
      <c r="Y23" s="661"/>
    </row>
    <row r="24" spans="1:25" s="617" customFormat="1" ht="12.75" customHeight="1">
      <c r="A24" s="167" t="s">
        <v>488</v>
      </c>
      <c r="B24" s="165"/>
      <c r="C24" s="662"/>
      <c r="D24" s="662"/>
      <c r="E24" s="662"/>
      <c r="F24" s="662"/>
      <c r="G24" s="662"/>
      <c r="H24" s="662"/>
      <c r="I24" s="662"/>
      <c r="J24" s="660"/>
      <c r="K24" s="660"/>
      <c r="L24" s="660"/>
      <c r="M24" s="660"/>
      <c r="N24" s="660"/>
      <c r="O24" s="660"/>
      <c r="P24" s="660"/>
      <c r="Q24" s="660"/>
      <c r="R24" s="660"/>
      <c r="S24" s="660"/>
      <c r="T24" s="660"/>
      <c r="U24" s="660"/>
      <c r="V24" s="660"/>
      <c r="W24" s="660"/>
      <c r="X24" s="660"/>
      <c r="Y24" s="660"/>
    </row>
  </sheetData>
  <mergeCells count="1">
    <mergeCell ref="A22:K22"/>
  </mergeCells>
  <printOptions gridLinesSet="0"/>
  <pageMargins left="0.23622047244094491" right="0.39370078740157483" top="0.78740157480314965" bottom="0.51181102362204722" header="0.78740157480314965" footer="0.51181102362204722"/>
  <pageSetup scale="75" firstPageNumber="25" orientation="landscape" r:id="rId1"/>
  <headerFooter alignWithMargins="0"/>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4:Q75"/>
  <sheetViews>
    <sheetView showGridLines="0" zoomScale="60" zoomScaleNormal="60" zoomScalePageLayoutView="55" workbookViewId="0">
      <selection activeCell="D16" sqref="D16"/>
    </sheetView>
  </sheetViews>
  <sheetFormatPr baseColWidth="10" defaultColWidth="22.42578125" defaultRowHeight="18.75"/>
  <cols>
    <col min="1" max="1" width="3.7109375" style="630" customWidth="1"/>
    <col min="2" max="2" width="58.28515625" style="630" customWidth="1"/>
    <col min="3" max="4" width="24.28515625" style="632" customWidth="1"/>
    <col min="5" max="5" width="24.28515625" style="633" customWidth="1"/>
    <col min="6" max="7" width="24.28515625" style="632" customWidth="1"/>
    <col min="8" max="8" width="24.28515625" style="633" customWidth="1"/>
    <col min="9" max="10" width="24.28515625" style="632" customWidth="1"/>
    <col min="11" max="14" width="24.28515625" style="633" customWidth="1"/>
    <col min="15" max="17" width="24.28515625" style="630" customWidth="1"/>
    <col min="18" max="16384" width="22.42578125" style="630"/>
  </cols>
  <sheetData>
    <row r="4" spans="1:17" s="624" customFormat="1" ht="15.75" customHeight="1">
      <c r="C4" s="625"/>
      <c r="D4" s="625"/>
      <c r="E4" s="626"/>
      <c r="F4" s="627"/>
      <c r="G4" s="628"/>
      <c r="H4" s="629"/>
      <c r="I4" s="625"/>
      <c r="J4" s="625"/>
      <c r="K4" s="626"/>
      <c r="L4" s="626"/>
      <c r="M4" s="626"/>
      <c r="N4" s="626"/>
    </row>
    <row r="5" spans="1:17" s="512" customFormat="1" ht="13.5">
      <c r="A5" s="504" t="s">
        <v>587</v>
      </c>
      <c r="B5" s="505"/>
      <c r="C5" s="506"/>
      <c r="D5" s="506"/>
      <c r="E5" s="507"/>
      <c r="F5" s="508"/>
      <c r="G5" s="509"/>
      <c r="H5" s="510"/>
      <c r="I5" s="506"/>
      <c r="J5" s="506"/>
      <c r="K5" s="507"/>
      <c r="L5" s="507"/>
      <c r="M5" s="507"/>
      <c r="N5" s="507"/>
      <c r="O5" s="505"/>
      <c r="P5" s="505"/>
      <c r="Q5" s="511"/>
    </row>
    <row r="6" spans="1:17" s="512" customFormat="1" ht="13.5">
      <c r="A6" s="513" t="s">
        <v>0</v>
      </c>
      <c r="B6" s="514"/>
      <c r="C6" s="515"/>
      <c r="D6" s="515"/>
      <c r="E6" s="516"/>
      <c r="F6" s="517"/>
      <c r="G6" s="518"/>
      <c r="H6" s="519"/>
      <c r="I6" s="515"/>
      <c r="J6" s="515"/>
      <c r="K6" s="516"/>
      <c r="L6" s="516"/>
      <c r="M6" s="516"/>
      <c r="N6" s="516"/>
      <c r="O6" s="514"/>
      <c r="P6" s="514"/>
      <c r="Q6" s="520"/>
    </row>
    <row r="7" spans="1:17" s="523" customFormat="1" ht="31.5" customHeight="1">
      <c r="A7" s="521" t="s">
        <v>124</v>
      </c>
      <c r="B7" s="522"/>
      <c r="C7" s="1501" t="s">
        <v>82</v>
      </c>
      <c r="D7" s="1501"/>
      <c r="E7" s="1501"/>
      <c r="F7" s="1501" t="s">
        <v>83</v>
      </c>
      <c r="G7" s="1501"/>
      <c r="H7" s="1501"/>
      <c r="I7" s="1503" t="s">
        <v>84</v>
      </c>
      <c r="J7" s="1503"/>
      <c r="K7" s="1503"/>
      <c r="L7" s="1503" t="s">
        <v>168</v>
      </c>
      <c r="M7" s="1503"/>
      <c r="N7" s="1503"/>
      <c r="O7" s="1501" t="s">
        <v>85</v>
      </c>
      <c r="P7" s="1501"/>
      <c r="Q7" s="1502"/>
    </row>
    <row r="8" spans="1:17" s="523" customFormat="1" ht="31.5" customHeight="1">
      <c r="A8" s="524"/>
      <c r="B8" s="525" t="s">
        <v>28</v>
      </c>
      <c r="C8" s="526" t="s">
        <v>86</v>
      </c>
      <c r="D8" s="526" t="s">
        <v>87</v>
      </c>
      <c r="E8" s="526" t="s">
        <v>100</v>
      </c>
      <c r="F8" s="526" t="s">
        <v>86</v>
      </c>
      <c r="G8" s="526" t="s">
        <v>87</v>
      </c>
      <c r="H8" s="526" t="s">
        <v>100</v>
      </c>
      <c r="I8" s="526" t="s">
        <v>86</v>
      </c>
      <c r="J8" s="526" t="s">
        <v>87</v>
      </c>
      <c r="K8" s="526" t="s">
        <v>100</v>
      </c>
      <c r="L8" s="526" t="s">
        <v>88</v>
      </c>
      <c r="M8" s="526" t="s">
        <v>89</v>
      </c>
      <c r="N8" s="526" t="s">
        <v>100</v>
      </c>
      <c r="O8" s="526" t="s">
        <v>45</v>
      </c>
      <c r="P8" s="526" t="s">
        <v>87</v>
      </c>
      <c r="Q8" s="527" t="s">
        <v>100</v>
      </c>
    </row>
    <row r="9" spans="1:17" s="534" customFormat="1" ht="28.5" customHeight="1">
      <c r="A9" s="528" t="s">
        <v>25</v>
      </c>
      <c r="B9" s="529"/>
      <c r="C9" s="530">
        <v>17477.356425600003</v>
      </c>
      <c r="D9" s="531">
        <v>35.534956238679442</v>
      </c>
      <c r="E9" s="531">
        <v>100</v>
      </c>
      <c r="F9" s="530">
        <v>26169.23610458168</v>
      </c>
      <c r="G9" s="531">
        <v>62.118492175232184</v>
      </c>
      <c r="H9" s="531">
        <v>100</v>
      </c>
      <c r="I9" s="530">
        <v>15.6637159</v>
      </c>
      <c r="J9" s="531">
        <v>0.22913260539360403</v>
      </c>
      <c r="K9" s="531">
        <v>100</v>
      </c>
      <c r="L9" s="532"/>
      <c r="M9" s="531"/>
      <c r="N9" s="1233"/>
      <c r="O9" s="530">
        <v>43662.256246081677</v>
      </c>
      <c r="P9" s="531">
        <v>44.486328219283507</v>
      </c>
      <c r="Q9" s="533">
        <v>100</v>
      </c>
    </row>
    <row r="10" spans="1:17" s="534" customFormat="1" ht="18" customHeight="1">
      <c r="A10" s="535"/>
      <c r="B10" s="536" t="s">
        <v>30</v>
      </c>
      <c r="C10" s="537">
        <v>11074.542654999999</v>
      </c>
      <c r="D10" s="537"/>
      <c r="E10" s="538">
        <v>63.365090150467694</v>
      </c>
      <c r="F10" s="539">
        <v>4108.1413051315994</v>
      </c>
      <c r="G10" s="538"/>
      <c r="H10" s="538">
        <v>15.698361575072306</v>
      </c>
      <c r="I10" s="530"/>
      <c r="J10" s="538"/>
      <c r="K10" s="538"/>
      <c r="L10" s="532"/>
      <c r="M10" s="538"/>
      <c r="N10" s="538"/>
      <c r="O10" s="540">
        <v>15182.683960131599</v>
      </c>
      <c r="P10" s="538"/>
      <c r="Q10" s="541">
        <v>34.773017396447806</v>
      </c>
    </row>
    <row r="11" spans="1:17" s="544" customFormat="1" ht="18" customHeight="1">
      <c r="A11" s="535"/>
      <c r="B11" s="536" t="s">
        <v>31</v>
      </c>
      <c r="C11" s="542">
        <v>1703.6383730799998</v>
      </c>
      <c r="D11" s="542"/>
      <c r="E11" s="538">
        <v>9.7476891332638331</v>
      </c>
      <c r="F11" s="539">
        <v>1187.6750780699999</v>
      </c>
      <c r="G11" s="538"/>
      <c r="H11" s="538">
        <v>4.5384399961986777</v>
      </c>
      <c r="I11" s="543">
        <v>6.2260819000000005</v>
      </c>
      <c r="J11" s="538"/>
      <c r="K11" s="538">
        <v>39.748434788708096</v>
      </c>
      <c r="L11" s="540"/>
      <c r="M11" s="538"/>
      <c r="N11" s="538"/>
      <c r="O11" s="540">
        <v>2897.5395330499996</v>
      </c>
      <c r="P11" s="538"/>
      <c r="Q11" s="541">
        <v>6.6362569921247019</v>
      </c>
    </row>
    <row r="12" spans="1:17" s="544" customFormat="1" ht="18" customHeight="1">
      <c r="A12" s="535"/>
      <c r="B12" s="536" t="s">
        <v>73</v>
      </c>
      <c r="C12" s="542">
        <v>1639.1665216900001</v>
      </c>
      <c r="D12" s="542"/>
      <c r="E12" s="538">
        <v>9.3788012430130845</v>
      </c>
      <c r="F12" s="539">
        <v>1690.142722242</v>
      </c>
      <c r="G12" s="538"/>
      <c r="H12" s="538">
        <v>6.4585099675343285</v>
      </c>
      <c r="I12" s="545"/>
      <c r="J12" s="538"/>
      <c r="K12" s="538"/>
      <c r="L12" s="540"/>
      <c r="M12" s="538"/>
      <c r="N12" s="538"/>
      <c r="O12" s="540">
        <v>3329.3092439319998</v>
      </c>
      <c r="P12" s="538"/>
      <c r="Q12" s="541">
        <v>7.6251424689734799</v>
      </c>
    </row>
    <row r="13" spans="1:17" s="544" customFormat="1" ht="18" customHeight="1">
      <c r="A13" s="535"/>
      <c r="B13" s="536" t="s">
        <v>33</v>
      </c>
      <c r="C13" s="542">
        <v>1933.1873851099999</v>
      </c>
      <c r="D13" s="542"/>
      <c r="E13" s="538">
        <v>11.061097216500997</v>
      </c>
      <c r="F13" s="539">
        <v>2240.0946596319995</v>
      </c>
      <c r="G13" s="538"/>
      <c r="H13" s="538">
        <v>8.5600307577942871</v>
      </c>
      <c r="I13" s="540"/>
      <c r="J13" s="538"/>
      <c r="K13" s="538"/>
      <c r="L13" s="540"/>
      <c r="M13" s="538"/>
      <c r="N13" s="538"/>
      <c r="O13" s="540">
        <v>4173.2820447419999</v>
      </c>
      <c r="P13" s="538"/>
      <c r="Q13" s="541">
        <v>9.5580998407898736</v>
      </c>
    </row>
    <row r="14" spans="1:17" s="544" customFormat="1" ht="13.5">
      <c r="A14" s="535"/>
      <c r="B14" s="546" t="s">
        <v>34</v>
      </c>
      <c r="C14" s="542">
        <v>691.24039300000004</v>
      </c>
      <c r="D14" s="542"/>
      <c r="E14" s="538">
        <v>3.9550626317118756</v>
      </c>
      <c r="F14" s="539">
        <v>79.889474750000005</v>
      </c>
      <c r="G14" s="547"/>
      <c r="H14" s="538">
        <v>0.30528011758055501</v>
      </c>
      <c r="I14" s="543">
        <v>9.4376339999999992</v>
      </c>
      <c r="J14" s="547"/>
      <c r="K14" s="538">
        <v>60.251565211291911</v>
      </c>
      <c r="L14" s="540"/>
      <c r="M14" s="547"/>
      <c r="N14" s="538"/>
      <c r="O14" s="540">
        <v>780.56750175000002</v>
      </c>
      <c r="P14" s="547"/>
      <c r="Q14" s="541">
        <v>1.7877397295978019</v>
      </c>
    </row>
    <row r="15" spans="1:17" s="544" customFormat="1" ht="13.5">
      <c r="A15" s="535"/>
      <c r="B15" s="546" t="s">
        <v>35</v>
      </c>
      <c r="C15" s="542">
        <v>105.53040300000001</v>
      </c>
      <c r="D15" s="542"/>
      <c r="E15" s="538">
        <v>0.60381215802994137</v>
      </c>
      <c r="F15" s="539">
        <v>1080.0507526900001</v>
      </c>
      <c r="G15" s="547"/>
      <c r="H15" s="538">
        <v>4.1271772258606587</v>
      </c>
      <c r="I15" s="540"/>
      <c r="J15" s="547"/>
      <c r="K15" s="538"/>
      <c r="L15" s="540"/>
      <c r="M15" s="547"/>
      <c r="N15" s="538"/>
      <c r="O15" s="540">
        <v>1185.5811556900001</v>
      </c>
      <c r="P15" s="547"/>
      <c r="Q15" s="541">
        <v>2.7153456042400372</v>
      </c>
    </row>
    <row r="16" spans="1:17" s="544" customFormat="1" ht="18" customHeight="1">
      <c r="A16" s="535"/>
      <c r="B16" s="548" t="s">
        <v>23</v>
      </c>
      <c r="C16" s="542">
        <v>330.05069472000315</v>
      </c>
      <c r="D16" s="542"/>
      <c r="E16" s="538">
        <v>1.8884474670125773</v>
      </c>
      <c r="F16" s="539">
        <v>15783.242112066078</v>
      </c>
      <c r="G16" s="538"/>
      <c r="H16" s="538">
        <v>60.312200359959178</v>
      </c>
      <c r="I16" s="543"/>
      <c r="J16" s="538"/>
      <c r="K16" s="538"/>
      <c r="L16" s="540"/>
      <c r="M16" s="538"/>
      <c r="N16" s="538"/>
      <c r="O16" s="540">
        <v>16113.292806786081</v>
      </c>
      <c r="P16" s="538"/>
      <c r="Q16" s="541">
        <v>36.904397967826306</v>
      </c>
    </row>
    <row r="17" spans="1:17" s="534" customFormat="1" ht="19.5" customHeight="1">
      <c r="A17" s="528" t="s">
        <v>36</v>
      </c>
      <c r="B17" s="549"/>
      <c r="C17" s="530">
        <v>7355.0798429999995</v>
      </c>
      <c r="D17" s="531">
        <v>14.954346297485069</v>
      </c>
      <c r="E17" s="531">
        <v>100.00000000000003</v>
      </c>
      <c r="F17" s="530">
        <v>0</v>
      </c>
      <c r="G17" s="531">
        <v>0</v>
      </c>
      <c r="H17" s="531">
        <v>0</v>
      </c>
      <c r="I17" s="530">
        <v>62.729766999999995</v>
      </c>
      <c r="J17" s="531">
        <v>0.91762612653385289</v>
      </c>
      <c r="K17" s="531">
        <v>100.00000000000001</v>
      </c>
      <c r="L17" s="530"/>
      <c r="M17" s="531"/>
      <c r="N17" s="531"/>
      <c r="O17" s="530">
        <v>7417.8096100000002</v>
      </c>
      <c r="P17" s="531">
        <v>7.5578117429107747</v>
      </c>
      <c r="Q17" s="533">
        <v>100</v>
      </c>
    </row>
    <row r="18" spans="1:17" s="544" customFormat="1" ht="18" customHeight="1">
      <c r="A18" s="535"/>
      <c r="B18" s="536" t="s">
        <v>74</v>
      </c>
      <c r="C18" s="550">
        <v>3542.6851565000002</v>
      </c>
      <c r="D18" s="538"/>
      <c r="E18" s="538">
        <v>48.166508482863804</v>
      </c>
      <c r="F18" s="540"/>
      <c r="G18" s="538"/>
      <c r="H18" s="538"/>
      <c r="I18" s="551">
        <v>37.369833999999997</v>
      </c>
      <c r="J18" s="538"/>
      <c r="K18" s="538">
        <v>59.572728844983594</v>
      </c>
      <c r="L18" s="540"/>
      <c r="M18" s="538"/>
      <c r="N18" s="538"/>
      <c r="O18" s="540">
        <v>3580.0549905000003</v>
      </c>
      <c r="P18" s="538"/>
      <c r="Q18" s="541">
        <v>48.262966815348065</v>
      </c>
    </row>
    <row r="19" spans="1:17" s="544" customFormat="1" ht="15">
      <c r="A19" s="535"/>
      <c r="B19" s="546" t="s">
        <v>657</v>
      </c>
      <c r="C19" s="550">
        <v>697.68819299999996</v>
      </c>
      <c r="D19" s="538"/>
      <c r="E19" s="538">
        <v>9.4858003977211212</v>
      </c>
      <c r="F19" s="540"/>
      <c r="G19" s="538"/>
      <c r="H19" s="538"/>
      <c r="I19" s="551">
        <v>12.151916999999999</v>
      </c>
      <c r="J19" s="538"/>
      <c r="K19" s="538">
        <v>19.371851006556426</v>
      </c>
      <c r="L19" s="540"/>
      <c r="M19" s="538"/>
      <c r="N19" s="538"/>
      <c r="O19" s="540">
        <v>709.84010999999998</v>
      </c>
      <c r="P19" s="538"/>
      <c r="Q19" s="541">
        <v>9.5694031974487412</v>
      </c>
    </row>
    <row r="20" spans="1:17" s="544" customFormat="1" ht="13.5">
      <c r="A20" s="535"/>
      <c r="B20" s="536" t="s">
        <v>38</v>
      </c>
      <c r="C20" s="550">
        <v>821.52605300000005</v>
      </c>
      <c r="D20" s="538"/>
      <c r="E20" s="538">
        <v>11.169505573510062</v>
      </c>
      <c r="F20" s="540"/>
      <c r="G20" s="538"/>
      <c r="H20" s="538"/>
      <c r="I20" s="551">
        <v>13.208016000000001</v>
      </c>
      <c r="J20" s="538"/>
      <c r="K20" s="538">
        <v>21.055420148459984</v>
      </c>
      <c r="L20" s="540"/>
      <c r="M20" s="538"/>
      <c r="N20" s="538"/>
      <c r="O20" s="540">
        <v>834.73406900000009</v>
      </c>
      <c r="P20" s="538"/>
      <c r="Q20" s="541">
        <v>11.25310722284769</v>
      </c>
    </row>
    <row r="21" spans="1:17" s="544" customFormat="1" ht="13.5">
      <c r="A21" s="535"/>
      <c r="B21" s="536" t="s">
        <v>75</v>
      </c>
      <c r="C21" s="550">
        <v>2280.7072925000002</v>
      </c>
      <c r="D21" s="538"/>
      <c r="E21" s="538">
        <v>31.008600058510616</v>
      </c>
      <c r="F21" s="540"/>
      <c r="G21" s="538"/>
      <c r="H21" s="538"/>
      <c r="I21" s="540"/>
      <c r="J21" s="538"/>
      <c r="K21" s="538"/>
      <c r="L21" s="540"/>
      <c r="M21" s="538"/>
      <c r="N21" s="538"/>
      <c r="O21" s="540">
        <v>2280.7072925000002</v>
      </c>
      <c r="P21" s="538"/>
      <c r="Q21" s="541">
        <v>30.746371400869641</v>
      </c>
    </row>
    <row r="22" spans="1:17" s="544" customFormat="1" ht="13.5">
      <c r="A22" s="535"/>
      <c r="B22" s="536" t="s">
        <v>23</v>
      </c>
      <c r="C22" s="550">
        <v>12.473148</v>
      </c>
      <c r="D22" s="538"/>
      <c r="E22" s="538">
        <v>0.16958548739441603</v>
      </c>
      <c r="F22" s="540"/>
      <c r="G22" s="538"/>
      <c r="H22" s="538"/>
      <c r="I22" s="540"/>
      <c r="J22" s="538"/>
      <c r="K22" s="538"/>
      <c r="L22" s="552"/>
      <c r="M22" s="538"/>
      <c r="N22" s="538"/>
      <c r="O22" s="540">
        <v>12.473148</v>
      </c>
      <c r="P22" s="538"/>
      <c r="Q22" s="541">
        <v>0.16815136348585794</v>
      </c>
    </row>
    <row r="23" spans="1:17" s="534" customFormat="1" ht="39" customHeight="1">
      <c r="A23" s="1483" t="s">
        <v>658</v>
      </c>
      <c r="B23" s="1500"/>
      <c r="C23" s="530">
        <v>2345.4012460200001</v>
      </c>
      <c r="D23" s="531">
        <v>4.7686691631113627</v>
      </c>
      <c r="E23" s="531">
        <v>100.00000000000001</v>
      </c>
      <c r="F23" s="530">
        <v>1572.0657376000001</v>
      </c>
      <c r="G23" s="531">
        <v>3.731647069474795</v>
      </c>
      <c r="H23" s="531">
        <v>99.999999999999986</v>
      </c>
      <c r="I23" s="530">
        <v>37.39931429</v>
      </c>
      <c r="J23" s="531">
        <v>0.54708616894679152</v>
      </c>
      <c r="K23" s="531">
        <v>100.00000000000001</v>
      </c>
      <c r="L23" s="530"/>
      <c r="M23" s="531"/>
      <c r="N23" s="531"/>
      <c r="O23" s="530">
        <v>3954.86629791</v>
      </c>
      <c r="P23" s="531">
        <v>4.0295095883414369</v>
      </c>
      <c r="Q23" s="533">
        <v>100.00000000000001</v>
      </c>
    </row>
    <row r="24" spans="1:17" s="544" customFormat="1" ht="27">
      <c r="A24" s="535"/>
      <c r="B24" s="536" t="s">
        <v>47</v>
      </c>
      <c r="C24" s="553">
        <v>1423.35931334</v>
      </c>
      <c r="D24" s="538"/>
      <c r="E24" s="538">
        <v>60.687241287833039</v>
      </c>
      <c r="F24" s="540"/>
      <c r="G24" s="538"/>
      <c r="H24" s="538"/>
      <c r="I24" s="551">
        <v>4.4404287199999999</v>
      </c>
      <c r="J24" s="538"/>
      <c r="K24" s="538">
        <v>11.873021749993159</v>
      </c>
      <c r="L24" s="538"/>
      <c r="M24" s="538"/>
      <c r="N24" s="538"/>
      <c r="O24" s="540">
        <v>1427.79974206</v>
      </c>
      <c r="P24" s="538"/>
      <c r="Q24" s="541">
        <v>36.10235174864291</v>
      </c>
    </row>
    <row r="25" spans="1:17" s="544" customFormat="1" ht="13.5">
      <c r="A25" s="535"/>
      <c r="B25" s="536" t="s">
        <v>40</v>
      </c>
      <c r="C25" s="553">
        <v>0</v>
      </c>
      <c r="D25" s="538"/>
      <c r="E25" s="538"/>
      <c r="F25" s="554">
        <v>1374.4240970000001</v>
      </c>
      <c r="G25" s="538"/>
      <c r="H25" s="538">
        <v>87.42790228977762</v>
      </c>
      <c r="I25" s="551">
        <v>5.9160195899999994</v>
      </c>
      <c r="J25" s="538"/>
      <c r="K25" s="538">
        <v>15.818524222466431</v>
      </c>
      <c r="L25" s="555"/>
      <c r="M25" s="538"/>
      <c r="N25" s="538"/>
      <c r="O25" s="540">
        <v>1380.34011659</v>
      </c>
      <c r="P25" s="538"/>
      <c r="Q25" s="541">
        <v>34.902320650370875</v>
      </c>
    </row>
    <row r="26" spans="1:17" s="544" customFormat="1" ht="13.5">
      <c r="A26" s="535"/>
      <c r="B26" s="536" t="s">
        <v>41</v>
      </c>
      <c r="C26" s="553">
        <v>455.62342699999999</v>
      </c>
      <c r="D26" s="538"/>
      <c r="E26" s="538">
        <v>19.426246480134886</v>
      </c>
      <c r="F26" s="554">
        <v>197.64164059999999</v>
      </c>
      <c r="G26" s="538"/>
      <c r="H26" s="538">
        <v>12.572097710222369</v>
      </c>
      <c r="I26" s="551"/>
      <c r="J26" s="538"/>
      <c r="K26" s="538"/>
      <c r="L26" s="538"/>
      <c r="M26" s="538"/>
      <c r="N26" s="538"/>
      <c r="O26" s="540">
        <v>653.26506759999995</v>
      </c>
      <c r="P26" s="538"/>
      <c r="Q26" s="541">
        <v>16.518006384823334</v>
      </c>
    </row>
    <row r="27" spans="1:17" s="534" customFormat="1" ht="15">
      <c r="A27" s="535"/>
      <c r="B27" s="556" t="s">
        <v>659</v>
      </c>
      <c r="C27" s="553">
        <v>465.70482626999996</v>
      </c>
      <c r="D27" s="538"/>
      <c r="E27" s="538">
        <v>19.856083348649705</v>
      </c>
      <c r="F27" s="540"/>
      <c r="G27" s="538"/>
      <c r="H27" s="538"/>
      <c r="I27" s="551">
        <v>27.042865980000002</v>
      </c>
      <c r="J27" s="538"/>
      <c r="K27" s="538">
        <v>72.308454027540421</v>
      </c>
      <c r="L27" s="538"/>
      <c r="M27" s="538"/>
      <c r="N27" s="538"/>
      <c r="O27" s="540">
        <v>492.74769224999994</v>
      </c>
      <c r="P27" s="538"/>
      <c r="Q27" s="541">
        <v>12.459275614712913</v>
      </c>
    </row>
    <row r="28" spans="1:17" s="534" customFormat="1" ht="13.5">
      <c r="A28" s="535"/>
      <c r="B28" s="536" t="s">
        <v>98</v>
      </c>
      <c r="C28" s="553">
        <v>0</v>
      </c>
      <c r="D28" s="538"/>
      <c r="E28" s="538"/>
      <c r="F28" s="540"/>
      <c r="G28" s="538"/>
      <c r="H28" s="538"/>
      <c r="I28" s="540"/>
      <c r="J28" s="538"/>
      <c r="K28" s="538"/>
      <c r="L28" s="551"/>
      <c r="M28" s="538"/>
      <c r="N28" s="538"/>
      <c r="O28" s="540">
        <v>0</v>
      </c>
      <c r="P28" s="538"/>
      <c r="Q28" s="541">
        <v>0</v>
      </c>
    </row>
    <row r="29" spans="1:17" s="545" customFormat="1" ht="13.5">
      <c r="A29" s="535"/>
      <c r="B29" s="536" t="s">
        <v>23</v>
      </c>
      <c r="C29" s="553">
        <v>0.71367941000032398</v>
      </c>
      <c r="D29" s="538"/>
      <c r="E29" s="538">
        <v>3.0428883382380454E-2</v>
      </c>
      <c r="F29" s="540"/>
      <c r="G29" s="538"/>
      <c r="H29" s="538"/>
      <c r="I29" s="540"/>
      <c r="J29" s="538"/>
      <c r="K29" s="538">
        <v>0</v>
      </c>
      <c r="L29" s="551"/>
      <c r="M29" s="538"/>
      <c r="N29" s="538"/>
      <c r="O29" s="540">
        <v>0.71367941000032398</v>
      </c>
      <c r="P29" s="538"/>
      <c r="Q29" s="541">
        <v>1.804560144997764E-2</v>
      </c>
    </row>
    <row r="30" spans="1:17" s="558" customFormat="1" ht="22.5" customHeight="1">
      <c r="A30" s="528" t="s">
        <v>660</v>
      </c>
      <c r="B30" s="557"/>
      <c r="C30" s="530">
        <v>3375.4899266299999</v>
      </c>
      <c r="D30" s="531">
        <v>6.8630451829205903</v>
      </c>
      <c r="E30" s="531">
        <v>100.00000000000001</v>
      </c>
      <c r="F30" s="530">
        <v>4379.8061104000008</v>
      </c>
      <c r="G30" s="531">
        <v>10.396442238918979</v>
      </c>
      <c r="H30" s="531">
        <v>32.727208841879317</v>
      </c>
      <c r="I30" s="530">
        <v>0</v>
      </c>
      <c r="J30" s="531">
        <v>0</v>
      </c>
      <c r="K30" s="531">
        <v>0</v>
      </c>
      <c r="L30" s="530"/>
      <c r="M30" s="531"/>
      <c r="N30" s="531"/>
      <c r="O30" s="530">
        <v>7755.2960370299998</v>
      </c>
      <c r="P30" s="531">
        <v>7.9016678157118037</v>
      </c>
      <c r="Q30" s="533">
        <v>91.087049664003359</v>
      </c>
    </row>
    <row r="31" spans="1:17" s="558" customFormat="1" ht="13.5">
      <c r="A31" s="535"/>
      <c r="B31" s="557" t="s">
        <v>42</v>
      </c>
      <c r="C31" s="559">
        <v>2197.6845269999999</v>
      </c>
      <c r="D31" s="538"/>
      <c r="E31" s="538">
        <v>65.107127402809652</v>
      </c>
      <c r="F31" s="559">
        <v>1023.9459607699999</v>
      </c>
      <c r="G31" s="538"/>
      <c r="H31" s="538">
        <v>23.378796571350609</v>
      </c>
      <c r="I31" s="540"/>
      <c r="J31" s="538"/>
      <c r="K31" s="538"/>
      <c r="L31" s="540"/>
      <c r="M31" s="538"/>
      <c r="N31" s="538"/>
      <c r="O31" s="540">
        <v>3221.6304877699999</v>
      </c>
      <c r="P31" s="538"/>
      <c r="Q31" s="541">
        <v>41.541038180713585</v>
      </c>
    </row>
    <row r="32" spans="1:17" s="558" customFormat="1" ht="13.5">
      <c r="A32" s="535"/>
      <c r="B32" s="557" t="s">
        <v>43</v>
      </c>
      <c r="C32" s="560">
        <v>710.073125</v>
      </c>
      <c r="D32" s="538"/>
      <c r="E32" s="538">
        <v>21.036150023677251</v>
      </c>
      <c r="F32" s="560">
        <v>2946.4178177800004</v>
      </c>
      <c r="G32" s="538"/>
      <c r="H32" s="538"/>
      <c r="I32" s="540"/>
      <c r="J32" s="538"/>
      <c r="K32" s="538"/>
      <c r="L32" s="540"/>
      <c r="M32" s="538"/>
      <c r="N32" s="538"/>
      <c r="O32" s="540">
        <v>3656.4909427800003</v>
      </c>
      <c r="P32" s="538"/>
      <c r="Q32" s="541">
        <v>47.148309043535946</v>
      </c>
    </row>
    <row r="33" spans="1:17" s="558" customFormat="1" ht="27">
      <c r="A33" s="535"/>
      <c r="B33" s="536" t="s">
        <v>44</v>
      </c>
      <c r="C33" s="561">
        <v>83.855106000000006</v>
      </c>
      <c r="D33" s="538"/>
      <c r="E33" s="538">
        <v>2.4842351132038107</v>
      </c>
      <c r="F33" s="561"/>
      <c r="G33" s="538"/>
      <c r="H33" s="538"/>
      <c r="I33" s="540"/>
      <c r="J33" s="538"/>
      <c r="K33" s="538"/>
      <c r="L33" s="540"/>
      <c r="M33" s="538"/>
      <c r="N33" s="538"/>
      <c r="O33" s="540">
        <v>83.855106000000006</v>
      </c>
      <c r="P33" s="538"/>
      <c r="Q33" s="541">
        <v>1.0812624766302732</v>
      </c>
    </row>
    <row r="34" spans="1:17" s="558" customFormat="1" ht="13.5">
      <c r="A34" s="535"/>
      <c r="B34" s="536" t="s">
        <v>97</v>
      </c>
      <c r="D34" s="538"/>
      <c r="E34" s="538"/>
      <c r="F34" s="561"/>
      <c r="G34" s="538"/>
      <c r="H34" s="538">
        <v>0</v>
      </c>
      <c r="I34" s="540"/>
      <c r="J34" s="538"/>
      <c r="K34" s="538"/>
      <c r="L34" s="540"/>
      <c r="M34" s="538"/>
      <c r="N34" s="538"/>
      <c r="O34" s="540">
        <v>0</v>
      </c>
      <c r="P34" s="538"/>
      <c r="Q34" s="541">
        <v>0</v>
      </c>
    </row>
    <row r="35" spans="1:17" s="558" customFormat="1" ht="13.5">
      <c r="A35" s="535"/>
      <c r="B35" s="556" t="s">
        <v>149</v>
      </c>
      <c r="C35" s="561">
        <v>351.80027163</v>
      </c>
      <c r="D35" s="538"/>
      <c r="E35" s="538">
        <v>10.422198829703754</v>
      </c>
      <c r="F35" s="561">
        <v>339.42541255999998</v>
      </c>
      <c r="G35" s="538"/>
      <c r="H35" s="538">
        <v>7.7497817027567182</v>
      </c>
      <c r="I35" s="540"/>
      <c r="J35" s="538"/>
      <c r="K35" s="538"/>
      <c r="L35" s="540"/>
      <c r="M35" s="538"/>
      <c r="N35" s="538"/>
      <c r="O35" s="540">
        <v>691.22568419000004</v>
      </c>
      <c r="P35" s="538"/>
      <c r="Q35" s="541"/>
    </row>
    <row r="36" spans="1:17" s="558" customFormat="1" ht="13.5">
      <c r="A36" s="535"/>
      <c r="B36" s="556" t="s">
        <v>147</v>
      </c>
      <c r="C36" s="561">
        <v>32.076897000000002</v>
      </c>
      <c r="D36" s="538"/>
      <c r="E36" s="538">
        <v>0.95028863060553492</v>
      </c>
      <c r="F36" s="561">
        <v>70.016919290000004</v>
      </c>
      <c r="G36" s="538"/>
      <c r="H36" s="538">
        <v>1.5986305677719934</v>
      </c>
      <c r="I36" s="540"/>
      <c r="J36" s="538"/>
      <c r="K36" s="538"/>
      <c r="L36" s="547"/>
      <c r="M36" s="538"/>
      <c r="N36" s="538"/>
      <c r="O36" s="540">
        <v>102.09381629000001</v>
      </c>
      <c r="P36" s="538"/>
      <c r="Q36" s="541">
        <v>1.3164399631235519</v>
      </c>
    </row>
    <row r="37" spans="1:17" s="545" customFormat="1" ht="23.25" customHeight="1">
      <c r="A37" s="528" t="s">
        <v>24</v>
      </c>
      <c r="B37" s="536"/>
      <c r="C37" s="530">
        <v>211.40219999999999</v>
      </c>
      <c r="D37" s="531">
        <v>0.42982289442567484</v>
      </c>
      <c r="E37" s="562">
        <v>100</v>
      </c>
      <c r="F37" s="530">
        <v>0</v>
      </c>
      <c r="G37" s="538"/>
      <c r="H37" s="538"/>
      <c r="I37" s="530">
        <v>1206.3316614199998</v>
      </c>
      <c r="J37" s="531">
        <v>17.646509826570561</v>
      </c>
      <c r="K37" s="531">
        <v>99.709326481916889</v>
      </c>
      <c r="L37" s="530"/>
      <c r="M37" s="531"/>
      <c r="N37" s="531"/>
      <c r="O37" s="530">
        <v>1417.73386142</v>
      </c>
      <c r="P37" s="531">
        <v>1.4444918634359925</v>
      </c>
      <c r="Q37" s="533">
        <v>99.999999999999986</v>
      </c>
    </row>
    <row r="38" spans="1:17" s="544" customFormat="1" ht="13.5">
      <c r="A38" s="563"/>
      <c r="B38" s="536" t="s">
        <v>81</v>
      </c>
      <c r="C38" s="540">
        <v>211.40219999999999</v>
      </c>
      <c r="D38" s="538"/>
      <c r="E38" s="538">
        <v>100</v>
      </c>
      <c r="F38" s="540"/>
      <c r="G38" s="538"/>
      <c r="H38" s="538"/>
      <c r="I38" s="564">
        <v>20.375108999999998</v>
      </c>
      <c r="J38" s="538"/>
      <c r="K38" s="538">
        <v>1.6890138634027065</v>
      </c>
      <c r="L38" s="540"/>
      <c r="M38" s="538"/>
      <c r="N38" s="538"/>
      <c r="O38" s="540">
        <v>231.777309</v>
      </c>
      <c r="P38" s="538"/>
      <c r="Q38" s="541">
        <v>16.348435718947435</v>
      </c>
    </row>
    <row r="39" spans="1:17" s="544" customFormat="1" ht="13.5">
      <c r="A39" s="563"/>
      <c r="B39" s="536" t="s">
        <v>79</v>
      </c>
      <c r="C39" s="540"/>
      <c r="D39" s="547"/>
      <c r="E39" s="538"/>
      <c r="F39" s="540"/>
      <c r="G39" s="547"/>
      <c r="H39" s="538"/>
      <c r="I39" s="564">
        <v>658.97349499999996</v>
      </c>
      <c r="J39" s="547"/>
      <c r="K39" s="538">
        <v>54.626228928146311</v>
      </c>
      <c r="L39" s="540"/>
      <c r="M39" s="547"/>
      <c r="N39" s="538"/>
      <c r="O39" s="540">
        <v>658.97349499999996</v>
      </c>
      <c r="P39" s="547"/>
      <c r="Q39" s="541">
        <v>46.480761511894279</v>
      </c>
    </row>
    <row r="40" spans="1:17" s="544" customFormat="1" ht="13.5">
      <c r="A40" s="535"/>
      <c r="B40" s="536" t="s">
        <v>80</v>
      </c>
      <c r="C40" s="540"/>
      <c r="D40" s="538"/>
      <c r="E40" s="538"/>
      <c r="F40" s="540"/>
      <c r="G40" s="538"/>
      <c r="H40" s="538"/>
      <c r="I40" s="564">
        <v>150.31944574000002</v>
      </c>
      <c r="J40" s="538"/>
      <c r="K40" s="538">
        <v>12.460872125585732</v>
      </c>
      <c r="L40" s="540"/>
      <c r="M40" s="538"/>
      <c r="N40" s="538"/>
      <c r="O40" s="540">
        <v>150.31944574000002</v>
      </c>
      <c r="P40" s="538"/>
      <c r="Q40" s="541">
        <v>10.602797170227724</v>
      </c>
    </row>
    <row r="41" spans="1:17" s="544" customFormat="1" ht="13.5">
      <c r="A41" s="535"/>
      <c r="B41" s="536" t="s">
        <v>99</v>
      </c>
      <c r="C41" s="540"/>
      <c r="D41" s="538"/>
      <c r="E41" s="538"/>
      <c r="F41" s="540"/>
      <c r="G41" s="538"/>
      <c r="H41" s="538"/>
      <c r="I41" s="564">
        <v>3.5064866800000001</v>
      </c>
      <c r="J41" s="538"/>
      <c r="K41" s="538"/>
      <c r="L41" s="540"/>
      <c r="M41" s="538"/>
      <c r="N41" s="538"/>
      <c r="O41" s="540">
        <v>3.5064866800000001</v>
      </c>
      <c r="P41" s="538"/>
      <c r="Q41" s="541">
        <v>0.24733038939254146</v>
      </c>
    </row>
    <row r="42" spans="1:17" s="544" customFormat="1" ht="13.5">
      <c r="A42" s="535"/>
      <c r="B42" s="536" t="s">
        <v>23</v>
      </c>
      <c r="C42" s="540"/>
      <c r="D42" s="538"/>
      <c r="E42" s="538"/>
      <c r="F42" s="540"/>
      <c r="G42" s="538"/>
      <c r="H42" s="538"/>
      <c r="I42" s="564">
        <v>373.15712499999995</v>
      </c>
      <c r="J42" s="538"/>
      <c r="K42" s="538">
        <v>30.933211564782141</v>
      </c>
      <c r="L42" s="540"/>
      <c r="M42" s="538"/>
      <c r="N42" s="538"/>
      <c r="O42" s="540">
        <v>373.15712499999995</v>
      </c>
      <c r="P42" s="538"/>
      <c r="Q42" s="541">
        <v>26.320675209538013</v>
      </c>
    </row>
    <row r="43" spans="1:17" s="544" customFormat="1" ht="22.5" customHeight="1">
      <c r="A43" s="528" t="s">
        <v>27</v>
      </c>
      <c r="B43" s="557"/>
      <c r="C43" s="530">
        <v>17120.486936250003</v>
      </c>
      <c r="D43" s="531">
        <v>34.809369291880266</v>
      </c>
      <c r="E43" s="531">
        <v>100</v>
      </c>
      <c r="F43" s="530">
        <v>10006.823985559999</v>
      </c>
      <c r="G43" s="531">
        <v>23.75341851637404</v>
      </c>
      <c r="H43" s="531">
        <v>100</v>
      </c>
      <c r="I43" s="530">
        <v>1796.73388221</v>
      </c>
      <c r="J43" s="531">
        <v>26.28305558259915</v>
      </c>
      <c r="K43" s="531">
        <v>100</v>
      </c>
      <c r="L43" s="530"/>
      <c r="M43" s="531"/>
      <c r="N43" s="531"/>
      <c r="O43" s="530">
        <v>28924.044804019999</v>
      </c>
      <c r="P43" s="531">
        <v>29.46995096471608</v>
      </c>
      <c r="Q43" s="533">
        <v>99.999999999999986</v>
      </c>
    </row>
    <row r="44" spans="1:17" s="544" customFormat="1" ht="13.5">
      <c r="A44" s="535"/>
      <c r="B44" s="536" t="s">
        <v>29</v>
      </c>
      <c r="C44" s="565">
        <v>8277.0929894800011</v>
      </c>
      <c r="D44" s="547"/>
      <c r="E44" s="538">
        <v>48.346130693015091</v>
      </c>
      <c r="F44" s="566">
        <v>9836.6020195599995</v>
      </c>
      <c r="G44" s="547"/>
      <c r="H44" s="538">
        <v>98.298941140109662</v>
      </c>
      <c r="I44" s="567">
        <v>1733.7874844300002</v>
      </c>
      <c r="J44" s="547"/>
      <c r="K44" s="538">
        <v>96.496620985263817</v>
      </c>
      <c r="L44" s="568"/>
      <c r="M44" s="547"/>
      <c r="N44" s="538"/>
      <c r="O44" s="540">
        <v>19847.482493469997</v>
      </c>
      <c r="P44" s="547"/>
      <c r="Q44" s="541">
        <v>68.619318729279172</v>
      </c>
    </row>
    <row r="45" spans="1:17" s="544" customFormat="1" ht="13.5">
      <c r="A45" s="535"/>
      <c r="B45" s="556" t="s">
        <v>148</v>
      </c>
      <c r="C45" s="565">
        <v>8843.3939467700002</v>
      </c>
      <c r="D45" s="547"/>
      <c r="E45" s="538">
        <v>51.653869306984902</v>
      </c>
      <c r="F45" s="566">
        <v>170.22196600000001</v>
      </c>
      <c r="G45" s="547"/>
      <c r="H45" s="538">
        <v>1.7010588598903402</v>
      </c>
      <c r="I45" s="567">
        <v>62.94639777999997</v>
      </c>
      <c r="J45" s="547"/>
      <c r="K45" s="538">
        <v>3.5033790147361881</v>
      </c>
      <c r="L45" s="540"/>
      <c r="M45" s="547"/>
      <c r="N45" s="538"/>
      <c r="O45" s="540">
        <v>9076.5623105499999</v>
      </c>
      <c r="P45" s="547"/>
      <c r="Q45" s="541">
        <v>31.38068127072081</v>
      </c>
    </row>
    <row r="46" spans="1:17" s="534" customFormat="1" ht="15">
      <c r="A46" s="569" t="s">
        <v>661</v>
      </c>
      <c r="B46" s="570"/>
      <c r="C46" s="571">
        <v>1298.3431494599936</v>
      </c>
      <c r="D46" s="572">
        <v>2.6397909314975956</v>
      </c>
      <c r="E46" s="572"/>
      <c r="F46" s="573">
        <v>0</v>
      </c>
      <c r="G46" s="572">
        <v>0</v>
      </c>
      <c r="H46" s="572"/>
      <c r="I46" s="574">
        <v>3717.2337435400009</v>
      </c>
      <c r="J46" s="572">
        <v>54.376589689956035</v>
      </c>
      <c r="K46" s="572"/>
      <c r="L46" s="575"/>
      <c r="M46" s="572"/>
      <c r="N46" s="572"/>
      <c r="O46" s="574">
        <v>5015.576892999994</v>
      </c>
      <c r="P46" s="572">
        <v>5.1102398056004157</v>
      </c>
      <c r="Q46" s="576"/>
    </row>
    <row r="47" spans="1:17" s="534" customFormat="1" ht="13.5">
      <c r="A47" s="577" t="s">
        <v>91</v>
      </c>
      <c r="B47" s="578"/>
      <c r="C47" s="579">
        <v>49183.559726959997</v>
      </c>
      <c r="D47" s="580">
        <v>100</v>
      </c>
      <c r="E47" s="581"/>
      <c r="F47" s="579">
        <v>42127.931938141679</v>
      </c>
      <c r="G47" s="580">
        <v>100</v>
      </c>
      <c r="H47" s="581"/>
      <c r="I47" s="579">
        <v>6836.0920843600006</v>
      </c>
      <c r="J47" s="580">
        <v>99.999999999999986</v>
      </c>
      <c r="K47" s="581"/>
      <c r="L47" s="579"/>
      <c r="M47" s="580"/>
      <c r="N47" s="581"/>
      <c r="O47" s="579">
        <v>98147.583749461657</v>
      </c>
      <c r="P47" s="580">
        <v>100.00000000000001</v>
      </c>
      <c r="Q47" s="582"/>
    </row>
    <row r="48" spans="1:17" s="534" customFormat="1" ht="13.5">
      <c r="A48" s="583" t="s">
        <v>153</v>
      </c>
      <c r="B48" s="584"/>
      <c r="C48" s="585">
        <v>50.111839586911657</v>
      </c>
      <c r="D48" s="585"/>
      <c r="E48" s="586"/>
      <c r="F48" s="585">
        <v>42.923045406477215</v>
      </c>
      <c r="G48" s="585"/>
      <c r="H48" s="586"/>
      <c r="I48" s="585">
        <v>6.9651150066111498</v>
      </c>
      <c r="J48" s="585"/>
      <c r="K48" s="586"/>
      <c r="L48" s="585"/>
      <c r="M48" s="585"/>
      <c r="N48" s="586"/>
      <c r="O48" s="585">
        <v>100.00000000000003</v>
      </c>
      <c r="P48" s="585"/>
      <c r="Q48" s="587"/>
    </row>
    <row r="49" spans="1:17" s="592" customFormat="1" ht="12.75">
      <c r="A49" s="161" t="s">
        <v>133</v>
      </c>
      <c r="B49" s="588"/>
      <c r="C49" s="589"/>
      <c r="D49" s="590"/>
      <c r="E49" s="591"/>
      <c r="F49" s="589"/>
      <c r="G49" s="590"/>
      <c r="H49" s="591"/>
      <c r="I49" s="589"/>
      <c r="J49" s="590"/>
      <c r="K49" s="591"/>
      <c r="L49" s="589"/>
      <c r="M49" s="590"/>
      <c r="N49" s="591"/>
      <c r="O49" s="589"/>
      <c r="P49" s="590"/>
      <c r="Q49" s="591"/>
    </row>
    <row r="50" spans="1:17" s="592" customFormat="1" ht="12.75">
      <c r="A50" s="161" t="s">
        <v>144</v>
      </c>
      <c r="B50" s="588"/>
      <c r="C50" s="589"/>
      <c r="D50" s="590"/>
      <c r="E50" s="591"/>
      <c r="F50" s="589"/>
      <c r="G50" s="590"/>
      <c r="H50" s="591"/>
      <c r="I50" s="589"/>
      <c r="J50" s="590"/>
      <c r="K50" s="591"/>
      <c r="L50" s="589"/>
      <c r="M50" s="590"/>
      <c r="N50" s="591"/>
      <c r="O50" s="589"/>
      <c r="P50" s="590"/>
      <c r="Q50" s="591"/>
    </row>
    <row r="51" spans="1:17" s="592" customFormat="1" ht="12.75">
      <c r="A51" s="161" t="s">
        <v>131</v>
      </c>
      <c r="B51" s="588"/>
      <c r="C51" s="589"/>
      <c r="D51" s="590"/>
      <c r="E51" s="591"/>
      <c r="F51" s="589"/>
      <c r="G51" s="590"/>
      <c r="H51" s="591"/>
      <c r="I51" s="589"/>
      <c r="J51" s="590"/>
      <c r="K51" s="591"/>
      <c r="L51" s="589"/>
      <c r="M51" s="590"/>
      <c r="N51" s="591"/>
      <c r="O51" s="589"/>
      <c r="P51" s="590"/>
      <c r="Q51" s="591"/>
    </row>
    <row r="52" spans="1:17" s="592" customFormat="1" ht="12.75">
      <c r="A52" s="161" t="s">
        <v>167</v>
      </c>
      <c r="B52" s="593"/>
      <c r="C52" s="594"/>
      <c r="D52" s="594"/>
      <c r="E52" s="594"/>
      <c r="F52" s="594"/>
      <c r="G52" s="594"/>
      <c r="H52" s="594"/>
      <c r="I52" s="594"/>
      <c r="J52" s="595"/>
      <c r="K52" s="596"/>
      <c r="L52" s="597"/>
      <c r="M52" s="598"/>
      <c r="N52" s="591"/>
      <c r="O52" s="589"/>
      <c r="P52" s="590"/>
      <c r="Q52" s="591"/>
    </row>
    <row r="53" spans="1:17" s="592" customFormat="1" ht="29.25" customHeight="1">
      <c r="A53" s="1478" t="s">
        <v>177</v>
      </c>
      <c r="B53" s="1478"/>
      <c r="C53" s="1478"/>
      <c r="D53" s="1478"/>
      <c r="E53" s="1478"/>
      <c r="F53" s="1478"/>
      <c r="G53" s="1478"/>
      <c r="H53" s="1478"/>
      <c r="I53" s="1478"/>
      <c r="J53" s="1478"/>
      <c r="K53" s="1478"/>
      <c r="L53" s="1478"/>
      <c r="M53" s="1478"/>
      <c r="N53" s="591"/>
      <c r="O53" s="589"/>
      <c r="P53" s="590"/>
      <c r="Q53" s="591"/>
    </row>
    <row r="54" spans="1:17" s="600" customFormat="1" ht="12.75">
      <c r="A54" s="599" t="s">
        <v>166</v>
      </c>
      <c r="C54" s="601"/>
      <c r="D54" s="601"/>
      <c r="E54" s="602"/>
      <c r="F54" s="601"/>
      <c r="G54" s="601"/>
      <c r="H54" s="602"/>
    </row>
    <row r="55" spans="1:17">
      <c r="A55" s="172" t="s">
        <v>90</v>
      </c>
      <c r="C55" s="631"/>
      <c r="I55" s="634"/>
      <c r="J55" s="635"/>
      <c r="K55" s="630"/>
      <c r="L55" s="630"/>
      <c r="M55" s="630"/>
      <c r="N55" s="630"/>
      <c r="O55" s="634"/>
    </row>
    <row r="56" spans="1:17">
      <c r="C56" s="631"/>
      <c r="D56" s="630"/>
      <c r="E56" s="630"/>
      <c r="I56" s="636"/>
      <c r="O56" s="637"/>
      <c r="Q56" s="638"/>
    </row>
    <row r="57" spans="1:17">
      <c r="C57" s="630"/>
      <c r="D57" s="630"/>
      <c r="E57" s="630"/>
      <c r="J57" s="639"/>
      <c r="Q57" s="638"/>
    </row>
    <row r="58" spans="1:17">
      <c r="C58" s="630"/>
      <c r="D58" s="630"/>
      <c r="E58" s="630"/>
      <c r="F58" s="630"/>
      <c r="I58" s="640"/>
      <c r="J58" s="639"/>
      <c r="Q58" s="638"/>
    </row>
    <row r="59" spans="1:17">
      <c r="D59" s="630"/>
      <c r="E59" s="630"/>
      <c r="F59" s="630"/>
      <c r="I59" s="640"/>
      <c r="J59" s="639"/>
      <c r="Q59" s="638"/>
    </row>
    <row r="60" spans="1:17">
      <c r="D60" s="630"/>
      <c r="E60" s="630"/>
      <c r="F60" s="630"/>
      <c r="I60" s="640"/>
      <c r="J60" s="639"/>
      <c r="Q60" s="638"/>
    </row>
    <row r="61" spans="1:17">
      <c r="D61" s="630"/>
      <c r="E61" s="630"/>
      <c r="F61" s="630"/>
      <c r="J61" s="639"/>
      <c r="K61" s="630"/>
      <c r="L61" s="630"/>
      <c r="M61" s="630"/>
      <c r="N61" s="630"/>
    </row>
    <row r="62" spans="1:17">
      <c r="D62" s="630"/>
      <c r="E62" s="630"/>
      <c r="F62" s="630"/>
      <c r="L62" s="630"/>
    </row>
    <row r="63" spans="1:17">
      <c r="D63" s="630"/>
      <c r="E63" s="630"/>
      <c r="F63" s="630"/>
      <c r="L63" s="630"/>
    </row>
    <row r="74" spans="7:15">
      <c r="O74" s="641"/>
    </row>
    <row r="75" spans="7:15">
      <c r="G75" s="631"/>
    </row>
  </sheetData>
  <mergeCells count="7">
    <mergeCell ref="A53:M53"/>
    <mergeCell ref="A23:B23"/>
    <mergeCell ref="O7:Q7"/>
    <mergeCell ref="C7:E7"/>
    <mergeCell ref="F7:H7"/>
    <mergeCell ref="I7:K7"/>
    <mergeCell ref="L7:N7"/>
  </mergeCells>
  <pageMargins left="0.19685039370078741" right="0.15748031496062992" top="0.47244094488188981" bottom="0.39370078740157483" header="0.31496062992125984" footer="0.31496062992125984"/>
  <pageSetup paperSize="9" scale="65" orientation="landscape"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5:N57"/>
  <sheetViews>
    <sheetView showGridLines="0" zoomScale="90" zoomScaleNormal="90" zoomScaleSheetLayoutView="100" zoomScalePageLayoutView="76" workbookViewId="0">
      <selection activeCell="A6" sqref="A6"/>
    </sheetView>
  </sheetViews>
  <sheetFormatPr baseColWidth="10" defaultColWidth="10.85546875" defaultRowHeight="18.75"/>
  <cols>
    <col min="1" max="1" width="27.7109375" style="618" customWidth="1"/>
    <col min="2" max="11" width="15.7109375" style="618" customWidth="1"/>
    <col min="12" max="192" width="8.7109375" style="618" customWidth="1"/>
    <col min="193" max="16384" width="10.85546875" style="618"/>
  </cols>
  <sheetData>
    <row r="5" spans="1:14" s="608" customFormat="1" ht="13.5">
      <c r="A5" s="605" t="s">
        <v>508</v>
      </c>
      <c r="B5" s="606"/>
      <c r="C5" s="606"/>
      <c r="D5" s="606"/>
      <c r="E5" s="606"/>
      <c r="F5" s="606"/>
      <c r="G5" s="606"/>
      <c r="H5" s="606"/>
      <c r="I5" s="606"/>
      <c r="J5" s="606"/>
      <c r="K5" s="607"/>
      <c r="N5" s="694"/>
    </row>
    <row r="6" spans="1:14" s="608" customFormat="1" ht="17.25" customHeight="1">
      <c r="A6" s="609" t="s">
        <v>120</v>
      </c>
      <c r="B6" s="610"/>
      <c r="C6" s="610"/>
      <c r="D6" s="610"/>
      <c r="E6" s="610"/>
      <c r="F6" s="610"/>
      <c r="G6" s="610"/>
      <c r="H6" s="610"/>
      <c r="I6" s="610"/>
      <c r="J6" s="610"/>
      <c r="K6" s="611"/>
      <c r="N6" s="694"/>
    </row>
    <row r="7" spans="1:14" s="608" customFormat="1" ht="24" customHeight="1">
      <c r="A7" s="612" t="s">
        <v>113</v>
      </c>
      <c r="B7" s="169">
        <v>2011</v>
      </c>
      <c r="C7" s="169">
        <v>2012</v>
      </c>
      <c r="D7" s="169">
        <v>2013</v>
      </c>
      <c r="E7" s="169">
        <v>2014</v>
      </c>
      <c r="F7" s="169">
        <v>2015</v>
      </c>
      <c r="G7" s="169">
        <v>2016</v>
      </c>
      <c r="H7" s="169">
        <v>2017</v>
      </c>
      <c r="I7" s="169">
        <v>2018</v>
      </c>
      <c r="J7" s="169">
        <v>2019</v>
      </c>
      <c r="K7" s="170">
        <v>2020</v>
      </c>
      <c r="N7" s="694"/>
    </row>
    <row r="8" spans="1:14" s="608" customFormat="1" ht="24" customHeight="1">
      <c r="A8" s="613" t="s">
        <v>116</v>
      </c>
      <c r="B8" s="1438">
        <v>113386</v>
      </c>
      <c r="C8" s="1438">
        <v>116796</v>
      </c>
      <c r="D8" s="1438">
        <v>109608</v>
      </c>
      <c r="E8" s="1438">
        <v>112502</v>
      </c>
      <c r="F8" s="1438">
        <v>115220</v>
      </c>
      <c r="G8" s="1438">
        <v>126093</v>
      </c>
      <c r="H8" s="1438">
        <v>127306</v>
      </c>
      <c r="I8" s="1438">
        <v>144459</v>
      </c>
      <c r="J8" s="1438">
        <v>149971</v>
      </c>
      <c r="K8" s="1439">
        <v>164453</v>
      </c>
      <c r="N8" s="694"/>
    </row>
    <row r="9" spans="1:14" s="608" customFormat="1" ht="24" customHeight="1">
      <c r="A9" s="613" t="s">
        <v>104</v>
      </c>
      <c r="B9" s="1438">
        <v>30103.138811291101</v>
      </c>
      <c r="C9" s="1438">
        <v>30575.2411419934</v>
      </c>
      <c r="D9" s="1438">
        <v>32745.889752267201</v>
      </c>
      <c r="E9" s="1438">
        <v>33186.295651808403</v>
      </c>
      <c r="F9" s="1438">
        <v>34098.523885239898</v>
      </c>
      <c r="G9" s="1438">
        <v>37667.817434377001</v>
      </c>
      <c r="H9" s="1438">
        <v>40496.077100804301</v>
      </c>
      <c r="I9" s="1438">
        <v>43111.707853030697</v>
      </c>
      <c r="J9" s="1438">
        <v>45600.748878857303</v>
      </c>
      <c r="K9" s="1439">
        <v>49183.261159791196</v>
      </c>
      <c r="N9" s="694"/>
    </row>
    <row r="10" spans="1:14" s="608" customFormat="1" ht="24" customHeight="1">
      <c r="A10" s="613" t="s">
        <v>108</v>
      </c>
      <c r="B10" s="1438">
        <v>34105.248815246603</v>
      </c>
      <c r="C10" s="1438">
        <v>35413.1613296305</v>
      </c>
      <c r="D10" s="1438">
        <v>35633.482353323903</v>
      </c>
      <c r="E10" s="1438">
        <v>35431.804401494999</v>
      </c>
      <c r="F10" s="1438">
        <v>33610.379105097898</v>
      </c>
      <c r="G10" s="1438">
        <v>33802.8950109625</v>
      </c>
      <c r="H10" s="1438">
        <v>34138.271461314704</v>
      </c>
      <c r="I10" s="1438">
        <v>37028.9736635929</v>
      </c>
      <c r="J10" s="1438">
        <v>40934.870235697002</v>
      </c>
      <c r="K10" s="1439">
        <v>42341.841507949197</v>
      </c>
    </row>
    <row r="11" spans="1:14" s="608" customFormat="1" ht="24" customHeight="1">
      <c r="A11" s="613" t="s">
        <v>106</v>
      </c>
      <c r="B11" s="1438">
        <v>19983.782852840701</v>
      </c>
      <c r="C11" s="1438">
        <v>17925.9207864536</v>
      </c>
      <c r="D11" s="1438">
        <v>18457.129996381402</v>
      </c>
      <c r="E11" s="1438">
        <v>18349.237624799502</v>
      </c>
      <c r="F11" s="1438">
        <v>17526.379081413299</v>
      </c>
      <c r="G11" s="1438">
        <v>18009.457553754899</v>
      </c>
      <c r="H11" s="1438">
        <v>17668.157361511301</v>
      </c>
      <c r="I11" s="1438">
        <v>18476.434236016401</v>
      </c>
      <c r="J11" s="1438">
        <v>18195.297885629101</v>
      </c>
      <c r="K11" s="1439" t="s">
        <v>225</v>
      </c>
    </row>
    <row r="12" spans="1:14" s="608" customFormat="1" ht="24" customHeight="1">
      <c r="A12" s="613" t="s">
        <v>107</v>
      </c>
      <c r="B12" s="1438">
        <v>12902.165206563001</v>
      </c>
      <c r="C12" s="1438">
        <v>12974.5737648209</v>
      </c>
      <c r="D12" s="1438">
        <v>14362.7890465988</v>
      </c>
      <c r="E12" s="1438">
        <v>14571.5435585379</v>
      </c>
      <c r="F12" s="1438">
        <v>14608.7421605005</v>
      </c>
      <c r="G12" s="1438">
        <v>14881.150050919099</v>
      </c>
      <c r="H12" s="1438">
        <v>15848.941252176401</v>
      </c>
      <c r="I12" s="1438">
        <v>17139.471268677698</v>
      </c>
      <c r="J12" s="1438">
        <v>18071.9789865557</v>
      </c>
      <c r="K12" s="1439" t="s">
        <v>225</v>
      </c>
    </row>
    <row r="13" spans="1:14" s="608" customFormat="1" ht="24" customHeight="1">
      <c r="A13" s="614" t="s">
        <v>111</v>
      </c>
      <c r="B13" s="1438">
        <v>18096.797529894098</v>
      </c>
      <c r="C13" s="1438">
        <v>19280.014920926002</v>
      </c>
      <c r="D13" s="1438">
        <v>21804.090456140399</v>
      </c>
      <c r="E13" s="1438">
        <v>20823.653985274999</v>
      </c>
      <c r="F13" s="1438">
        <v>18647.866132810101</v>
      </c>
      <c r="G13" s="1438">
        <v>16646.688439842001</v>
      </c>
      <c r="H13" s="1438">
        <v>15664.042828477001</v>
      </c>
      <c r="I13" s="1438">
        <v>17049.2325050615</v>
      </c>
      <c r="J13" s="1438">
        <v>19182.280969353698</v>
      </c>
      <c r="K13" s="1439" t="s">
        <v>225</v>
      </c>
    </row>
    <row r="14" spans="1:14" s="608" customFormat="1" ht="24" customHeight="1">
      <c r="A14" s="613" t="s">
        <v>105</v>
      </c>
      <c r="B14" s="1438">
        <v>10155.4703494473</v>
      </c>
      <c r="C14" s="1438">
        <v>8899.8450173834608</v>
      </c>
      <c r="D14" s="1438">
        <v>8420.5348720190996</v>
      </c>
      <c r="E14" s="1438">
        <v>8721.3509954826295</v>
      </c>
      <c r="F14" s="1438">
        <v>9089.7830047475109</v>
      </c>
      <c r="G14" s="1438">
        <v>9422.4040802585296</v>
      </c>
      <c r="H14" s="1438">
        <v>9505.6429618292495</v>
      </c>
      <c r="I14" s="1438">
        <v>9919.6973998657304</v>
      </c>
      <c r="J14" s="1438">
        <v>10355.173270636</v>
      </c>
      <c r="K14" s="1439" t="s">
        <v>225</v>
      </c>
    </row>
    <row r="15" spans="1:14" s="608" customFormat="1" ht="24" customHeight="1">
      <c r="A15" s="613" t="s">
        <v>109</v>
      </c>
      <c r="B15" s="1438">
        <v>7362.5901813128703</v>
      </c>
      <c r="C15" s="1438">
        <v>7356.5630037563697</v>
      </c>
      <c r="D15" s="1438">
        <v>7233.0546321845504</v>
      </c>
      <c r="E15" s="1438">
        <v>7192.0110997967204</v>
      </c>
      <c r="F15" s="1438">
        <v>7434.9476263801998</v>
      </c>
      <c r="G15" s="1438">
        <v>7647.0343268369697</v>
      </c>
      <c r="H15" s="1438">
        <v>7817.04029329689</v>
      </c>
      <c r="I15" s="1438">
        <v>7654.1342581632798</v>
      </c>
      <c r="J15" s="1438">
        <v>8094.5981059926798</v>
      </c>
      <c r="K15" s="1439">
        <v>8312.1844206821897</v>
      </c>
    </row>
    <row r="16" spans="1:14" s="608" customFormat="1" ht="24" customHeight="1">
      <c r="A16" s="614" t="s">
        <v>112</v>
      </c>
      <c r="B16" s="1438">
        <v>5134.3112743295396</v>
      </c>
      <c r="C16" s="1438">
        <v>5201.3392150893997</v>
      </c>
      <c r="D16" s="1438">
        <v>6403.2014949821596</v>
      </c>
      <c r="E16" s="1438">
        <v>6095.5145159406502</v>
      </c>
      <c r="F16" s="1438">
        <v>6913.4093948501504</v>
      </c>
      <c r="G16" s="1438">
        <v>7345.3716773808701</v>
      </c>
      <c r="H16" s="1438">
        <v>7738.6994860267296</v>
      </c>
      <c r="I16" s="1438">
        <v>7973.5098537109498</v>
      </c>
      <c r="J16" s="1438">
        <v>7873.16052619333</v>
      </c>
      <c r="K16" s="1439">
        <v>6770.7459829740401</v>
      </c>
    </row>
    <row r="17" spans="1:11" s="608" customFormat="1" ht="24" customHeight="1">
      <c r="A17" s="615" t="s">
        <v>114</v>
      </c>
      <c r="B17" s="1440">
        <v>5400.2429939913727</v>
      </c>
      <c r="C17" s="1440">
        <v>5850.7984075593376</v>
      </c>
      <c r="D17" s="1440">
        <v>6320.9550027396899</v>
      </c>
      <c r="E17" s="1440">
        <v>7184.7281961451599</v>
      </c>
      <c r="F17" s="1440">
        <v>7092.3000537569797</v>
      </c>
      <c r="G17" s="1440">
        <v>6597.5560041758599</v>
      </c>
      <c r="H17" s="1440">
        <v>5669.5111106393897</v>
      </c>
      <c r="I17" s="1440">
        <v>5550.8328934937699</v>
      </c>
      <c r="J17" s="1440">
        <v>5149.2885713493597</v>
      </c>
      <c r="K17" s="1441">
        <v>5406.4953260033499</v>
      </c>
    </row>
    <row r="18" spans="1:11" s="608" customFormat="1" ht="13.5">
      <c r="A18" s="613" t="s">
        <v>110</v>
      </c>
      <c r="B18" s="1438">
        <v>1479.65784937323</v>
      </c>
      <c r="C18" s="1438">
        <v>1568.8085132746601</v>
      </c>
      <c r="D18" s="1438">
        <v>1686.1280772605101</v>
      </c>
      <c r="E18" s="1438">
        <v>1749.9295185394501</v>
      </c>
      <c r="F18" s="1438">
        <v>1837.6243479285599</v>
      </c>
      <c r="G18" s="1438">
        <v>1997.4336884970301</v>
      </c>
      <c r="H18" s="1438">
        <v>2062.2751591573401</v>
      </c>
      <c r="I18" s="1438">
        <v>2215.9991206590298</v>
      </c>
      <c r="J18" s="1438">
        <v>2338.3651969853399</v>
      </c>
      <c r="K18" s="1439" t="s">
        <v>225</v>
      </c>
    </row>
    <row r="19" spans="1:11" s="608" customFormat="1" ht="13.5">
      <c r="A19" s="616" t="s">
        <v>103</v>
      </c>
      <c r="B19" s="1442">
        <v>604.40139364736001</v>
      </c>
      <c r="C19" s="1442">
        <v>725.11164837197896</v>
      </c>
      <c r="D19" s="1442">
        <v>801.38788931462</v>
      </c>
      <c r="E19" s="1442">
        <v>843.31452279939299</v>
      </c>
      <c r="F19" s="1442">
        <v>822.06005247303005</v>
      </c>
      <c r="G19" s="1442">
        <v>936.82193196486605</v>
      </c>
      <c r="H19" s="1442">
        <v>976.52200199896504</v>
      </c>
      <c r="I19" s="1442" t="s">
        <v>225</v>
      </c>
      <c r="J19" s="1442" t="s">
        <v>225</v>
      </c>
      <c r="K19" s="1443" t="s">
        <v>225</v>
      </c>
    </row>
    <row r="20" spans="1:11" s="617" customFormat="1" ht="12.75">
      <c r="A20" s="187" t="s">
        <v>115</v>
      </c>
      <c r="B20" s="187"/>
      <c r="C20" s="187"/>
    </row>
    <row r="21" spans="1:11" s="617" customFormat="1" ht="12.75">
      <c r="A21" s="161" t="s">
        <v>620</v>
      </c>
      <c r="B21" s="161"/>
      <c r="C21" s="161"/>
    </row>
    <row r="22" spans="1:11">
      <c r="A22" s="160"/>
      <c r="B22" s="160"/>
      <c r="C22" s="160"/>
    </row>
    <row r="23" spans="1:11">
      <c r="A23" s="160"/>
      <c r="F23" s="619"/>
      <c r="G23" s="619"/>
      <c r="H23" s="619"/>
      <c r="I23" s="619"/>
      <c r="J23" s="619"/>
      <c r="K23" s="619"/>
    </row>
    <row r="24" spans="1:11">
      <c r="A24" s="160"/>
      <c r="F24" s="619"/>
      <c r="G24" s="619"/>
      <c r="H24" s="619"/>
      <c r="I24" s="619"/>
      <c r="J24" s="619"/>
      <c r="K24" s="619"/>
    </row>
    <row r="25" spans="1:11">
      <c r="A25" s="160"/>
      <c r="F25" s="619"/>
      <c r="G25" s="619"/>
      <c r="H25" s="619"/>
      <c r="I25" s="619"/>
      <c r="J25" s="619"/>
      <c r="K25" s="619"/>
    </row>
    <row r="26" spans="1:11">
      <c r="A26" s="160"/>
      <c r="B26" s="160"/>
      <c r="C26" s="160"/>
      <c r="F26" s="619"/>
      <c r="G26" s="619"/>
      <c r="H26" s="619"/>
      <c r="I26" s="619"/>
      <c r="J26" s="619"/>
      <c r="K26" s="619"/>
    </row>
    <row r="27" spans="1:11">
      <c r="A27" s="620"/>
      <c r="B27" s="160"/>
      <c r="C27" s="160"/>
      <c r="F27" s="619"/>
      <c r="G27" s="619"/>
      <c r="H27" s="619"/>
      <c r="I27" s="619"/>
      <c r="J27" s="619"/>
      <c r="K27" s="619"/>
    </row>
    <row r="28" spans="1:11">
      <c r="A28" s="620"/>
      <c r="B28" s="160"/>
      <c r="C28" s="160"/>
      <c r="F28" s="619"/>
      <c r="G28" s="619"/>
      <c r="H28" s="619"/>
      <c r="I28" s="619"/>
      <c r="J28" s="619"/>
      <c r="K28" s="619"/>
    </row>
    <row r="29" spans="1:11">
      <c r="A29" s="620"/>
      <c r="D29" s="619"/>
      <c r="E29" s="619"/>
      <c r="F29" s="619"/>
      <c r="G29" s="619"/>
      <c r="H29" s="619"/>
      <c r="I29" s="619"/>
      <c r="J29" s="619"/>
      <c r="K29" s="619"/>
    </row>
    <row r="30" spans="1:11">
      <c r="A30" s="620"/>
      <c r="D30" s="619"/>
      <c r="E30" s="619"/>
      <c r="F30" s="619"/>
      <c r="G30" s="619"/>
      <c r="H30" s="619"/>
      <c r="I30" s="619"/>
      <c r="J30" s="619"/>
      <c r="K30" s="619"/>
    </row>
    <row r="31" spans="1:11">
      <c r="A31" s="620"/>
      <c r="D31" s="619"/>
      <c r="E31" s="619"/>
      <c r="F31" s="619"/>
      <c r="G31" s="619"/>
      <c r="H31" s="619"/>
      <c r="I31" s="619"/>
      <c r="J31" s="619"/>
      <c r="K31" s="619"/>
    </row>
    <row r="32" spans="1:11">
      <c r="A32" s="621"/>
      <c r="D32" s="619"/>
      <c r="E32" s="619"/>
      <c r="F32" s="619"/>
      <c r="G32" s="619"/>
      <c r="H32" s="619"/>
      <c r="I32" s="619"/>
      <c r="J32" s="619"/>
      <c r="K32" s="619"/>
    </row>
    <row r="33" spans="1:11">
      <c r="A33" s="620"/>
      <c r="D33" s="619"/>
      <c r="E33" s="619"/>
      <c r="F33" s="619"/>
      <c r="G33" s="619"/>
      <c r="H33" s="619"/>
      <c r="I33" s="619"/>
      <c r="J33" s="619"/>
      <c r="K33" s="619"/>
    </row>
    <row r="34" spans="1:11">
      <c r="A34" s="620"/>
      <c r="D34" s="619"/>
      <c r="E34" s="619"/>
      <c r="F34" s="619"/>
      <c r="G34" s="619"/>
      <c r="H34" s="619"/>
      <c r="I34" s="619"/>
      <c r="J34" s="619"/>
      <c r="K34" s="619"/>
    </row>
    <row r="35" spans="1:11">
      <c r="A35" s="621"/>
      <c r="D35" s="619"/>
      <c r="E35" s="619"/>
      <c r="F35" s="619"/>
      <c r="G35" s="619"/>
      <c r="H35" s="619"/>
      <c r="I35" s="619"/>
      <c r="J35" s="619"/>
      <c r="K35" s="619"/>
    </row>
    <row r="36" spans="1:11">
      <c r="A36" s="622"/>
      <c r="D36" s="619"/>
      <c r="E36" s="619"/>
      <c r="F36" s="619"/>
      <c r="G36" s="619"/>
      <c r="H36" s="619"/>
      <c r="I36" s="619"/>
      <c r="J36" s="619"/>
      <c r="K36" s="619"/>
    </row>
    <row r="37" spans="1:11">
      <c r="A37" s="620"/>
      <c r="D37" s="619"/>
      <c r="E37" s="619"/>
      <c r="F37" s="619"/>
      <c r="G37" s="619"/>
      <c r="H37" s="619"/>
      <c r="I37" s="619"/>
      <c r="J37" s="619"/>
      <c r="K37" s="619"/>
    </row>
    <row r="38" spans="1:11">
      <c r="A38" s="623"/>
      <c r="D38" s="619"/>
      <c r="E38" s="619"/>
      <c r="F38" s="619"/>
      <c r="G38" s="619"/>
      <c r="H38" s="619"/>
      <c r="I38" s="619"/>
      <c r="J38" s="619"/>
      <c r="K38" s="619"/>
    </row>
    <row r="39" spans="1:11">
      <c r="F39" s="619"/>
      <c r="G39" s="619"/>
      <c r="H39" s="619"/>
      <c r="I39" s="619"/>
      <c r="J39" s="619"/>
      <c r="K39" s="619"/>
    </row>
    <row r="40" spans="1:11">
      <c r="D40" s="619"/>
      <c r="E40" s="619"/>
      <c r="F40" s="619"/>
      <c r="G40" s="619"/>
      <c r="H40" s="619"/>
      <c r="I40" s="619"/>
      <c r="J40" s="619"/>
      <c r="K40" s="619"/>
    </row>
    <row r="41" spans="1:11">
      <c r="D41" s="619"/>
      <c r="E41" s="619"/>
      <c r="F41" s="619"/>
      <c r="G41" s="619"/>
      <c r="H41" s="619"/>
      <c r="I41" s="619"/>
      <c r="J41" s="619"/>
      <c r="K41" s="619"/>
    </row>
    <row r="42" spans="1:11">
      <c r="D42" s="619"/>
      <c r="E42" s="619"/>
      <c r="F42" s="619"/>
      <c r="G42" s="619"/>
      <c r="H42" s="619"/>
      <c r="I42" s="619"/>
      <c r="J42" s="619"/>
      <c r="K42" s="619"/>
    </row>
    <row r="43" spans="1:11">
      <c r="D43" s="619"/>
      <c r="E43" s="619"/>
      <c r="F43" s="619"/>
      <c r="G43" s="619"/>
      <c r="H43" s="619"/>
      <c r="I43" s="619"/>
      <c r="J43" s="619"/>
      <c r="K43" s="619"/>
    </row>
    <row r="44" spans="1:11">
      <c r="D44" s="619"/>
      <c r="E44" s="619"/>
      <c r="F44" s="619"/>
      <c r="G44" s="619"/>
      <c r="H44" s="619"/>
      <c r="I44" s="619"/>
      <c r="J44" s="619"/>
      <c r="K44" s="619"/>
    </row>
    <row r="45" spans="1:11">
      <c r="D45" s="619"/>
      <c r="E45" s="619"/>
      <c r="F45" s="619"/>
      <c r="G45" s="619"/>
      <c r="H45" s="619"/>
      <c r="I45" s="619"/>
      <c r="J45" s="619"/>
      <c r="K45" s="619"/>
    </row>
    <row r="46" spans="1:11">
      <c r="D46" s="619"/>
      <c r="E46" s="619"/>
      <c r="F46" s="619"/>
      <c r="G46" s="619"/>
      <c r="H46" s="619"/>
      <c r="I46" s="619"/>
      <c r="J46" s="619"/>
      <c r="K46" s="619"/>
    </row>
    <row r="47" spans="1:11">
      <c r="D47" s="619"/>
      <c r="E47" s="619"/>
      <c r="F47" s="619"/>
      <c r="G47" s="619"/>
      <c r="H47" s="619"/>
      <c r="I47" s="619"/>
      <c r="J47" s="619"/>
      <c r="K47" s="619"/>
    </row>
    <row r="48" spans="1:11">
      <c r="D48" s="619"/>
      <c r="E48" s="619"/>
      <c r="F48" s="619"/>
      <c r="G48" s="619"/>
      <c r="H48" s="619"/>
      <c r="I48" s="619"/>
      <c r="J48" s="619"/>
      <c r="K48" s="619"/>
    </row>
    <row r="49" spans="4:11">
      <c r="D49" s="619"/>
      <c r="E49" s="619"/>
      <c r="F49" s="619"/>
      <c r="G49" s="619"/>
      <c r="H49" s="619"/>
      <c r="I49" s="619"/>
      <c r="J49" s="619"/>
      <c r="K49" s="619"/>
    </row>
    <row r="50" spans="4:11">
      <c r="D50" s="619"/>
      <c r="E50" s="619"/>
      <c r="F50" s="619"/>
      <c r="G50" s="619"/>
      <c r="H50" s="619"/>
      <c r="I50" s="619"/>
      <c r="J50" s="619"/>
      <c r="K50" s="619"/>
    </row>
    <row r="51" spans="4:11">
      <c r="D51" s="619"/>
      <c r="E51" s="619"/>
      <c r="F51" s="619"/>
      <c r="G51" s="619"/>
      <c r="H51" s="619"/>
      <c r="I51" s="619"/>
      <c r="J51" s="619"/>
      <c r="K51" s="619"/>
    </row>
    <row r="52" spans="4:11">
      <c r="D52" s="619"/>
      <c r="E52" s="619"/>
      <c r="F52" s="619"/>
      <c r="G52" s="619"/>
      <c r="H52" s="619"/>
      <c r="I52" s="619"/>
      <c r="J52" s="619"/>
      <c r="K52" s="619"/>
    </row>
    <row r="53" spans="4:11">
      <c r="D53" s="619"/>
      <c r="E53" s="619"/>
      <c r="F53" s="619"/>
      <c r="G53" s="619"/>
      <c r="H53" s="619"/>
      <c r="I53" s="619"/>
      <c r="J53" s="619"/>
      <c r="K53" s="619"/>
    </row>
    <row r="54" spans="4:11">
      <c r="D54" s="619"/>
      <c r="E54" s="619"/>
      <c r="F54" s="619"/>
      <c r="G54" s="619"/>
      <c r="H54" s="619"/>
      <c r="I54" s="619"/>
      <c r="J54" s="619"/>
      <c r="K54" s="619"/>
    </row>
    <row r="55" spans="4:11">
      <c r="D55" s="619"/>
      <c r="E55" s="619"/>
      <c r="F55" s="619"/>
      <c r="G55" s="619"/>
      <c r="H55" s="619"/>
      <c r="I55" s="619"/>
      <c r="J55" s="619"/>
      <c r="K55" s="619"/>
    </row>
    <row r="56" spans="4:11">
      <c r="D56" s="619"/>
      <c r="E56" s="619"/>
      <c r="F56" s="619"/>
      <c r="G56" s="619"/>
      <c r="H56" s="619"/>
      <c r="I56" s="619"/>
      <c r="J56" s="619"/>
      <c r="K56" s="619"/>
    </row>
    <row r="57" spans="4:11">
      <c r="D57" s="619"/>
      <c r="E57" s="619"/>
      <c r="F57" s="619"/>
      <c r="G57" s="619"/>
      <c r="H57" s="619"/>
      <c r="I57" s="619"/>
      <c r="J57" s="619"/>
      <c r="K57" s="619"/>
    </row>
  </sheetData>
  <sortState ref="A8:J19">
    <sortCondition descending="1" ref="I8:I19"/>
  </sortState>
  <printOptions gridLinesSet="0"/>
  <pageMargins left="0.17" right="0.28000000000000003" top="0.78740157480314965" bottom="0.51181102362204722" header="0.78740157480314965" footer="0.51181102362204722"/>
  <pageSetup scale="80" firstPageNumber="25" orientation="landscape" r:id="rId1"/>
  <headerFooter alignWithMargins="0"/>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3CF6A-8D51-4067-AA50-B88AE8530508}">
  <dimension ref="A5:N29"/>
  <sheetViews>
    <sheetView showGridLines="0" zoomScale="90" zoomScaleNormal="90" workbookViewId="0">
      <selection activeCell="I14" sqref="I14"/>
    </sheetView>
  </sheetViews>
  <sheetFormatPr baseColWidth="10" defaultRowHeight="15"/>
  <cols>
    <col min="1" max="9" width="15.7109375" style="604" customWidth="1"/>
  </cols>
  <sheetData>
    <row r="5" spans="1:14" s="2" customFormat="1" ht="12">
      <c r="A5" s="1504" t="s">
        <v>677</v>
      </c>
      <c r="B5" s="1505"/>
      <c r="C5" s="1505"/>
      <c r="D5" s="1505"/>
      <c r="E5" s="1505"/>
      <c r="F5" s="1505"/>
      <c r="G5" s="1505"/>
      <c r="H5" s="1505"/>
      <c r="I5" s="1506"/>
      <c r="N5" s="1232"/>
    </row>
    <row r="6" spans="1:14" s="2" customFormat="1" ht="12">
      <c r="A6" s="1507"/>
      <c r="B6" s="1508"/>
      <c r="C6" s="1508"/>
      <c r="D6" s="1508"/>
      <c r="E6" s="1508"/>
      <c r="F6" s="1508"/>
      <c r="G6" s="1508"/>
      <c r="H6" s="1508"/>
      <c r="I6" s="1509"/>
      <c r="N6" s="1232"/>
    </row>
    <row r="7" spans="1:14" s="2" customFormat="1" ht="12">
      <c r="A7" s="1510"/>
      <c r="B7" s="1511"/>
      <c r="C7" s="1511"/>
      <c r="D7" s="1511"/>
      <c r="E7" s="1511"/>
      <c r="F7" s="1511"/>
      <c r="G7" s="1511"/>
      <c r="H7" s="1511"/>
      <c r="I7" s="1512"/>
      <c r="N7" s="1232"/>
    </row>
    <row r="8" spans="1:14" s="2" customFormat="1" ht="13.5">
      <c r="A8" s="1471" t="s">
        <v>5</v>
      </c>
      <c r="B8" s="1513" t="s">
        <v>306</v>
      </c>
      <c r="C8" s="1515" t="s">
        <v>307</v>
      </c>
      <c r="D8" s="1515"/>
      <c r="E8" s="1515"/>
      <c r="F8" s="1515"/>
      <c r="G8" s="1513" t="s">
        <v>308</v>
      </c>
      <c r="H8" s="1516" t="s">
        <v>309</v>
      </c>
      <c r="I8" s="1518" t="s">
        <v>310</v>
      </c>
      <c r="N8" s="1232"/>
    </row>
    <row r="9" spans="1:14" s="2" customFormat="1" ht="27">
      <c r="A9" s="1472"/>
      <c r="B9" s="1514"/>
      <c r="C9" s="272" t="s">
        <v>311</v>
      </c>
      <c r="D9" s="272" t="s">
        <v>312</v>
      </c>
      <c r="E9" s="272" t="s">
        <v>313</v>
      </c>
      <c r="F9" s="272" t="s">
        <v>314</v>
      </c>
      <c r="G9" s="1514"/>
      <c r="H9" s="1517"/>
      <c r="I9" s="1519"/>
      <c r="N9" s="1232"/>
    </row>
    <row r="10" spans="1:14" s="2" customFormat="1" ht="13.5">
      <c r="A10" s="502">
        <v>2011</v>
      </c>
      <c r="B10" s="181">
        <v>60104.452733879996</v>
      </c>
      <c r="C10" s="182">
        <v>40584.296487700005</v>
      </c>
      <c r="D10" s="181">
        <v>777.01300000000003</v>
      </c>
      <c r="E10" s="181">
        <v>1998.7505999999996</v>
      </c>
      <c r="F10" s="182">
        <v>43360.060087700003</v>
      </c>
      <c r="G10" s="181">
        <v>3553.5290000000005</v>
      </c>
      <c r="H10" s="181">
        <v>428.14499999999998</v>
      </c>
      <c r="I10" s="185">
        <v>107446.18682157999</v>
      </c>
    </row>
    <row r="11" spans="1:14" s="2" customFormat="1" ht="13.5">
      <c r="A11" s="502">
        <v>2012</v>
      </c>
      <c r="B11" s="181">
        <v>63933.490554359967</v>
      </c>
      <c r="C11" s="182">
        <v>40689.379227600002</v>
      </c>
      <c r="D11" s="181">
        <v>1074.877</v>
      </c>
      <c r="E11" s="181">
        <v>1998.7505999999996</v>
      </c>
      <c r="F11" s="182">
        <v>43763.006827600002</v>
      </c>
      <c r="G11" s="181">
        <v>6290.7443083000007</v>
      </c>
      <c r="H11" s="181">
        <v>266.32198399999999</v>
      </c>
      <c r="I11" s="185">
        <v>114253.56367425996</v>
      </c>
    </row>
    <row r="12" spans="1:14" s="2" customFormat="1" ht="13.5">
      <c r="A12" s="502">
        <v>2013</v>
      </c>
      <c r="B12" s="181">
        <v>68886.007757199986</v>
      </c>
      <c r="C12" s="182">
        <v>40244.946428000003</v>
      </c>
      <c r="D12" s="181">
        <v>1153.848</v>
      </c>
      <c r="E12" s="181">
        <v>2071.1982203669995</v>
      </c>
      <c r="F12" s="182">
        <v>43469.992648366999</v>
      </c>
      <c r="G12" s="181">
        <v>9307.6409774999993</v>
      </c>
      <c r="H12" s="181">
        <v>304.43733450000002</v>
      </c>
      <c r="I12" s="185">
        <v>121968.07871756698</v>
      </c>
    </row>
    <row r="13" spans="1:14" s="2" customFormat="1" ht="13.5">
      <c r="A13" s="502">
        <v>2014</v>
      </c>
      <c r="B13" s="181">
        <v>83955.98495314001</v>
      </c>
      <c r="C13" s="182">
        <v>30625.004737799998</v>
      </c>
      <c r="D13" s="181">
        <v>599.42249900000002</v>
      </c>
      <c r="E13" s="181">
        <v>2940.3240000000001</v>
      </c>
      <c r="F13" s="182">
        <v>34164.751236799995</v>
      </c>
      <c r="G13" s="181">
        <v>3039.7210200000004</v>
      </c>
      <c r="H13" s="181">
        <v>380.82938000000001</v>
      </c>
      <c r="I13" s="185">
        <v>121541.28658994001</v>
      </c>
    </row>
    <row r="14" spans="1:14" s="2" customFormat="1" ht="13.5">
      <c r="A14" s="502">
        <v>2015</v>
      </c>
      <c r="B14" s="181">
        <v>85494.595990379981</v>
      </c>
      <c r="C14" s="182">
        <v>32897.024840600003</v>
      </c>
      <c r="D14" s="181">
        <v>703.84246059999998</v>
      </c>
      <c r="E14" s="181">
        <v>7361.8440000000001</v>
      </c>
      <c r="F14" s="182">
        <v>40962.711301199997</v>
      </c>
      <c r="G14" s="181">
        <v>3112.9127192000001</v>
      </c>
      <c r="H14" s="181">
        <v>500.96537999999998</v>
      </c>
      <c r="I14" s="185">
        <v>130071.18539077998</v>
      </c>
    </row>
    <row r="15" spans="1:14" s="2" customFormat="1" ht="13.5">
      <c r="A15" s="502">
        <v>2016</v>
      </c>
      <c r="B15" s="181">
        <v>84519.952558339995</v>
      </c>
      <c r="C15" s="182">
        <v>34423.426019999999</v>
      </c>
      <c r="D15" s="181">
        <v>788.63156889999993</v>
      </c>
      <c r="E15" s="181">
        <v>11783.364</v>
      </c>
      <c r="F15" s="182">
        <v>46995.421588899997</v>
      </c>
      <c r="G15" s="181">
        <v>3471.9030482999997</v>
      </c>
      <c r="H15" s="181">
        <v>561.72600320000004</v>
      </c>
      <c r="I15" s="185">
        <v>135549.00319873999</v>
      </c>
    </row>
    <row r="16" spans="1:14" s="2" customFormat="1">
      <c r="A16" s="502" t="s">
        <v>492</v>
      </c>
      <c r="B16" s="181">
        <v>86775.928496686145</v>
      </c>
      <c r="C16" s="182">
        <v>34293.128233757438</v>
      </c>
      <c r="D16" s="181">
        <v>875.57220663833482</v>
      </c>
      <c r="E16" s="181">
        <v>11543.892</v>
      </c>
      <c r="F16" s="182">
        <v>46712.592440395769</v>
      </c>
      <c r="G16" s="181">
        <v>3521.4014454973985</v>
      </c>
      <c r="H16" s="181">
        <v>613.39300042781349</v>
      </c>
      <c r="I16" s="185">
        <v>137623.31538300714</v>
      </c>
    </row>
    <row r="17" spans="1:9" s="2" customFormat="1">
      <c r="A17" s="502" t="s">
        <v>495</v>
      </c>
      <c r="B17" s="181">
        <v>88766.230798505465</v>
      </c>
      <c r="C17" s="182">
        <v>33691.207254841735</v>
      </c>
      <c r="D17" s="181">
        <v>907.08028439549901</v>
      </c>
      <c r="E17" s="181">
        <v>11304.42</v>
      </c>
      <c r="F17" s="182">
        <v>45902.707539237235</v>
      </c>
      <c r="G17" s="181">
        <v>3569.8369650426434</v>
      </c>
      <c r="H17" s="181">
        <v>651.27353421148996</v>
      </c>
      <c r="I17" s="185">
        <v>138890.04883699681</v>
      </c>
    </row>
    <row r="18" spans="1:9" s="2" customFormat="1">
      <c r="A18" s="502" t="s">
        <v>493</v>
      </c>
      <c r="B18" s="181">
        <v>88725.670159578614</v>
      </c>
      <c r="C18" s="182">
        <v>33895.62898261995</v>
      </c>
      <c r="D18" s="181">
        <v>976.98020089431247</v>
      </c>
      <c r="E18" s="181">
        <v>11072.298367163403</v>
      </c>
      <c r="F18" s="182">
        <v>45944.907550677672</v>
      </c>
      <c r="G18" s="181">
        <v>3527.176757516208</v>
      </c>
      <c r="H18" s="181">
        <v>755.94378162078817</v>
      </c>
      <c r="I18" s="185">
        <v>138953.69824939326</v>
      </c>
    </row>
    <row r="19" spans="1:9" s="2" customFormat="1">
      <c r="A19" s="503" t="s">
        <v>494</v>
      </c>
      <c r="B19" s="183">
        <v>98147.583749461672</v>
      </c>
      <c r="C19" s="184">
        <v>33762.730059202506</v>
      </c>
      <c r="D19" s="183">
        <v>1034.2448448294026</v>
      </c>
      <c r="E19" s="183">
        <v>10843.776128198466</v>
      </c>
      <c r="F19" s="184">
        <v>45640.751032230371</v>
      </c>
      <c r="G19" s="183">
        <v>3228.6912808671113</v>
      </c>
      <c r="H19" s="183">
        <v>879.67334019528209</v>
      </c>
      <c r="I19" s="186">
        <v>147896.69940275446</v>
      </c>
    </row>
    <row r="20" spans="1:9" ht="12.75">
      <c r="A20" s="175" t="s">
        <v>318</v>
      </c>
      <c r="B20" s="176"/>
      <c r="C20" s="176"/>
      <c r="D20" s="176"/>
      <c r="E20" s="176"/>
      <c r="F20" s="177"/>
      <c r="G20" s="176"/>
      <c r="H20" s="176"/>
      <c r="I20" s="177"/>
    </row>
    <row r="21" spans="1:9" ht="12.75">
      <c r="A21" s="175" t="s">
        <v>323</v>
      </c>
      <c r="B21" s="179"/>
      <c r="C21" s="179"/>
      <c r="D21" s="179"/>
      <c r="E21" s="179"/>
      <c r="F21" s="180"/>
      <c r="G21" s="179"/>
      <c r="H21" s="179"/>
      <c r="I21" s="180"/>
    </row>
    <row r="22" spans="1:9" ht="25.5" customHeight="1">
      <c r="A22" s="1521" t="s">
        <v>324</v>
      </c>
      <c r="B22" s="1521"/>
      <c r="C22" s="1521"/>
      <c r="D22" s="1521"/>
      <c r="E22" s="1521"/>
      <c r="F22" s="1521"/>
      <c r="G22" s="1521"/>
      <c r="H22" s="1521"/>
      <c r="I22" s="1521"/>
    </row>
    <row r="23" spans="1:9" ht="87.75" customHeight="1">
      <c r="A23" s="1522" t="s">
        <v>325</v>
      </c>
      <c r="B23" s="1522"/>
      <c r="C23" s="1522"/>
      <c r="D23" s="1522"/>
      <c r="E23" s="1522"/>
      <c r="F23" s="1522"/>
      <c r="G23" s="1522"/>
      <c r="H23" s="1522"/>
      <c r="I23" s="1522"/>
    </row>
    <row r="24" spans="1:9" ht="12.75">
      <c r="A24" s="1523" t="s">
        <v>326</v>
      </c>
      <c r="B24" s="1523"/>
      <c r="C24" s="1523"/>
      <c r="D24" s="1523"/>
      <c r="E24" s="1523"/>
      <c r="F24" s="1523"/>
      <c r="G24" s="1523"/>
      <c r="H24" s="1523"/>
      <c r="I24" s="1523"/>
    </row>
    <row r="25" spans="1:9" ht="26.25" customHeight="1">
      <c r="A25" s="1521" t="s">
        <v>327</v>
      </c>
      <c r="B25" s="1521"/>
      <c r="C25" s="1521"/>
      <c r="D25" s="1521"/>
      <c r="E25" s="1521"/>
      <c r="F25" s="1521"/>
      <c r="G25" s="1521"/>
      <c r="H25" s="1521"/>
      <c r="I25" s="1521"/>
    </row>
    <row r="26" spans="1:9" ht="12.75">
      <c r="A26" s="1520" t="s">
        <v>489</v>
      </c>
      <c r="B26" s="1520"/>
      <c r="C26" s="1520"/>
      <c r="D26" s="1520"/>
      <c r="E26" s="1520"/>
      <c r="F26" s="1520"/>
      <c r="G26" s="1520"/>
      <c r="H26" s="1520"/>
      <c r="I26" s="1520"/>
    </row>
    <row r="27" spans="1:9" ht="12.75">
      <c r="A27" s="178" t="s">
        <v>490</v>
      </c>
      <c r="B27" s="179"/>
      <c r="C27" s="179"/>
      <c r="D27" s="179"/>
      <c r="E27" s="179"/>
      <c r="F27" s="180"/>
      <c r="G27" s="179"/>
      <c r="H27" s="179"/>
      <c r="I27" s="180"/>
    </row>
    <row r="28" spans="1:9" ht="12.75">
      <c r="A28" s="178" t="s">
        <v>322</v>
      </c>
      <c r="B28" s="179"/>
      <c r="C28" s="179"/>
      <c r="D28" s="179"/>
      <c r="E28" s="179"/>
      <c r="F28" s="180"/>
      <c r="G28" s="179"/>
      <c r="H28" s="179"/>
      <c r="I28" s="180"/>
    </row>
    <row r="29" spans="1:9">
      <c r="A29" s="178" t="s">
        <v>491</v>
      </c>
    </row>
  </sheetData>
  <mergeCells count="12">
    <mergeCell ref="A26:I26"/>
    <mergeCell ref="A22:I22"/>
    <mergeCell ref="A23:I23"/>
    <mergeCell ref="A24:I24"/>
    <mergeCell ref="A25:I25"/>
    <mergeCell ref="A5:I7"/>
    <mergeCell ref="A8:A9"/>
    <mergeCell ref="B8:B9"/>
    <mergeCell ref="C8:F8"/>
    <mergeCell ref="G8:G9"/>
    <mergeCell ref="H8:H9"/>
    <mergeCell ref="I8:I9"/>
  </mergeCells>
  <pageMargins left="0.7" right="0.7" top="0.75" bottom="0.75" header="0.3" footer="0.3"/>
  <drawing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25616-526D-4845-9ADA-9831BCAED102}">
  <dimension ref="A5:N29"/>
  <sheetViews>
    <sheetView showGridLines="0" workbookViewId="0">
      <selection activeCell="A5" sqref="A5:I7"/>
    </sheetView>
  </sheetViews>
  <sheetFormatPr baseColWidth="10" defaultRowHeight="13.5"/>
  <cols>
    <col min="1" max="9" width="15.7109375" style="41" customWidth="1"/>
    <col min="10" max="16384" width="11.42578125" style="41"/>
  </cols>
  <sheetData>
    <row r="5" spans="1:14">
      <c r="A5" s="1504" t="s">
        <v>678</v>
      </c>
      <c r="B5" s="1505"/>
      <c r="C5" s="1505"/>
      <c r="D5" s="1505"/>
      <c r="E5" s="1505"/>
      <c r="F5" s="1505"/>
      <c r="G5" s="1505"/>
      <c r="H5" s="1505"/>
      <c r="I5" s="1506"/>
      <c r="N5" s="1017"/>
    </row>
    <row r="6" spans="1:14">
      <c r="A6" s="1507"/>
      <c r="B6" s="1508"/>
      <c r="C6" s="1508"/>
      <c r="D6" s="1508"/>
      <c r="E6" s="1508"/>
      <c r="F6" s="1508"/>
      <c r="G6" s="1508"/>
      <c r="H6" s="1508"/>
      <c r="I6" s="1509"/>
      <c r="N6" s="1017"/>
    </row>
    <row r="7" spans="1:14">
      <c r="A7" s="1510"/>
      <c r="B7" s="1511"/>
      <c r="C7" s="1511"/>
      <c r="D7" s="1511"/>
      <c r="E7" s="1511"/>
      <c r="F7" s="1511"/>
      <c r="G7" s="1511"/>
      <c r="H7" s="1511"/>
      <c r="I7" s="1512"/>
      <c r="N7" s="1017"/>
    </row>
    <row r="8" spans="1:14">
      <c r="A8" s="1471" t="s">
        <v>5</v>
      </c>
      <c r="B8" s="1513" t="s">
        <v>306</v>
      </c>
      <c r="C8" s="1515" t="s">
        <v>307</v>
      </c>
      <c r="D8" s="1515"/>
      <c r="E8" s="1515"/>
      <c r="F8" s="1515"/>
      <c r="G8" s="1513" t="s">
        <v>308</v>
      </c>
      <c r="H8" s="1516" t="s">
        <v>309</v>
      </c>
      <c r="I8" s="1518" t="s">
        <v>310</v>
      </c>
      <c r="N8" s="1017"/>
    </row>
    <row r="9" spans="1:14" ht="27">
      <c r="A9" s="1472"/>
      <c r="B9" s="1514"/>
      <c r="C9" s="272" t="s">
        <v>311</v>
      </c>
      <c r="D9" s="272" t="s">
        <v>312</v>
      </c>
      <c r="E9" s="272" t="s">
        <v>313</v>
      </c>
      <c r="F9" s="272" t="s">
        <v>314</v>
      </c>
      <c r="G9" s="1514"/>
      <c r="H9" s="1517"/>
      <c r="I9" s="1519"/>
      <c r="N9" s="1017"/>
    </row>
    <row r="10" spans="1:14">
      <c r="A10" s="189">
        <v>2011</v>
      </c>
      <c r="B10" s="181">
        <v>86419.568428872546</v>
      </c>
      <c r="C10" s="181">
        <v>58353.03755256458</v>
      </c>
      <c r="D10" s="181">
        <v>1117.2072129320391</v>
      </c>
      <c r="E10" s="181">
        <v>2873.849713160836</v>
      </c>
      <c r="F10" s="182">
        <v>62344.094478657455</v>
      </c>
      <c r="G10" s="181">
        <v>5109.345957098757</v>
      </c>
      <c r="H10" s="181">
        <v>615.59675601410515</v>
      </c>
      <c r="I10" s="191">
        <v>154488.60562064286</v>
      </c>
    </row>
    <row r="11" spans="1:14">
      <c r="A11" s="189">
        <v>2012</v>
      </c>
      <c r="B11" s="181">
        <v>88290.572500158189</v>
      </c>
      <c r="C11" s="181">
        <v>56191.028450516184</v>
      </c>
      <c r="D11" s="181">
        <v>1484.3786077433354</v>
      </c>
      <c r="E11" s="181">
        <v>2760.2252470321309</v>
      </c>
      <c r="F11" s="182">
        <v>60435.632305291649</v>
      </c>
      <c r="G11" s="181">
        <v>8687.3626266295269</v>
      </c>
      <c r="H11" s="181">
        <v>367.78408675724091</v>
      </c>
      <c r="I11" s="191">
        <v>157781.35151883663</v>
      </c>
    </row>
    <row r="12" spans="1:14">
      <c r="A12" s="189">
        <v>2013</v>
      </c>
      <c r="B12" s="181">
        <v>93699.599889422869</v>
      </c>
      <c r="C12" s="181">
        <v>54741.673971964483</v>
      </c>
      <c r="D12" s="181">
        <v>1569.4783230040005</v>
      </c>
      <c r="E12" s="181">
        <v>2817.269440611301</v>
      </c>
      <c r="F12" s="182">
        <v>59128.421735579781</v>
      </c>
      <c r="G12" s="181">
        <v>12660.368395568579</v>
      </c>
      <c r="H12" s="181">
        <v>414.09942835700019</v>
      </c>
      <c r="I12" s="191">
        <v>165902.48944892822</v>
      </c>
    </row>
    <row r="13" spans="1:14">
      <c r="A13" s="189">
        <v>2014</v>
      </c>
      <c r="B13" s="181">
        <v>109353.71094963164</v>
      </c>
      <c r="C13" s="181">
        <v>39889.44823645032</v>
      </c>
      <c r="D13" s="181">
        <v>780.7552341734546</v>
      </c>
      <c r="E13" s="181">
        <v>3829.8084522947283</v>
      </c>
      <c r="F13" s="182">
        <v>44500.011922918507</v>
      </c>
      <c r="G13" s="181">
        <v>3959.2743027686593</v>
      </c>
      <c r="H13" s="181">
        <v>496.0349874388541</v>
      </c>
      <c r="I13" s="191">
        <v>158309.03216275765</v>
      </c>
    </row>
    <row r="14" spans="1:14">
      <c r="A14" s="189">
        <v>2015</v>
      </c>
      <c r="B14" s="181">
        <v>108291.35873451241</v>
      </c>
      <c r="C14" s="181">
        <v>41668.873652697723</v>
      </c>
      <c r="D14" s="181">
        <v>891.51899614793138</v>
      </c>
      <c r="E14" s="181">
        <v>9324.8477323785828</v>
      </c>
      <c r="F14" s="182">
        <v>51885.240381224241</v>
      </c>
      <c r="G14" s="181">
        <v>3942.9573773533598</v>
      </c>
      <c r="H14" s="181">
        <v>634.54562303862656</v>
      </c>
      <c r="I14" s="191">
        <v>164754.10211612866</v>
      </c>
    </row>
    <row r="15" spans="1:14">
      <c r="A15" s="189">
        <v>2016</v>
      </c>
      <c r="B15" s="181">
        <v>101403.17871130048</v>
      </c>
      <c r="C15" s="181">
        <v>41299.654281654613</v>
      </c>
      <c r="D15" s="181">
        <v>946.16413637171365</v>
      </c>
      <c r="E15" s="181">
        <v>14137.141933291357</v>
      </c>
      <c r="F15" s="182">
        <v>56382.960351317684</v>
      </c>
      <c r="G15" s="181">
        <v>4165.4307014910191</v>
      </c>
      <c r="H15" s="181">
        <v>673.93320234008524</v>
      </c>
      <c r="I15" s="191">
        <v>162625.50296644928</v>
      </c>
    </row>
    <row r="16" spans="1:14" ht="15">
      <c r="A16" s="189" t="s">
        <v>492</v>
      </c>
      <c r="B16" s="181">
        <v>97529.933489907518</v>
      </c>
      <c r="C16" s="181">
        <v>38543.021938704565</v>
      </c>
      <c r="D16" s="181">
        <v>984.08049972417723</v>
      </c>
      <c r="E16" s="181">
        <v>12974.508466569403</v>
      </c>
      <c r="F16" s="182">
        <v>52501.610904998146</v>
      </c>
      <c r="G16" s="181">
        <v>3957.8032147906215</v>
      </c>
      <c r="H16" s="181">
        <v>689.40983486202708</v>
      </c>
      <c r="I16" s="191">
        <v>154678.75744455832</v>
      </c>
    </row>
    <row r="17" spans="1:9" ht="15">
      <c r="A17" s="189" t="s">
        <v>496</v>
      </c>
      <c r="B17" s="181">
        <v>95067.475062944242</v>
      </c>
      <c r="C17" s="181">
        <v>36082.84340483768</v>
      </c>
      <c r="D17" s="181">
        <v>971.4711500210434</v>
      </c>
      <c r="E17" s="181">
        <v>12106.886332602311</v>
      </c>
      <c r="F17" s="182">
        <v>49161.20088746104</v>
      </c>
      <c r="G17" s="181">
        <v>3823.2488143304381</v>
      </c>
      <c r="H17" s="181">
        <v>697.50545805363663</v>
      </c>
      <c r="I17" s="191">
        <v>148749.43022278935</v>
      </c>
    </row>
    <row r="18" spans="1:9" ht="15">
      <c r="A18" s="189" t="s">
        <v>497</v>
      </c>
      <c r="B18" s="181">
        <v>91239.144008232033</v>
      </c>
      <c r="C18" s="181">
        <v>34855.844632479166</v>
      </c>
      <c r="D18" s="181">
        <v>1004.6566803301222</v>
      </c>
      <c r="E18" s="181">
        <v>11385.961057344264</v>
      </c>
      <c r="F18" s="182">
        <v>47246.462370153553</v>
      </c>
      <c r="G18" s="181">
        <v>3627.0967302101312</v>
      </c>
      <c r="H18" s="181">
        <v>777.3586091756398</v>
      </c>
      <c r="I18" s="191">
        <v>142890.06171777134</v>
      </c>
    </row>
    <row r="19" spans="1:9" ht="15">
      <c r="A19" s="190" t="s">
        <v>494</v>
      </c>
      <c r="B19" s="183">
        <v>98147.583749461672</v>
      </c>
      <c r="C19" s="183">
        <v>33762.730059202506</v>
      </c>
      <c r="D19" s="183">
        <v>1034.2448448294026</v>
      </c>
      <c r="E19" s="183">
        <v>10843.776128198466</v>
      </c>
      <c r="F19" s="184">
        <v>45640.751032230371</v>
      </c>
      <c r="G19" s="183">
        <v>3228.6912808671113</v>
      </c>
      <c r="H19" s="183">
        <v>879.67334019528209</v>
      </c>
      <c r="I19" s="192">
        <v>147896.69940275446</v>
      </c>
    </row>
    <row r="20" spans="1:9">
      <c r="A20" s="175" t="s">
        <v>318</v>
      </c>
      <c r="B20" s="176"/>
      <c r="C20" s="176"/>
      <c r="D20" s="176"/>
      <c r="E20" s="176"/>
      <c r="F20" s="177"/>
      <c r="G20" s="176"/>
      <c r="H20" s="176"/>
      <c r="I20" s="177"/>
    </row>
    <row r="21" spans="1:9">
      <c r="A21" s="175" t="s">
        <v>323</v>
      </c>
      <c r="B21" s="179"/>
      <c r="C21" s="179"/>
      <c r="D21" s="179"/>
      <c r="E21" s="179"/>
      <c r="F21" s="180"/>
      <c r="G21" s="179"/>
      <c r="H21" s="179"/>
      <c r="I21" s="180"/>
    </row>
    <row r="22" spans="1:9" ht="25.5" customHeight="1">
      <c r="A22" s="1521" t="s">
        <v>324</v>
      </c>
      <c r="B22" s="1521"/>
      <c r="C22" s="1521"/>
      <c r="D22" s="1521"/>
      <c r="E22" s="1521"/>
      <c r="F22" s="1521"/>
      <c r="G22" s="1521"/>
      <c r="H22" s="1521"/>
      <c r="I22" s="1521"/>
    </row>
    <row r="23" spans="1:9" ht="89.25" customHeight="1">
      <c r="A23" s="1522" t="s">
        <v>325</v>
      </c>
      <c r="B23" s="1522"/>
      <c r="C23" s="1522"/>
      <c r="D23" s="1522"/>
      <c r="E23" s="1522"/>
      <c r="F23" s="1522"/>
      <c r="G23" s="1522"/>
      <c r="H23" s="1522"/>
      <c r="I23" s="1522"/>
    </row>
    <row r="24" spans="1:9">
      <c r="A24" s="1523" t="s">
        <v>326</v>
      </c>
      <c r="B24" s="1523"/>
      <c r="C24" s="1523"/>
      <c r="D24" s="1523"/>
      <c r="E24" s="1523"/>
      <c r="F24" s="1523"/>
      <c r="G24" s="1523"/>
      <c r="H24" s="1523"/>
      <c r="I24" s="1523"/>
    </row>
    <row r="25" spans="1:9" ht="25.5" customHeight="1">
      <c r="A25" s="1521" t="s">
        <v>327</v>
      </c>
      <c r="B25" s="1521"/>
      <c r="C25" s="1521"/>
      <c r="D25" s="1521"/>
      <c r="E25" s="1521"/>
      <c r="F25" s="1521"/>
      <c r="G25" s="1521"/>
      <c r="H25" s="1521"/>
      <c r="I25" s="1521"/>
    </row>
    <row r="26" spans="1:9">
      <c r="A26" s="1520" t="s">
        <v>489</v>
      </c>
      <c r="B26" s="1520"/>
      <c r="C26" s="1520"/>
      <c r="D26" s="1520"/>
      <c r="E26" s="1520"/>
      <c r="F26" s="1520"/>
      <c r="G26" s="1520"/>
      <c r="H26" s="1520"/>
      <c r="I26" s="1520"/>
    </row>
    <row r="27" spans="1:9">
      <c r="A27" s="178" t="s">
        <v>490</v>
      </c>
      <c r="B27" s="179"/>
      <c r="C27" s="179"/>
      <c r="D27" s="179"/>
      <c r="E27" s="179"/>
      <c r="F27" s="180"/>
      <c r="G27" s="179"/>
      <c r="H27" s="179"/>
      <c r="I27" s="180"/>
    </row>
    <row r="28" spans="1:9">
      <c r="A28" s="178" t="s">
        <v>322</v>
      </c>
      <c r="B28" s="179"/>
      <c r="C28" s="179"/>
      <c r="D28" s="179"/>
      <c r="E28" s="179"/>
      <c r="F28" s="180"/>
      <c r="G28" s="179"/>
      <c r="H28" s="179"/>
      <c r="I28" s="180"/>
    </row>
    <row r="29" spans="1:9" ht="25.5" customHeight="1">
      <c r="A29" s="178" t="s">
        <v>491</v>
      </c>
      <c r="B29" s="187"/>
      <c r="C29" s="187"/>
      <c r="D29" s="187"/>
      <c r="E29" s="187"/>
      <c r="F29" s="187"/>
      <c r="G29" s="187"/>
      <c r="H29" s="187"/>
      <c r="I29" s="187"/>
    </row>
  </sheetData>
  <mergeCells count="12">
    <mergeCell ref="A22:I22"/>
    <mergeCell ref="A26:I26"/>
    <mergeCell ref="A23:I23"/>
    <mergeCell ref="A24:I24"/>
    <mergeCell ref="A25:I25"/>
    <mergeCell ref="A5:I7"/>
    <mergeCell ref="A8:A9"/>
    <mergeCell ref="B8:B9"/>
    <mergeCell ref="C8:F8"/>
    <mergeCell ref="G8:G9"/>
    <mergeCell ref="H8:H9"/>
    <mergeCell ref="I8:I9"/>
  </mergeCells>
  <pageMargins left="0.7" right="0.7" top="0.75" bottom="0.75" header="0.3" footer="0.3"/>
  <drawing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BE6B9-6D75-441D-B97B-4CBD8C1570B1}">
  <dimension ref="A5:N29"/>
  <sheetViews>
    <sheetView showGridLines="0" topLeftCell="A4" workbookViewId="0">
      <selection activeCell="A8" sqref="A8:A9"/>
    </sheetView>
  </sheetViews>
  <sheetFormatPr baseColWidth="10" defaultRowHeight="12.75"/>
  <cols>
    <col min="1" max="9" width="15.7109375" customWidth="1"/>
  </cols>
  <sheetData>
    <row r="5" spans="1:14" s="2" customFormat="1" ht="12">
      <c r="A5" s="1504" t="s">
        <v>679</v>
      </c>
      <c r="B5" s="1505"/>
      <c r="C5" s="1505"/>
      <c r="D5" s="1505"/>
      <c r="E5" s="1505"/>
      <c r="F5" s="1505"/>
      <c r="G5" s="1505"/>
      <c r="H5" s="1505"/>
      <c r="I5" s="1506"/>
      <c r="N5" s="1232"/>
    </row>
    <row r="6" spans="1:14" s="2" customFormat="1" ht="12">
      <c r="A6" s="1507"/>
      <c r="B6" s="1508"/>
      <c r="C6" s="1508"/>
      <c r="D6" s="1508"/>
      <c r="E6" s="1508"/>
      <c r="F6" s="1508"/>
      <c r="G6" s="1508"/>
      <c r="H6" s="1508"/>
      <c r="I6" s="1509"/>
      <c r="N6" s="1232"/>
    </row>
    <row r="7" spans="1:14" s="2" customFormat="1" ht="12">
      <c r="A7" s="1510"/>
      <c r="B7" s="1511"/>
      <c r="C7" s="1511"/>
      <c r="D7" s="1511"/>
      <c r="E7" s="1511"/>
      <c r="F7" s="1511"/>
      <c r="G7" s="1511"/>
      <c r="H7" s="1511"/>
      <c r="I7" s="1512"/>
      <c r="N7" s="1232"/>
    </row>
    <row r="8" spans="1:14" s="2" customFormat="1" ht="13.5">
      <c r="A8" s="1471" t="s">
        <v>5</v>
      </c>
      <c r="B8" s="1513" t="s">
        <v>306</v>
      </c>
      <c r="C8" s="1515" t="s">
        <v>307</v>
      </c>
      <c r="D8" s="1515"/>
      <c r="E8" s="1515"/>
      <c r="F8" s="1515"/>
      <c r="G8" s="1513" t="s">
        <v>308</v>
      </c>
      <c r="H8" s="1516" t="s">
        <v>309</v>
      </c>
      <c r="I8" s="1518" t="s">
        <v>310</v>
      </c>
      <c r="N8" s="1232"/>
    </row>
    <row r="9" spans="1:14" s="2" customFormat="1" ht="27">
      <c r="A9" s="1472"/>
      <c r="B9" s="1514"/>
      <c r="C9" s="272" t="s">
        <v>311</v>
      </c>
      <c r="D9" s="272" t="s">
        <v>312</v>
      </c>
      <c r="E9" s="272" t="s">
        <v>313</v>
      </c>
      <c r="F9" s="272" t="s">
        <v>314</v>
      </c>
      <c r="G9" s="1514"/>
      <c r="H9" s="1517"/>
      <c r="I9" s="1519"/>
      <c r="N9" s="1232"/>
    </row>
    <row r="10" spans="1:14" s="2" customFormat="1" ht="13.5">
      <c r="A10" s="494">
        <v>2011</v>
      </c>
      <c r="B10" s="181">
        <v>63534.469892988454</v>
      </c>
      <c r="C10" s="181">
        <v>42900.345083292465</v>
      </c>
      <c r="D10" s="181">
        <v>821.35527085721435</v>
      </c>
      <c r="E10" s="181">
        <v>2112.8145094599695</v>
      </c>
      <c r="F10" s="181">
        <v>45834.514863609649</v>
      </c>
      <c r="G10" s="181">
        <v>3756.3203888402973</v>
      </c>
      <c r="H10" s="181">
        <v>452.5782096839589</v>
      </c>
      <c r="I10" s="495">
        <v>113577.88335512235</v>
      </c>
    </row>
    <row r="11" spans="1:14" s="2" customFormat="1" ht="13.5">
      <c r="A11" s="494">
        <v>2012</v>
      </c>
      <c r="B11" s="181">
        <v>64910.006174850299</v>
      </c>
      <c r="C11" s="181">
        <v>41310.865932913272</v>
      </c>
      <c r="D11" s="181">
        <v>1091.2945954027305</v>
      </c>
      <c r="E11" s="181">
        <v>2029.2793755359589</v>
      </c>
      <c r="F11" s="181">
        <v>44431.439903851962</v>
      </c>
      <c r="G11" s="181">
        <v>6386.8286926860283</v>
      </c>
      <c r="H11" s="181">
        <v>270.38976717906559</v>
      </c>
      <c r="I11" s="495">
        <v>115998.66453856735</v>
      </c>
    </row>
    <row r="12" spans="1:14" s="2" customFormat="1" ht="13.5">
      <c r="A12" s="494">
        <v>2013</v>
      </c>
      <c r="B12" s="181">
        <v>68886.648202360942</v>
      </c>
      <c r="C12" s="181">
        <v>40245.320592246586</v>
      </c>
      <c r="D12" s="181">
        <v>1153.8587275249668</v>
      </c>
      <c r="E12" s="181">
        <v>2071.2174766560606</v>
      </c>
      <c r="F12" s="181">
        <v>43470.396796427616</v>
      </c>
      <c r="G12" s="181">
        <v>9307.7275122523824</v>
      </c>
      <c r="H12" s="181">
        <v>304.44016490669713</v>
      </c>
      <c r="I12" s="495">
        <v>121969.21267594765</v>
      </c>
    </row>
    <row r="13" spans="1:14" s="2" customFormat="1" ht="13.5">
      <c r="A13" s="494" t="s">
        <v>315</v>
      </c>
      <c r="B13" s="181">
        <v>80395.33386161548</v>
      </c>
      <c r="C13" s="181">
        <v>29326.169918478241</v>
      </c>
      <c r="D13" s="181">
        <v>574.00043556354581</v>
      </c>
      <c r="E13" s="181">
        <v>2815.6221354946961</v>
      </c>
      <c r="F13" s="181">
        <v>32715.792489536485</v>
      </c>
      <c r="G13" s="181">
        <v>2910.803635803577</v>
      </c>
      <c r="H13" s="181">
        <v>364.67805322635229</v>
      </c>
      <c r="I13" s="495">
        <v>116386.60804018189</v>
      </c>
    </row>
    <row r="14" spans="1:14" s="2" customFormat="1" ht="13.5">
      <c r="A14" s="494">
        <v>2015</v>
      </c>
      <c r="B14" s="181">
        <v>79614.307225468889</v>
      </c>
      <c r="C14" s="181">
        <v>30634.378841419566</v>
      </c>
      <c r="D14" s="181">
        <v>655.43241941097256</v>
      </c>
      <c r="E14" s="181">
        <v>6855.4989139655663</v>
      </c>
      <c r="F14" s="181">
        <v>38145.310174796105</v>
      </c>
      <c r="G14" s="181">
        <v>2898.8076582097092</v>
      </c>
      <c r="H14" s="181">
        <v>466.50915429943194</v>
      </c>
      <c r="I14" s="495">
        <v>121124.93421277414</v>
      </c>
    </row>
    <row r="15" spans="1:14" s="2" customFormat="1" ht="13.5">
      <c r="A15" s="494" t="s">
        <v>316</v>
      </c>
      <c r="B15" s="181">
        <v>74550.212666116422</v>
      </c>
      <c r="C15" s="181">
        <v>30362.933873110636</v>
      </c>
      <c r="D15" s="181">
        <v>695.60676972844192</v>
      </c>
      <c r="E15" s="181">
        <v>10393.43096549785</v>
      </c>
      <c r="F15" s="181">
        <v>41451.971608336928</v>
      </c>
      <c r="G15" s="181">
        <v>3062.3669651050072</v>
      </c>
      <c r="H15" s="181">
        <v>495.46635712723679</v>
      </c>
      <c r="I15" s="495">
        <v>119560.01759668559</v>
      </c>
    </row>
    <row r="16" spans="1:14" s="2" customFormat="1" ht="13.5">
      <c r="A16" s="494" t="s">
        <v>202</v>
      </c>
      <c r="B16" s="181">
        <v>71702.656419532155</v>
      </c>
      <c r="C16" s="181">
        <v>28336.295950898057</v>
      </c>
      <c r="D16" s="181">
        <v>723.48235496526718</v>
      </c>
      <c r="E16" s="181">
        <v>9538.6789419579145</v>
      </c>
      <c r="F16" s="181">
        <v>38598.457247821236</v>
      </c>
      <c r="G16" s="181">
        <v>2909.7221122950732</v>
      </c>
      <c r="H16" s="181">
        <v>506.84456302303988</v>
      </c>
      <c r="I16" s="495">
        <v>113717.68034267151</v>
      </c>
    </row>
    <row r="17" spans="1:9" s="2" customFormat="1" ht="13.5">
      <c r="A17" s="494" t="s">
        <v>317</v>
      </c>
      <c r="B17" s="181">
        <v>69892.29108636803</v>
      </c>
      <c r="C17" s="181">
        <v>26527.60676356441</v>
      </c>
      <c r="D17" s="181">
        <v>714.21213568914015</v>
      </c>
      <c r="E17" s="181">
        <v>8900.8151646770493</v>
      </c>
      <c r="F17" s="181">
        <v>36142.6340639306</v>
      </c>
      <c r="G17" s="181">
        <v>2810.7995805071164</v>
      </c>
      <c r="H17" s="181">
        <v>512.79635307803915</v>
      </c>
      <c r="I17" s="495">
        <v>109358.52108388378</v>
      </c>
    </row>
    <row r="18" spans="1:9" s="2" customFormat="1" ht="13.5">
      <c r="A18" s="494" t="s">
        <v>204</v>
      </c>
      <c r="B18" s="181">
        <v>67077.75511311568</v>
      </c>
      <c r="C18" s="181">
        <v>25625.534258709122</v>
      </c>
      <c r="D18" s="181">
        <v>738.60967798930051</v>
      </c>
      <c r="E18" s="181">
        <v>8370.8008863290233</v>
      </c>
      <c r="F18" s="181">
        <v>34734.944823027443</v>
      </c>
      <c r="G18" s="181">
        <v>2666.5912847523682</v>
      </c>
      <c r="H18" s="181">
        <v>571.50328390467064</v>
      </c>
      <c r="I18" s="495">
        <v>105050.79450480017</v>
      </c>
    </row>
    <row r="19" spans="1:9" s="2" customFormat="1" ht="13.5">
      <c r="A19" s="496" t="s">
        <v>205</v>
      </c>
      <c r="B19" s="183">
        <v>72156.744336579985</v>
      </c>
      <c r="C19" s="183">
        <v>24821.891562869998</v>
      </c>
      <c r="D19" s="183">
        <v>760.36248676565469</v>
      </c>
      <c r="E19" s="183">
        <v>7972.1940350856312</v>
      </c>
      <c r="F19" s="183">
        <v>33554.448084721284</v>
      </c>
      <c r="G19" s="183">
        <v>2373.6891158724111</v>
      </c>
      <c r="H19" s="183">
        <v>646.7236572038837</v>
      </c>
      <c r="I19" s="497">
        <v>108731.60519437757</v>
      </c>
    </row>
    <row r="20" spans="1:9" s="245" customFormat="1">
      <c r="A20" s="498" t="s">
        <v>318</v>
      </c>
      <c r="B20" s="499"/>
      <c r="C20" s="499"/>
      <c r="D20" s="499"/>
      <c r="E20" s="499"/>
      <c r="F20" s="500"/>
      <c r="G20" s="499"/>
      <c r="H20" s="499"/>
      <c r="I20" s="500"/>
    </row>
    <row r="21" spans="1:9" s="245" customFormat="1" ht="26.25" customHeight="1">
      <c r="A21" s="1524" t="s">
        <v>319</v>
      </c>
      <c r="B21" s="1524"/>
      <c r="C21" s="1524"/>
      <c r="D21" s="1524"/>
      <c r="E21" s="1524"/>
      <c r="F21" s="1524"/>
      <c r="G21" s="1524"/>
      <c r="H21" s="1524"/>
      <c r="I21" s="1524"/>
    </row>
    <row r="22" spans="1:9" s="245" customFormat="1" ht="28.5" customHeight="1">
      <c r="A22" s="1525" t="s">
        <v>320</v>
      </c>
      <c r="B22" s="1525"/>
      <c r="C22" s="1525"/>
      <c r="D22" s="1525"/>
      <c r="E22" s="1525"/>
      <c r="F22" s="1525"/>
      <c r="G22" s="1525"/>
      <c r="H22" s="1525"/>
      <c r="I22" s="1525"/>
    </row>
    <row r="23" spans="1:9" s="245" customFormat="1">
      <c r="A23" s="247" t="s">
        <v>321</v>
      </c>
      <c r="B23" s="501"/>
      <c r="C23" s="501"/>
      <c r="D23" s="501"/>
      <c r="E23" s="501"/>
      <c r="F23" s="244"/>
      <c r="G23" s="501"/>
      <c r="H23" s="501"/>
      <c r="I23" s="244"/>
    </row>
    <row r="24" spans="1:9" s="245" customFormat="1">
      <c r="A24" s="247" t="s">
        <v>322</v>
      </c>
      <c r="B24" s="501"/>
      <c r="C24" s="501"/>
      <c r="D24" s="501"/>
      <c r="E24" s="501"/>
      <c r="F24" s="244"/>
      <c r="G24" s="501"/>
      <c r="H24" s="501"/>
      <c r="I24" s="244"/>
    </row>
    <row r="25" spans="1:9" s="245" customFormat="1">
      <c r="A25" s="247" t="s">
        <v>323</v>
      </c>
      <c r="B25" s="46"/>
      <c r="C25" s="46"/>
      <c r="D25" s="46"/>
      <c r="E25" s="46"/>
      <c r="F25" s="46"/>
      <c r="G25" s="46"/>
      <c r="H25" s="46"/>
      <c r="I25" s="46"/>
    </row>
    <row r="26" spans="1:9" s="245" customFormat="1" ht="24.75" customHeight="1">
      <c r="A26" s="1526" t="s">
        <v>324</v>
      </c>
      <c r="B26" s="1526"/>
      <c r="C26" s="1526"/>
      <c r="D26" s="1526"/>
      <c r="E26" s="1526"/>
      <c r="F26" s="1526"/>
      <c r="G26" s="1526"/>
      <c r="H26" s="1526"/>
      <c r="I26" s="1526"/>
    </row>
    <row r="27" spans="1:9" s="245" customFormat="1" ht="90.75" customHeight="1">
      <c r="A27" s="1527" t="s">
        <v>325</v>
      </c>
      <c r="B27" s="1527"/>
      <c r="C27" s="1527"/>
      <c r="D27" s="1527"/>
      <c r="E27" s="1527"/>
      <c r="F27" s="1527"/>
      <c r="G27" s="1527"/>
      <c r="H27" s="1527"/>
      <c r="I27" s="1527"/>
    </row>
    <row r="28" spans="1:9" s="245" customFormat="1">
      <c r="A28" s="1528" t="s">
        <v>326</v>
      </c>
      <c r="B28" s="1528"/>
      <c r="C28" s="1528"/>
      <c r="D28" s="1528"/>
      <c r="E28" s="1528"/>
      <c r="F28" s="1528"/>
      <c r="G28" s="1528"/>
      <c r="H28" s="1528"/>
      <c r="I28" s="1528"/>
    </row>
    <row r="29" spans="1:9" s="245" customFormat="1" ht="24.75" customHeight="1">
      <c r="A29" s="1446" t="s">
        <v>327</v>
      </c>
      <c r="B29" s="1446"/>
      <c r="C29" s="1446"/>
      <c r="D29" s="1446"/>
      <c r="E29" s="1446"/>
      <c r="F29" s="1446"/>
      <c r="G29" s="1446"/>
      <c r="H29" s="1446"/>
      <c r="I29" s="1446"/>
    </row>
  </sheetData>
  <mergeCells count="13">
    <mergeCell ref="A29:I29"/>
    <mergeCell ref="A5:I7"/>
    <mergeCell ref="A8:A9"/>
    <mergeCell ref="B8:B9"/>
    <mergeCell ref="C8:F8"/>
    <mergeCell ref="G8:G9"/>
    <mergeCell ref="H8:H9"/>
    <mergeCell ref="I8:I9"/>
    <mergeCell ref="A21:I21"/>
    <mergeCell ref="A22:I22"/>
    <mergeCell ref="A26:I26"/>
    <mergeCell ref="A27:I27"/>
    <mergeCell ref="A28:I28"/>
  </mergeCells>
  <pageMargins left="0.7" right="0.7" top="0.75" bottom="0.75" header="0.3" footer="0.3"/>
  <drawing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36B8A-0454-4BF5-B2A5-677F4A5572B4}">
  <dimension ref="A5:N27"/>
  <sheetViews>
    <sheetView showGridLines="0" zoomScaleNormal="100" workbookViewId="0">
      <selection activeCell="A5" sqref="A5"/>
    </sheetView>
  </sheetViews>
  <sheetFormatPr baseColWidth="10" defaultRowHeight="15"/>
  <cols>
    <col min="1" max="6" width="15.7109375" style="604" customWidth="1"/>
    <col min="7" max="7" width="22.28515625" style="604" customWidth="1"/>
    <col min="8" max="16384" width="11.42578125" style="604"/>
  </cols>
  <sheetData>
    <row r="5" spans="1:14" s="41" customFormat="1" ht="13.5">
      <c r="A5" s="294" t="s">
        <v>680</v>
      </c>
      <c r="B5" s="295"/>
      <c r="C5" s="295"/>
      <c r="D5" s="295"/>
      <c r="E5" s="295"/>
      <c r="F5" s="444"/>
      <c r="H5" s="13"/>
      <c r="N5" s="1017"/>
    </row>
    <row r="6" spans="1:14" s="41" customFormat="1" ht="13.5">
      <c r="A6" s="468" t="s">
        <v>681</v>
      </c>
      <c r="B6" s="469"/>
      <c r="C6" s="469"/>
      <c r="D6" s="469"/>
      <c r="E6" s="469"/>
      <c r="F6" s="470"/>
      <c r="H6" s="13"/>
      <c r="N6" s="1017"/>
    </row>
    <row r="7" spans="1:14" s="41" customFormat="1" ht="13.5">
      <c r="A7" s="471" t="s">
        <v>328</v>
      </c>
      <c r="B7" s="482" t="s">
        <v>329</v>
      </c>
      <c r="C7" s="154" t="s">
        <v>330</v>
      </c>
      <c r="D7" s="154" t="s">
        <v>331</v>
      </c>
      <c r="E7" s="483" t="s">
        <v>332</v>
      </c>
      <c r="F7" s="484" t="s">
        <v>333</v>
      </c>
      <c r="H7" s="13"/>
      <c r="N7" s="1017"/>
    </row>
    <row r="8" spans="1:14" s="41" customFormat="1" ht="13.5">
      <c r="A8" s="485">
        <v>2011</v>
      </c>
      <c r="B8" s="486">
        <v>69117.605378940003</v>
      </c>
      <c r="C8" s="486">
        <v>20493.868568620001</v>
      </c>
      <c r="D8" s="486">
        <v>17097.638435020002</v>
      </c>
      <c r="E8" s="486">
        <v>737.07443899999998</v>
      </c>
      <c r="F8" s="487">
        <v>107446.18682158001</v>
      </c>
      <c r="H8" s="603"/>
      <c r="N8" s="1017"/>
    </row>
    <row r="9" spans="1:14" s="41" customFormat="1" ht="13.5">
      <c r="A9" s="485">
        <v>2012</v>
      </c>
      <c r="B9" s="486">
        <v>66586.500921076935</v>
      </c>
      <c r="C9" s="486">
        <v>31444.684331173026</v>
      </c>
      <c r="D9" s="486">
        <v>15457.078422010001</v>
      </c>
      <c r="E9" s="486">
        <v>765.29999999999973</v>
      </c>
      <c r="F9" s="487">
        <v>114253.56367425997</v>
      </c>
      <c r="H9" s="603"/>
      <c r="N9" s="1017"/>
    </row>
    <row r="10" spans="1:14" s="41" customFormat="1" ht="13.5">
      <c r="A10" s="485">
        <v>2013</v>
      </c>
      <c r="B10" s="486">
        <v>69182.631576090091</v>
      </c>
      <c r="C10" s="486">
        <v>31996.612676156899</v>
      </c>
      <c r="D10" s="486">
        <v>19922.634465319999</v>
      </c>
      <c r="E10" s="486">
        <v>866.2</v>
      </c>
      <c r="F10" s="487">
        <v>121968.07871756698</v>
      </c>
      <c r="H10" s="603"/>
    </row>
    <row r="11" spans="1:14" s="41" customFormat="1" ht="13.5">
      <c r="A11" s="485">
        <v>2014</v>
      </c>
      <c r="B11" s="486">
        <v>76109.34074164</v>
      </c>
      <c r="C11" s="486">
        <v>25508.34868327</v>
      </c>
      <c r="D11" s="486">
        <v>15767.53917417</v>
      </c>
      <c r="E11" s="486">
        <v>4156.0579908600002</v>
      </c>
      <c r="F11" s="487">
        <v>121541.28658994001</v>
      </c>
      <c r="H11" s="603"/>
    </row>
    <row r="12" spans="1:14" s="41" customFormat="1" ht="13.5">
      <c r="A12" s="485">
        <v>2015</v>
      </c>
      <c r="B12" s="486">
        <v>79753.680569919976</v>
      </c>
      <c r="C12" s="486">
        <v>28862.844540549995</v>
      </c>
      <c r="D12" s="486">
        <v>17409.625441460001</v>
      </c>
      <c r="E12" s="486">
        <v>4045.0348388500006</v>
      </c>
      <c r="F12" s="487">
        <v>130071.18539077997</v>
      </c>
      <c r="H12" s="603"/>
    </row>
    <row r="13" spans="1:14" s="41" customFormat="1" ht="13.5">
      <c r="A13" s="485">
        <v>2016</v>
      </c>
      <c r="B13" s="486">
        <v>78055.652075040009</v>
      </c>
      <c r="C13" s="486">
        <v>35928.009866339999</v>
      </c>
      <c r="D13" s="486">
        <v>19592.051141889999</v>
      </c>
      <c r="E13" s="486">
        <v>1973.2901154700007</v>
      </c>
      <c r="F13" s="487">
        <v>135549.00319874001</v>
      </c>
      <c r="H13" s="603"/>
    </row>
    <row r="14" spans="1:14" s="41" customFormat="1" ht="13.5">
      <c r="A14" s="488" t="s">
        <v>202</v>
      </c>
      <c r="B14" s="486">
        <v>72013.535669012941</v>
      </c>
      <c r="C14" s="486">
        <v>43787.221226184454</v>
      </c>
      <c r="D14" s="486">
        <v>19165.785682109719</v>
      </c>
      <c r="E14" s="486">
        <v>2656.772805699999</v>
      </c>
      <c r="F14" s="487">
        <v>137623.31538300711</v>
      </c>
      <c r="H14" s="603"/>
    </row>
    <row r="15" spans="1:14" s="41" customFormat="1" ht="13.5">
      <c r="A15" s="488" t="s">
        <v>203</v>
      </c>
      <c r="B15" s="492">
        <v>72245.612539781519</v>
      </c>
      <c r="C15" s="492">
        <v>44690.687842034218</v>
      </c>
      <c r="D15" s="492">
        <v>19683.917201421107</v>
      </c>
      <c r="E15" s="486">
        <v>2269.83125376</v>
      </c>
      <c r="F15" s="487">
        <v>138890.04883699684</v>
      </c>
      <c r="H15" s="603"/>
    </row>
    <row r="16" spans="1:14" s="41" customFormat="1" ht="13.5">
      <c r="A16" s="488" t="s">
        <v>204</v>
      </c>
      <c r="B16" s="492">
        <v>69410.120982714565</v>
      </c>
      <c r="C16" s="492">
        <v>49038.398636186881</v>
      </c>
      <c r="D16" s="492">
        <v>20124.007875421827</v>
      </c>
      <c r="E16" s="486">
        <v>381.17075499999999</v>
      </c>
      <c r="F16" s="487">
        <v>138953.69824932326</v>
      </c>
      <c r="H16" s="603"/>
    </row>
    <row r="17" spans="1:9" s="41" customFormat="1" ht="13.5">
      <c r="A17" s="489" t="s">
        <v>205</v>
      </c>
      <c r="B17" s="493">
        <v>69443.806410602105</v>
      </c>
      <c r="C17" s="493">
        <v>54204.242613743751</v>
      </c>
      <c r="D17" s="493">
        <v>24248.650378408576</v>
      </c>
      <c r="E17" s="490">
        <v>0</v>
      </c>
      <c r="F17" s="491">
        <v>147896.69940275443</v>
      </c>
      <c r="H17" s="603"/>
    </row>
    <row r="18" spans="1:9" s="187" customFormat="1" ht="12.75">
      <c r="A18" s="244" t="s">
        <v>197</v>
      </c>
      <c r="B18" s="46"/>
      <c r="C18" s="46"/>
      <c r="D18" s="46"/>
      <c r="E18" s="46"/>
      <c r="F18" s="46"/>
      <c r="H18" s="46"/>
    </row>
    <row r="19" spans="1:9" s="187" customFormat="1" ht="12.75">
      <c r="A19" s="1529" t="s">
        <v>334</v>
      </c>
      <c r="B19" s="1529"/>
      <c r="C19" s="1529"/>
      <c r="D19" s="1529"/>
      <c r="E19" s="1529"/>
      <c r="F19" s="1529"/>
      <c r="H19" s="46"/>
    </row>
    <row r="20" spans="1:9" s="187" customFormat="1" ht="12.75">
      <c r="A20" s="247" t="s">
        <v>335</v>
      </c>
      <c r="B20" s="46"/>
      <c r="C20" s="46"/>
      <c r="D20" s="46"/>
      <c r="E20" s="46"/>
      <c r="F20" s="46"/>
      <c r="H20" s="46"/>
    </row>
    <row r="21" spans="1:9" s="187" customFormat="1" ht="12.75">
      <c r="A21" s="247" t="s">
        <v>322</v>
      </c>
      <c r="B21" s="46"/>
      <c r="C21" s="46"/>
      <c r="D21" s="46"/>
      <c r="E21" s="46"/>
      <c r="F21" s="46"/>
      <c r="H21" s="46"/>
    </row>
    <row r="22" spans="1:9" s="187" customFormat="1" ht="12.75">
      <c r="A22" s="247" t="s">
        <v>336</v>
      </c>
      <c r="B22" s="46"/>
      <c r="C22" s="46"/>
      <c r="D22" s="46"/>
      <c r="E22" s="46"/>
      <c r="F22" s="46"/>
      <c r="H22" s="46"/>
    </row>
    <row r="23" spans="1:9" s="187" customFormat="1" ht="12.75">
      <c r="A23" s="247" t="s">
        <v>323</v>
      </c>
      <c r="B23" s="46"/>
      <c r="C23" s="46"/>
      <c r="D23" s="46"/>
      <c r="E23" s="46"/>
      <c r="F23" s="46"/>
      <c r="G23" s="46"/>
      <c r="H23" s="46"/>
      <c r="I23" s="46"/>
    </row>
    <row r="24" spans="1:9" s="187" customFormat="1" ht="31.5" customHeight="1">
      <c r="A24" s="1526" t="s">
        <v>324</v>
      </c>
      <c r="B24" s="1526"/>
      <c r="C24" s="1526"/>
      <c r="D24" s="1526"/>
      <c r="E24" s="1526"/>
      <c r="F24" s="1526"/>
      <c r="G24" s="1526"/>
      <c r="H24" s="1526"/>
      <c r="I24" s="1526"/>
    </row>
    <row r="25" spans="1:9" s="187" customFormat="1" ht="90.75" customHeight="1">
      <c r="A25" s="1527" t="s">
        <v>325</v>
      </c>
      <c r="B25" s="1527"/>
      <c r="C25" s="1527"/>
      <c r="D25" s="1527"/>
      <c r="E25" s="1527"/>
      <c r="F25" s="1527"/>
      <c r="G25" s="1527"/>
      <c r="H25" s="1527"/>
      <c r="I25" s="1527"/>
    </row>
    <row r="26" spans="1:9" s="187" customFormat="1" ht="12.75">
      <c r="A26" s="1528" t="s">
        <v>326</v>
      </c>
      <c r="B26" s="1528"/>
      <c r="C26" s="1528"/>
      <c r="D26" s="1528"/>
      <c r="E26" s="1528"/>
      <c r="F26" s="1528"/>
      <c r="G26" s="1528"/>
      <c r="H26" s="1528"/>
      <c r="I26" s="1528"/>
    </row>
    <row r="27" spans="1:9" s="187" customFormat="1" ht="27" customHeight="1">
      <c r="A27" s="1446" t="s">
        <v>327</v>
      </c>
      <c r="B27" s="1446"/>
      <c r="C27" s="1446"/>
      <c r="D27" s="1446"/>
      <c r="E27" s="1446"/>
      <c r="F27" s="1446"/>
      <c r="G27" s="1446"/>
      <c r="H27" s="1446"/>
      <c r="I27" s="1446"/>
    </row>
  </sheetData>
  <mergeCells count="5">
    <mergeCell ref="A19:F19"/>
    <mergeCell ref="A24:I24"/>
    <mergeCell ref="A25:I25"/>
    <mergeCell ref="A26:I26"/>
    <mergeCell ref="A27:I27"/>
  </mergeCells>
  <pageMargins left="0.7" right="0.7" top="0.75" bottom="0.75" header="0.3" footer="0.3"/>
  <drawing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60621-D894-42D3-B560-2F9950F7C1DD}">
  <dimension ref="A5:N27"/>
  <sheetViews>
    <sheetView showGridLines="0" zoomScaleNormal="100" workbookViewId="0">
      <selection activeCell="A5" sqref="A5"/>
    </sheetView>
  </sheetViews>
  <sheetFormatPr baseColWidth="10" defaultRowHeight="12.75"/>
  <cols>
    <col min="2" max="6" width="16.7109375" customWidth="1"/>
  </cols>
  <sheetData>
    <row r="5" spans="1:14" s="2" customFormat="1" ht="13.5">
      <c r="A5" s="294" t="s">
        <v>682</v>
      </c>
      <c r="B5" s="295"/>
      <c r="C5" s="295"/>
      <c r="D5" s="295"/>
      <c r="E5" s="295"/>
      <c r="F5" s="444"/>
      <c r="N5" s="1232"/>
    </row>
    <row r="6" spans="1:14" s="2" customFormat="1" ht="13.5">
      <c r="A6" s="468" t="s">
        <v>683</v>
      </c>
      <c r="B6" s="469"/>
      <c r="C6" s="469"/>
      <c r="D6" s="469"/>
      <c r="E6" s="469"/>
      <c r="F6" s="470"/>
      <c r="N6" s="1232"/>
    </row>
    <row r="7" spans="1:14" s="2" customFormat="1" ht="13.5">
      <c r="A7" s="471" t="s">
        <v>328</v>
      </c>
      <c r="B7" s="482" t="s">
        <v>329</v>
      </c>
      <c r="C7" s="154" t="s">
        <v>330</v>
      </c>
      <c r="D7" s="154" t="s">
        <v>331</v>
      </c>
      <c r="E7" s="483" t="s">
        <v>332</v>
      </c>
      <c r="F7" s="484" t="s">
        <v>333</v>
      </c>
      <c r="N7" s="1232"/>
    </row>
    <row r="8" spans="1:14" s="2" customFormat="1" ht="13.5">
      <c r="A8" s="485">
        <v>2011</v>
      </c>
      <c r="B8" s="486">
        <v>99378.88718714111</v>
      </c>
      <c r="C8" s="486">
        <v>29466.556911845062</v>
      </c>
      <c r="D8" s="486">
        <v>24583.378892899356</v>
      </c>
      <c r="E8" s="486">
        <v>1059.7826287573519</v>
      </c>
      <c r="F8" s="487">
        <v>154488.60562064289</v>
      </c>
      <c r="N8" s="1232"/>
    </row>
    <row r="9" spans="1:14" s="2" customFormat="1" ht="13.5">
      <c r="A9" s="485">
        <v>2012</v>
      </c>
      <c r="B9" s="486">
        <v>91954.314337108808</v>
      </c>
      <c r="C9" s="486">
        <v>43424.332968735303</v>
      </c>
      <c r="D9" s="486">
        <v>21345.843801516599</v>
      </c>
      <c r="E9" s="486">
        <v>1056.8604114758937</v>
      </c>
      <c r="F9" s="487">
        <v>157781.35151883663</v>
      </c>
      <c r="N9" s="1232"/>
    </row>
    <row r="10" spans="1:14" s="2" customFormat="1" ht="13.5">
      <c r="A10" s="485">
        <v>2013</v>
      </c>
      <c r="B10" s="486">
        <v>94103.071277192037</v>
      </c>
      <c r="C10" s="486">
        <v>43522.188368644114</v>
      </c>
      <c r="D10" s="486">
        <v>27099.013847969691</v>
      </c>
      <c r="E10" s="486">
        <v>1178.2159551223949</v>
      </c>
      <c r="F10" s="487">
        <v>165902.48944892825</v>
      </c>
    </row>
    <row r="11" spans="1:14" s="2" customFormat="1" ht="13.5">
      <c r="A11" s="485">
        <v>2014</v>
      </c>
      <c r="B11" s="486">
        <v>99133.359613060471</v>
      </c>
      <c r="C11" s="486">
        <v>33224.940309730679</v>
      </c>
      <c r="D11" s="486">
        <v>20537.415196802976</v>
      </c>
      <c r="E11" s="486">
        <v>5413.3170431635008</v>
      </c>
      <c r="F11" s="487">
        <v>158309.03216275762</v>
      </c>
    </row>
    <row r="12" spans="1:14" s="2" customFormat="1" ht="13.5">
      <c r="A12" s="485">
        <v>2015</v>
      </c>
      <c r="B12" s="486">
        <v>101019.65314821451</v>
      </c>
      <c r="C12" s="486">
        <v>36558.996694842099</v>
      </c>
      <c r="D12" s="486">
        <v>22051.826460783297</v>
      </c>
      <c r="E12" s="486">
        <v>5123.6258122887139</v>
      </c>
      <c r="F12" s="487">
        <v>164754.1021161286</v>
      </c>
    </row>
    <row r="13" spans="1:14" s="2" customFormat="1" ht="13.5">
      <c r="A13" s="485">
        <v>2016</v>
      </c>
      <c r="B13" s="486">
        <v>93647.606242194393</v>
      </c>
      <c r="C13" s="486">
        <v>43104.785260061632</v>
      </c>
      <c r="D13" s="486">
        <v>23505.648111795745</v>
      </c>
      <c r="E13" s="486">
        <v>2367.4633523975235</v>
      </c>
      <c r="F13" s="487">
        <v>162625.5029664493</v>
      </c>
    </row>
    <row r="14" spans="1:14" s="2" customFormat="1" ht="13.5">
      <c r="A14" s="488" t="s">
        <v>202</v>
      </c>
      <c r="B14" s="486">
        <v>80938.060425825723</v>
      </c>
      <c r="C14" s="486">
        <v>49213.703015125029</v>
      </c>
      <c r="D14" s="486">
        <v>21540.971502590914</v>
      </c>
      <c r="E14" s="486">
        <v>2986.0225010166405</v>
      </c>
      <c r="F14" s="487">
        <v>154678.75744455832</v>
      </c>
    </row>
    <row r="15" spans="1:14" s="2" customFormat="1" ht="13.5">
      <c r="A15" s="488" t="s">
        <v>203</v>
      </c>
      <c r="B15" s="486">
        <v>77374.108450355081</v>
      </c>
      <c r="C15" s="486">
        <v>47863.143604830708</v>
      </c>
      <c r="D15" s="486">
        <v>21081.218509039893</v>
      </c>
      <c r="E15" s="486">
        <v>2430.9596585636868</v>
      </c>
      <c r="F15" s="487">
        <v>148749.43022278938</v>
      </c>
    </row>
    <row r="16" spans="1:14" s="2" customFormat="1" ht="13.5">
      <c r="A16" s="488" t="s">
        <v>204</v>
      </c>
      <c r="B16" s="486">
        <v>71376.412402189279</v>
      </c>
      <c r="C16" s="486">
        <v>50427.587721264652</v>
      </c>
      <c r="D16" s="486">
        <v>20694.092806130095</v>
      </c>
      <c r="E16" s="486">
        <v>391.96878811534128</v>
      </c>
      <c r="F16" s="487">
        <v>142890.06171769937</v>
      </c>
    </row>
    <row r="17" spans="1:9" s="2" customFormat="1" ht="18" customHeight="1">
      <c r="A17" s="489" t="s">
        <v>205</v>
      </c>
      <c r="B17" s="490">
        <v>69443.806410602105</v>
      </c>
      <c r="C17" s="490">
        <v>54204.242613743751</v>
      </c>
      <c r="D17" s="490">
        <v>24248.650378408576</v>
      </c>
      <c r="E17" s="490">
        <v>0</v>
      </c>
      <c r="F17" s="491">
        <v>147896.69940275443</v>
      </c>
    </row>
    <row r="18" spans="1:9" ht="13.5">
      <c r="A18" s="244" t="s">
        <v>197</v>
      </c>
      <c r="B18" s="46"/>
      <c r="C18" s="46"/>
      <c r="D18" s="46"/>
      <c r="E18" s="46"/>
      <c r="F18" s="46"/>
      <c r="G18" s="245"/>
      <c r="H18" s="246"/>
      <c r="I18" s="245"/>
    </row>
    <row r="19" spans="1:9" ht="31.5" customHeight="1">
      <c r="A19" s="1529" t="s">
        <v>334</v>
      </c>
      <c r="B19" s="1529"/>
      <c r="C19" s="1529"/>
      <c r="D19" s="1529"/>
      <c r="E19" s="1529"/>
      <c r="F19" s="1529"/>
      <c r="G19" s="245"/>
      <c r="H19" s="246"/>
      <c r="I19" s="245"/>
    </row>
    <row r="20" spans="1:9" ht="13.5">
      <c r="A20" s="247" t="s">
        <v>335</v>
      </c>
      <c r="B20" s="46"/>
      <c r="C20" s="46"/>
      <c r="D20" s="46"/>
      <c r="E20" s="46"/>
      <c r="F20" s="46"/>
      <c r="G20" s="245"/>
      <c r="H20" s="246"/>
      <c r="I20" s="245"/>
    </row>
    <row r="21" spans="1:9" ht="13.5">
      <c r="A21" s="247" t="s">
        <v>322</v>
      </c>
      <c r="B21" s="46"/>
      <c r="C21" s="46"/>
      <c r="D21" s="46"/>
      <c r="E21" s="46"/>
      <c r="F21" s="46"/>
      <c r="G21" s="245"/>
      <c r="H21" s="246"/>
      <c r="I21" s="245"/>
    </row>
    <row r="22" spans="1:9" ht="13.5">
      <c r="A22" s="247" t="s">
        <v>336</v>
      </c>
      <c r="B22" s="46"/>
      <c r="C22" s="46"/>
      <c r="D22" s="46"/>
      <c r="E22" s="46"/>
      <c r="F22" s="46"/>
      <c r="G22" s="245"/>
      <c r="H22" s="246"/>
      <c r="I22" s="245"/>
    </row>
    <row r="23" spans="1:9" ht="13.5">
      <c r="A23" s="247" t="s">
        <v>323</v>
      </c>
      <c r="B23" s="46"/>
      <c r="C23" s="46"/>
      <c r="D23" s="46"/>
      <c r="E23" s="46"/>
      <c r="F23" s="46"/>
      <c r="G23" s="46"/>
      <c r="H23" s="46"/>
      <c r="I23" s="46"/>
    </row>
    <row r="24" spans="1:9" ht="37.5" customHeight="1">
      <c r="A24" s="1526" t="s">
        <v>324</v>
      </c>
      <c r="B24" s="1526"/>
      <c r="C24" s="1526"/>
      <c r="D24" s="1526"/>
      <c r="E24" s="1526"/>
      <c r="F24" s="1526"/>
      <c r="G24" s="1526"/>
      <c r="H24" s="1526"/>
      <c r="I24" s="1526"/>
    </row>
    <row r="25" spans="1:9" ht="101.25" customHeight="1">
      <c r="A25" s="1527" t="s">
        <v>325</v>
      </c>
      <c r="B25" s="1527"/>
      <c r="C25" s="1527"/>
      <c r="D25" s="1527"/>
      <c r="E25" s="1527"/>
      <c r="F25" s="1527"/>
      <c r="G25" s="1527"/>
      <c r="H25" s="1527"/>
      <c r="I25" s="1527"/>
    </row>
    <row r="26" spans="1:9">
      <c r="A26" s="1528" t="s">
        <v>326</v>
      </c>
      <c r="B26" s="1528"/>
      <c r="C26" s="1528"/>
      <c r="D26" s="1528"/>
      <c r="E26" s="1528"/>
      <c r="F26" s="1528"/>
      <c r="G26" s="1528"/>
      <c r="H26" s="1528"/>
      <c r="I26" s="1528"/>
    </row>
    <row r="27" spans="1:9" ht="28.5" customHeight="1">
      <c r="A27" s="1446" t="s">
        <v>327</v>
      </c>
      <c r="B27" s="1446"/>
      <c r="C27" s="1446"/>
      <c r="D27" s="1446"/>
      <c r="E27" s="1446"/>
      <c r="F27" s="1446"/>
      <c r="G27" s="1446"/>
      <c r="H27" s="1446"/>
      <c r="I27" s="1446"/>
    </row>
  </sheetData>
  <mergeCells count="5">
    <mergeCell ref="A19:F19"/>
    <mergeCell ref="A24:I24"/>
    <mergeCell ref="A25:I25"/>
    <mergeCell ref="A26:I26"/>
    <mergeCell ref="A27:I27"/>
  </mergeCells>
  <pageMargins left="0.7" right="0.7" top="0.75" bottom="0.75" header="0.3" footer="0.3"/>
  <drawing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3B72C-000E-4FB4-91F4-04B05396C533}">
  <dimension ref="A5:N27"/>
  <sheetViews>
    <sheetView showGridLines="0" workbookViewId="0">
      <selection activeCell="A21" sqref="A21:I21"/>
    </sheetView>
  </sheetViews>
  <sheetFormatPr baseColWidth="10" defaultRowHeight="13.5"/>
  <cols>
    <col min="1" max="6" width="15.7109375" style="41" customWidth="1"/>
    <col min="7" max="16384" width="11.42578125" style="41"/>
  </cols>
  <sheetData>
    <row r="5" spans="1:14">
      <c r="A5" s="294" t="s">
        <v>684</v>
      </c>
      <c r="B5" s="295"/>
      <c r="C5" s="295"/>
      <c r="D5" s="295"/>
      <c r="E5" s="295"/>
      <c r="F5" s="444"/>
      <c r="N5" s="1017"/>
    </row>
    <row r="6" spans="1:14">
      <c r="A6" s="468" t="s">
        <v>685</v>
      </c>
      <c r="B6" s="469"/>
      <c r="C6" s="469"/>
      <c r="D6" s="469"/>
      <c r="E6" s="469"/>
      <c r="F6" s="470"/>
      <c r="N6" s="1017"/>
    </row>
    <row r="7" spans="1:14">
      <c r="A7" s="471" t="s">
        <v>328</v>
      </c>
      <c r="B7" s="270" t="s">
        <v>329</v>
      </c>
      <c r="C7" s="270" t="s">
        <v>330</v>
      </c>
      <c r="D7" s="270" t="s">
        <v>331</v>
      </c>
      <c r="E7" s="270" t="s">
        <v>332</v>
      </c>
      <c r="F7" s="298" t="s">
        <v>333</v>
      </c>
      <c r="N7" s="1017"/>
    </row>
    <row r="8" spans="1:14">
      <c r="A8" s="472">
        <v>2011</v>
      </c>
      <c r="B8" s="473">
        <v>73061.981571764336</v>
      </c>
      <c r="C8" s="473">
        <v>21663.404562202992</v>
      </c>
      <c r="D8" s="473">
        <v>18073.359709315766</v>
      </c>
      <c r="E8" s="474">
        <v>779.13751183927968</v>
      </c>
      <c r="F8" s="475">
        <v>113577.88335512238</v>
      </c>
      <c r="N8" s="1017"/>
    </row>
    <row r="9" spans="1:14">
      <c r="A9" s="476">
        <v>2012</v>
      </c>
      <c r="B9" s="473">
        <v>67603.538434583868</v>
      </c>
      <c r="C9" s="473">
        <v>31924.968219390736</v>
      </c>
      <c r="D9" s="473">
        <v>15693.168746429295</v>
      </c>
      <c r="E9" s="474">
        <v>776.9891381634452</v>
      </c>
      <c r="F9" s="475">
        <v>115998.66453856735</v>
      </c>
      <c r="N9" s="1017"/>
    </row>
    <row r="10" spans="1:14">
      <c r="A10" s="476">
        <v>2013</v>
      </c>
      <c r="B10" s="473">
        <v>69183.274779014129</v>
      </c>
      <c r="C10" s="473">
        <v>31996.910154214096</v>
      </c>
      <c r="D10" s="473">
        <v>19922.819689507785</v>
      </c>
      <c r="E10" s="474">
        <v>866.20805321162436</v>
      </c>
      <c r="F10" s="475">
        <v>121969.21267594764</v>
      </c>
    </row>
    <row r="11" spans="1:14">
      <c r="A11" s="476">
        <v>2014</v>
      </c>
      <c r="B11" s="473">
        <v>72881.473099586947</v>
      </c>
      <c r="C11" s="473">
        <v>24426.515986854509</v>
      </c>
      <c r="D11" s="473">
        <v>15098.823232090344</v>
      </c>
      <c r="E11" s="474">
        <v>3979.7957216500736</v>
      </c>
      <c r="F11" s="475">
        <v>116386.60804018189</v>
      </c>
    </row>
    <row r="12" spans="1:14">
      <c r="A12" s="476">
        <v>2015</v>
      </c>
      <c r="B12" s="473">
        <v>74268.249983542599</v>
      </c>
      <c r="C12" s="473">
        <v>26877.668068176597</v>
      </c>
      <c r="D12" s="473">
        <v>16212.197420439274</v>
      </c>
      <c r="E12" s="474">
        <v>3766.8187406156749</v>
      </c>
      <c r="F12" s="475">
        <v>121124.93421277415</v>
      </c>
    </row>
    <row r="13" spans="1:14">
      <c r="A13" s="476">
        <v>2016</v>
      </c>
      <c r="B13" s="473">
        <v>68848.423192973365</v>
      </c>
      <c r="C13" s="473">
        <v>31690.041169357955</v>
      </c>
      <c r="D13" s="473">
        <v>17281.026964433677</v>
      </c>
      <c r="E13" s="474">
        <v>1740.5262699206048</v>
      </c>
      <c r="F13" s="475">
        <v>119560.0175966856</v>
      </c>
    </row>
    <row r="14" spans="1:14" ht="15">
      <c r="A14" s="477" t="s">
        <v>492</v>
      </c>
      <c r="B14" s="473">
        <v>59504.541122001909</v>
      </c>
      <c r="C14" s="473">
        <v>36181.23290109248</v>
      </c>
      <c r="D14" s="473">
        <v>15836.623929955209</v>
      </c>
      <c r="E14" s="474">
        <v>2195.2823896218906</v>
      </c>
      <c r="F14" s="475">
        <v>113717.68034267149</v>
      </c>
    </row>
    <row r="15" spans="1:14" ht="15">
      <c r="A15" s="477" t="s">
        <v>496</v>
      </c>
      <c r="B15" s="473">
        <v>56884.372986448645</v>
      </c>
      <c r="C15" s="473">
        <v>35188.320326405643</v>
      </c>
      <c r="D15" s="473">
        <v>15498.619896169501</v>
      </c>
      <c r="E15" s="474">
        <v>1787.2078748600043</v>
      </c>
      <c r="F15" s="475">
        <v>109358.5210838838</v>
      </c>
    </row>
    <row r="16" spans="1:14" ht="15">
      <c r="A16" s="477" t="s">
        <v>497</v>
      </c>
      <c r="B16" s="473">
        <v>52474.949913327</v>
      </c>
      <c r="C16" s="473">
        <v>37073.66412607902</v>
      </c>
      <c r="D16" s="473">
        <v>15214.010440655176</v>
      </c>
      <c r="E16" s="474">
        <v>288.17002468604221</v>
      </c>
      <c r="F16" s="475">
        <v>105050.79450474725</v>
      </c>
    </row>
    <row r="17" spans="1:9" ht="15">
      <c r="A17" s="478" t="s">
        <v>494</v>
      </c>
      <c r="B17" s="479">
        <v>51054.124752778276</v>
      </c>
      <c r="C17" s="479">
        <v>39850.208500515575</v>
      </c>
      <c r="D17" s="479">
        <v>17827.271941083705</v>
      </c>
      <c r="E17" s="480">
        <v>0</v>
      </c>
      <c r="F17" s="481">
        <v>108731.60519437755</v>
      </c>
      <c r="G17" s="188"/>
      <c r="H17" s="188"/>
      <c r="I17" s="188"/>
    </row>
    <row r="18" spans="1:9">
      <c r="A18" s="175" t="s">
        <v>318</v>
      </c>
      <c r="B18" s="176"/>
      <c r="C18" s="176"/>
      <c r="D18" s="176"/>
      <c r="E18" s="176"/>
      <c r="F18" s="177"/>
      <c r="G18" s="179"/>
      <c r="H18" s="179"/>
      <c r="I18" s="180"/>
    </row>
    <row r="19" spans="1:9">
      <c r="A19" s="175" t="s">
        <v>323</v>
      </c>
      <c r="B19" s="179"/>
      <c r="C19" s="179"/>
      <c r="D19" s="179"/>
      <c r="E19" s="179"/>
      <c r="F19" s="180"/>
      <c r="G19" s="179"/>
      <c r="H19" s="179"/>
      <c r="I19" s="180"/>
    </row>
    <row r="20" spans="1:9" ht="38.25" customHeight="1">
      <c r="A20" s="1521" t="s">
        <v>324</v>
      </c>
      <c r="B20" s="1521"/>
      <c r="C20" s="1521"/>
      <c r="D20" s="1521"/>
      <c r="E20" s="1521"/>
      <c r="F20" s="1521"/>
      <c r="G20" s="1521"/>
      <c r="H20" s="1521"/>
      <c r="I20" s="1521"/>
    </row>
    <row r="21" spans="1:9" ht="91.5" customHeight="1">
      <c r="A21" s="1522" t="s">
        <v>325</v>
      </c>
      <c r="B21" s="1522"/>
      <c r="C21" s="1522"/>
      <c r="D21" s="1522"/>
      <c r="E21" s="1522"/>
      <c r="F21" s="1522"/>
      <c r="G21" s="1522"/>
      <c r="H21" s="1522"/>
      <c r="I21" s="1522"/>
    </row>
    <row r="22" spans="1:9">
      <c r="A22" s="1523" t="s">
        <v>326</v>
      </c>
      <c r="B22" s="1523"/>
      <c r="C22" s="1523"/>
      <c r="D22" s="1523"/>
      <c r="E22" s="1523"/>
      <c r="F22" s="1523"/>
      <c r="G22" s="1523"/>
      <c r="H22" s="1523"/>
      <c r="I22" s="1523"/>
    </row>
    <row r="23" spans="1:9" ht="27" customHeight="1">
      <c r="A23" s="1521" t="s">
        <v>327</v>
      </c>
      <c r="B23" s="1521"/>
      <c r="C23" s="1521"/>
      <c r="D23" s="1521"/>
      <c r="E23" s="1521"/>
      <c r="F23" s="1521"/>
      <c r="G23" s="1521"/>
      <c r="H23" s="1521"/>
      <c r="I23" s="1521"/>
    </row>
    <row r="24" spans="1:9">
      <c r="A24" s="1520" t="s">
        <v>489</v>
      </c>
      <c r="B24" s="1520"/>
      <c r="C24" s="1520"/>
      <c r="D24" s="1520"/>
      <c r="E24" s="1520"/>
      <c r="F24" s="1520"/>
      <c r="G24" s="1520"/>
      <c r="H24" s="1520"/>
      <c r="I24" s="1520"/>
    </row>
    <row r="25" spans="1:9">
      <c r="A25" s="178" t="s">
        <v>490</v>
      </c>
      <c r="B25" s="179"/>
      <c r="C25" s="179"/>
      <c r="D25" s="179"/>
      <c r="E25" s="179"/>
      <c r="F25" s="180"/>
      <c r="G25" s="179"/>
      <c r="H25" s="179"/>
      <c r="I25" s="180"/>
    </row>
    <row r="26" spans="1:9">
      <c r="A26" s="178" t="s">
        <v>322</v>
      </c>
      <c r="B26" s="179"/>
      <c r="C26" s="179"/>
      <c r="D26" s="179"/>
      <c r="E26" s="179"/>
      <c r="F26" s="180"/>
      <c r="G26" s="179"/>
      <c r="H26" s="179"/>
      <c r="I26" s="180"/>
    </row>
    <row r="27" spans="1:9" ht="33" customHeight="1">
      <c r="A27" s="178" t="s">
        <v>491</v>
      </c>
    </row>
  </sheetData>
  <mergeCells count="5">
    <mergeCell ref="A24:I24"/>
    <mergeCell ref="A20:I20"/>
    <mergeCell ref="A21:I21"/>
    <mergeCell ref="A22:I22"/>
    <mergeCell ref="A23:I2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80</vt:i4>
      </vt:variant>
      <vt:variant>
        <vt:lpstr>Rangos con nombre</vt:lpstr>
      </vt:variant>
      <vt:variant>
        <vt:i4>45</vt:i4>
      </vt:variant>
    </vt:vector>
  </HeadingPairs>
  <TitlesOfParts>
    <vt:vector size="125" baseType="lpstr">
      <vt:lpstr>INDICE </vt:lpstr>
      <vt:lpstr>I.1</vt:lpstr>
      <vt:lpstr>I.2</vt:lpstr>
      <vt:lpstr>I.3</vt:lpstr>
      <vt:lpstr>I.4</vt:lpstr>
      <vt:lpstr>I.5</vt:lpstr>
      <vt:lpstr>I.6</vt:lpstr>
      <vt:lpstr>I.7</vt:lpstr>
      <vt:lpstr>I.8</vt:lpstr>
      <vt:lpstr>I.9</vt:lpstr>
      <vt:lpstr>I.10</vt:lpstr>
      <vt:lpstr>I.11</vt:lpstr>
      <vt:lpstr>I.12</vt:lpstr>
      <vt:lpstr>I.13</vt:lpstr>
      <vt:lpstr>I.14</vt:lpstr>
      <vt:lpstr>I.15</vt:lpstr>
      <vt:lpstr>I.16</vt:lpstr>
      <vt:lpstr>I.17</vt:lpstr>
      <vt:lpstr>I.18</vt:lpstr>
      <vt:lpstr>I.19</vt:lpstr>
      <vt:lpstr>I.20</vt:lpstr>
      <vt:lpstr>I.21</vt:lpstr>
      <vt:lpstr>I.22</vt:lpstr>
      <vt:lpstr>I.23</vt:lpstr>
      <vt:lpstr>I.24</vt:lpstr>
      <vt:lpstr>I.25</vt:lpstr>
      <vt:lpstr>I.26</vt:lpstr>
      <vt:lpstr>I.27</vt:lpstr>
      <vt:lpstr>I.28</vt:lpstr>
      <vt:lpstr>I.29</vt:lpstr>
      <vt:lpstr>I.30</vt:lpstr>
      <vt:lpstr>I.31</vt:lpstr>
      <vt:lpstr>I.32</vt:lpstr>
      <vt:lpstr>I.33</vt:lpstr>
      <vt:lpstr>I.34</vt:lpstr>
      <vt:lpstr>I.35</vt:lpstr>
      <vt:lpstr>I.36</vt:lpstr>
      <vt:lpstr>I.37</vt:lpstr>
      <vt:lpstr>I.38</vt:lpstr>
      <vt:lpstr>I.39</vt:lpstr>
      <vt:lpstr>I.40</vt:lpstr>
      <vt:lpstr>I.41</vt:lpstr>
      <vt:lpstr>I.42</vt:lpstr>
      <vt:lpstr>I.43</vt:lpstr>
      <vt:lpstr>I.44</vt:lpstr>
      <vt:lpstr>I.45</vt:lpstr>
      <vt:lpstr>I.46</vt:lpstr>
      <vt:lpstr>I.47</vt:lpstr>
      <vt:lpstr>I.48</vt:lpstr>
      <vt:lpstr>I.49</vt:lpstr>
      <vt:lpstr>I.50</vt:lpstr>
      <vt:lpstr>I.51</vt:lpstr>
      <vt:lpstr>I.52</vt:lpstr>
      <vt:lpstr>I.53</vt:lpstr>
      <vt:lpstr>I.54</vt:lpstr>
      <vt:lpstr>I.55</vt:lpstr>
      <vt:lpstr>I.56</vt:lpstr>
      <vt:lpstr>I.57</vt:lpstr>
      <vt:lpstr>I.58</vt:lpstr>
      <vt:lpstr>I.59</vt:lpstr>
      <vt:lpstr>I.60</vt:lpstr>
      <vt:lpstr>I.61</vt:lpstr>
      <vt:lpstr>I.62</vt:lpstr>
      <vt:lpstr>I.63</vt:lpstr>
      <vt:lpstr>I.64</vt:lpstr>
      <vt:lpstr>I.65</vt:lpstr>
      <vt:lpstr>I.66</vt:lpstr>
      <vt:lpstr>I.67</vt:lpstr>
      <vt:lpstr>I.68</vt:lpstr>
      <vt:lpstr>I.69</vt:lpstr>
      <vt:lpstr>I.70</vt:lpstr>
      <vt:lpstr>I.71</vt:lpstr>
      <vt:lpstr>I.72</vt:lpstr>
      <vt:lpstr>I.73</vt:lpstr>
      <vt:lpstr>I.74</vt:lpstr>
      <vt:lpstr>I.75</vt:lpstr>
      <vt:lpstr>I.76</vt:lpstr>
      <vt:lpstr>I.77</vt:lpstr>
      <vt:lpstr>I.78</vt:lpstr>
      <vt:lpstr>I.79</vt:lpstr>
      <vt:lpstr>I.1!Área_de_impresión</vt:lpstr>
      <vt:lpstr>I.10!Área_de_impresión</vt:lpstr>
      <vt:lpstr>I.31!Área_de_impresión</vt:lpstr>
      <vt:lpstr>I.32!Área_de_impresión</vt:lpstr>
      <vt:lpstr>I.33!Área_de_impresión</vt:lpstr>
      <vt:lpstr>I.34!Área_de_impresión</vt:lpstr>
      <vt:lpstr>I.35!Área_de_impresión</vt:lpstr>
      <vt:lpstr>I.36!Área_de_impresión</vt:lpstr>
      <vt:lpstr>I.37!Área_de_impresión</vt:lpstr>
      <vt:lpstr>I.38!Área_de_impresión</vt:lpstr>
      <vt:lpstr>I.39!Área_de_impresión</vt:lpstr>
      <vt:lpstr>I.40!Área_de_impresión</vt:lpstr>
      <vt:lpstr>I.41!Área_de_impresión</vt:lpstr>
      <vt:lpstr>I.42!Área_de_impresión</vt:lpstr>
      <vt:lpstr>I.43!Área_de_impresión</vt:lpstr>
      <vt:lpstr>I.44!Área_de_impresión</vt:lpstr>
      <vt:lpstr>I.45!Área_de_impresión</vt:lpstr>
      <vt:lpstr>I.46!Área_de_impresión</vt:lpstr>
      <vt:lpstr>I.47!Área_de_impresión</vt:lpstr>
      <vt:lpstr>I.48!Área_de_impresión</vt:lpstr>
      <vt:lpstr>I.49!Área_de_impresión</vt:lpstr>
      <vt:lpstr>I.50!Área_de_impresión</vt:lpstr>
      <vt:lpstr>I.51!Área_de_impresión</vt:lpstr>
      <vt:lpstr>I.52!Área_de_impresión</vt:lpstr>
      <vt:lpstr>I.53!Área_de_impresión</vt:lpstr>
      <vt:lpstr>I.54!Área_de_impresión</vt:lpstr>
      <vt:lpstr>I.55!Área_de_impresión</vt:lpstr>
      <vt:lpstr>I.56!Área_de_impresión</vt:lpstr>
      <vt:lpstr>I.57!Área_de_impresión</vt:lpstr>
      <vt:lpstr>I.58!Área_de_impresión</vt:lpstr>
      <vt:lpstr>I.59!Área_de_impresión</vt:lpstr>
      <vt:lpstr>I.60!Área_de_impresión</vt:lpstr>
      <vt:lpstr>I.61!Área_de_impresión</vt:lpstr>
      <vt:lpstr>I.62!Área_de_impresión</vt:lpstr>
      <vt:lpstr>I.63!Área_de_impresión</vt:lpstr>
      <vt:lpstr>I.64!Área_de_impresión</vt:lpstr>
      <vt:lpstr>I.65!Área_de_impresión</vt:lpstr>
      <vt:lpstr>I.66!Área_de_impresión</vt:lpstr>
      <vt:lpstr>I.67!Área_de_impresión</vt:lpstr>
      <vt:lpstr>I.68!Área_de_impresión</vt:lpstr>
      <vt:lpstr>I.69!Área_de_impresión</vt:lpstr>
      <vt:lpstr>I.70!Área_de_impresión</vt:lpstr>
      <vt:lpstr>I.71!Área_de_impresión</vt:lpstr>
      <vt:lpstr>I.72!Área_de_impresión</vt:lpstr>
      <vt:lpstr>I.8!Área_de_impresión</vt:lpstr>
    </vt:vector>
  </TitlesOfParts>
  <Company>CONACYT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lbautistab</dc:creator>
  <cp:lastModifiedBy>Administrador</cp:lastModifiedBy>
  <cp:lastPrinted>2021-11-23T15:50:45Z</cp:lastPrinted>
  <dcterms:created xsi:type="dcterms:W3CDTF">2011-08-30T17:59:45Z</dcterms:created>
  <dcterms:modified xsi:type="dcterms:W3CDTF">2022-06-20T23:39:44Z</dcterms:modified>
</cp:coreProperties>
</file>