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brenda.figueroa\Escritorio\Informe CTI_2018\IGECTI 2018_Completo_Preliminar\Versión integrada\Anexos estadísticos\Finales_Mejoras\Anexo públicado oficialmente\"/>
    </mc:Choice>
  </mc:AlternateContent>
  <bookViews>
    <workbookView xWindow="-120" yWindow="-120" windowWidth="20730" windowHeight="11160" tabRatio="785"/>
  </bookViews>
  <sheets>
    <sheet name="Índice" sheetId="53" r:id="rId1"/>
    <sheet name="II 1" sheetId="1" r:id="rId2"/>
    <sheet name="II 2" sheetId="2" r:id="rId3"/>
    <sheet name="II 3" sheetId="3" r:id="rId4"/>
    <sheet name="II 4" sheetId="4" r:id="rId5"/>
    <sheet name="II 5" sheetId="5" r:id="rId6"/>
    <sheet name="II 6" sheetId="6" r:id="rId7"/>
    <sheet name="II 7" sheetId="7" r:id="rId8"/>
    <sheet name="II 8" sheetId="9" r:id="rId9"/>
    <sheet name="II 9" sheetId="11" r:id="rId10"/>
    <sheet name="II 10" sheetId="13" r:id="rId11"/>
    <sheet name="II 11" sheetId="15" r:id="rId12"/>
    <sheet name="II 12" sheetId="17" r:id="rId13"/>
    <sheet name="II 13" sheetId="18" r:id="rId14"/>
    <sheet name="II 14" sheetId="19" r:id="rId15"/>
    <sheet name="II 15" sheetId="20" r:id="rId16"/>
    <sheet name="II 16" sheetId="32" r:id="rId17"/>
    <sheet name="II 17" sheetId="62" r:id="rId18"/>
    <sheet name="II 18" sheetId="66" r:id="rId19"/>
    <sheet name="II 19" sheetId="69" r:id="rId20"/>
    <sheet name="II 20" sheetId="72" r:id="rId21"/>
    <sheet name="II 21" sheetId="22" r:id="rId22"/>
    <sheet name="II 22" sheetId="23" r:id="rId23"/>
    <sheet name="II 23" sheetId="24" r:id="rId24"/>
    <sheet name="II 24" sheetId="25" r:id="rId25"/>
    <sheet name="II 25" sheetId="33" r:id="rId26"/>
    <sheet name="II 26" sheetId="63" r:id="rId27"/>
    <sheet name="II 27" sheetId="67" r:id="rId28"/>
    <sheet name="II 28" sheetId="70" r:id="rId29"/>
    <sheet name="II 29" sheetId="73" r:id="rId30"/>
    <sheet name="II 30" sheetId="27" r:id="rId31"/>
    <sheet name="II 31" sheetId="28" r:id="rId32"/>
    <sheet name="II 32" sheetId="29" r:id="rId33"/>
    <sheet name="II 33" sheetId="30" r:id="rId34"/>
    <sheet name="II 34" sheetId="31" r:id="rId35"/>
    <sheet name="II 35" sheetId="64" r:id="rId36"/>
    <sheet name="II 36" sheetId="68" r:id="rId37"/>
    <sheet name="II 37" sheetId="71" r:id="rId38"/>
    <sheet name="II 38" sheetId="74" r:id="rId39"/>
    <sheet name="II.39" sheetId="75" r:id="rId40"/>
    <sheet name="II.40" sheetId="76" r:id="rId41"/>
    <sheet name="II.41" sheetId="77" r:id="rId42"/>
    <sheet name="II.42" sheetId="78" r:id="rId43"/>
    <sheet name="II 43" sheetId="80" r:id="rId44"/>
    <sheet name="II 44" sheetId="81" r:id="rId45"/>
    <sheet name="II 45" sheetId="82" r:id="rId46"/>
    <sheet name="II 46" sheetId="83" r:id="rId47"/>
    <sheet name="II 47" sheetId="84" r:id="rId48"/>
    <sheet name="II 48" sheetId="85" r:id="rId49"/>
    <sheet name="II 49" sheetId="86" r:id="rId50"/>
    <sheet name="II 50" sheetId="87" r:id="rId51"/>
    <sheet name="II 51" sheetId="88" r:id="rId52"/>
    <sheet name="II 52" sheetId="89" r:id="rId53"/>
    <sheet name="II 53" sheetId="90" r:id="rId54"/>
    <sheet name="II 54" sheetId="91" r:id="rId55"/>
    <sheet name="II 55" sheetId="92" r:id="rId56"/>
    <sheet name="II 56" sheetId="93" r:id="rId57"/>
    <sheet name="II 57" sheetId="94" r:id="rId58"/>
    <sheet name="II 58" sheetId="95" r:id="rId59"/>
  </sheets>
  <definedNames>
    <definedName name="_xlnm._FilterDatabase" localSheetId="20" hidden="1">'II 20'!$K$7:$O$15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6" i="95" l="1"/>
  <c r="AJ44" i="95"/>
  <c r="AJ43" i="95"/>
  <c r="AJ42" i="95"/>
  <c r="AJ41" i="95"/>
  <c r="AJ40" i="95"/>
  <c r="AJ39" i="95"/>
  <c r="AJ38" i="95"/>
  <c r="AJ37" i="95"/>
  <c r="AJ36" i="95"/>
  <c r="AJ35" i="95"/>
  <c r="AJ34" i="95"/>
  <c r="AJ33" i="95"/>
  <c r="AJ32" i="95"/>
  <c r="AJ31" i="95"/>
  <c r="AJ30" i="95"/>
  <c r="AJ29" i="95"/>
  <c r="AJ28" i="95"/>
  <c r="AJ27" i="95"/>
  <c r="AJ26" i="95"/>
  <c r="AJ25" i="95"/>
  <c r="AJ24" i="95"/>
  <c r="AJ23" i="95"/>
  <c r="AJ22" i="95"/>
  <c r="AJ21" i="95"/>
  <c r="AJ20" i="95"/>
  <c r="AJ19" i="95"/>
  <c r="AJ18" i="95"/>
  <c r="AJ17" i="95"/>
  <c r="AJ16" i="95"/>
  <c r="AJ15" i="95"/>
  <c r="AJ14" i="95"/>
  <c r="AJ13" i="95"/>
  <c r="AJ12" i="95"/>
  <c r="AJ11" i="95"/>
  <c r="AJ10" i="95"/>
  <c r="C18" i="93"/>
  <c r="C19" i="92"/>
  <c r="C13" i="91"/>
  <c r="D14" i="90"/>
  <c r="D13" i="90"/>
  <c r="D12" i="90"/>
  <c r="D11" i="90"/>
  <c r="D10" i="90"/>
  <c r="D9" i="90"/>
  <c r="D8" i="90"/>
  <c r="C15" i="89"/>
  <c r="J16" i="88"/>
  <c r="G18" i="87"/>
  <c r="J43" i="84"/>
  <c r="I43" i="84"/>
  <c r="H43" i="84"/>
  <c r="C10" i="83"/>
  <c r="D15" i="90" l="1"/>
  <c r="L8" i="13" l="1"/>
  <c r="L10" i="11"/>
  <c r="K8" i="15" l="1"/>
  <c r="K9" i="15" l="1"/>
  <c r="L9" i="15"/>
</calcChain>
</file>

<file path=xl/sharedStrings.xml><?xml version="1.0" encoding="utf-8"?>
<sst xmlns="http://schemas.openxmlformats.org/spreadsheetml/2006/main" count="1938" uniqueCount="669">
  <si>
    <t>II.1 CATEGORÍAS DE NIVEL EDUCATIVO SEGÚN LA ISCED</t>
  </si>
  <si>
    <t>Educación post-secundaria no terciaria</t>
  </si>
  <si>
    <t>Fuente: UNESCO, International Standard Classification of Education ISCED, 1997.</t>
  </si>
  <si>
    <t>II.2 PRINCIPALES GRUPOS DE OCUPACIÓN SEGÚN LA ISCO-88</t>
  </si>
  <si>
    <t>Fuerzas armadas</t>
  </si>
  <si>
    <t>Profesionistas</t>
  </si>
  <si>
    <t>Técnicos</t>
  </si>
  <si>
    <t>Empleados</t>
  </si>
  <si>
    <t>Trabajadores en servicios, comerciantes y dependientes de comercios o mercados</t>
  </si>
  <si>
    <t>Trabajadores agropecuarios</t>
  </si>
  <si>
    <t>Artesanos y actividades relacionadas</t>
  </si>
  <si>
    <t>Operadores de maquinaria y obreros</t>
  </si>
  <si>
    <t>Ocupaciones elementales</t>
  </si>
  <si>
    <t>Fuente: OCDE, Manual de Canberra, p. 47.</t>
  </si>
  <si>
    <t>II.3 CAMPOS DE LA CIENCIA SEGÚN EL MANUAL DE CANBERRA</t>
  </si>
  <si>
    <t>Ingeniería y tecnología</t>
  </si>
  <si>
    <t>Ciencias de la salud</t>
  </si>
  <si>
    <t>Ciencias sociales</t>
  </si>
  <si>
    <t>Psicología</t>
  </si>
  <si>
    <t>Economía</t>
  </si>
  <si>
    <t>Humanidades y otros</t>
  </si>
  <si>
    <t>Historia</t>
  </si>
  <si>
    <t>Fuente: OCDE, Manual de Canberra, p. 89.</t>
  </si>
  <si>
    <t>II.4  OCUPACIONES QUE SE INCLUYERON PARA CALCULAR LOS ACERVOS DE RECURSOS</t>
  </si>
  <si>
    <t>Grupo 12</t>
  </si>
  <si>
    <t>Grupo 13</t>
  </si>
  <si>
    <t>Grupo 21</t>
  </si>
  <si>
    <t>Ciencias naturales y exactas</t>
  </si>
  <si>
    <t>Ciencias agropecuarias</t>
  </si>
  <si>
    <t>Otros</t>
  </si>
  <si>
    <t>Grupo 22</t>
  </si>
  <si>
    <t>Grupo 26</t>
  </si>
  <si>
    <t>Grupo 32</t>
  </si>
  <si>
    <t>Grupo 31</t>
  </si>
  <si>
    <t>Grupo 24</t>
  </si>
  <si>
    <t>Grupo 23</t>
  </si>
  <si>
    <t>Grupo 27</t>
  </si>
  <si>
    <t>Grupo 29</t>
  </si>
  <si>
    <t>Grupo 28</t>
  </si>
  <si>
    <t>Campo de conocimiento</t>
  </si>
  <si>
    <t>Licenciatura y posgrado</t>
  </si>
  <si>
    <t>Técnico profesional</t>
  </si>
  <si>
    <t>Humanidades</t>
  </si>
  <si>
    <t>Núcleo</t>
  </si>
  <si>
    <t>Extendida</t>
  </si>
  <si>
    <t>Completa</t>
  </si>
  <si>
    <t>Fuente: OCDE, Manual de Canberra, 1995.</t>
  </si>
  <si>
    <t xml:space="preserve">II.6 CAMPO DE CONOCIMIENTO Y NIVEL CONSIDERADOS EN EL </t>
  </si>
  <si>
    <t>MANUAL DE CANBERRA</t>
  </si>
  <si>
    <t>II.7 SUBGRUPO DE OCUPACIÓN (ISCO-88) CONSIDERADOS</t>
  </si>
  <si>
    <t>EN EL MANUAL DE CANBERRA</t>
  </si>
  <si>
    <t>ISCO</t>
  </si>
  <si>
    <t>Grupo de ocupación</t>
  </si>
  <si>
    <t>Administradores de los departamentos de producción y operación</t>
  </si>
  <si>
    <t>Administradores de otros departamentos</t>
  </si>
  <si>
    <t>Administradores generales</t>
  </si>
  <si>
    <t>Otros profesionales</t>
  </si>
  <si>
    <t>Otros técnicos</t>
  </si>
  <si>
    <t xml:space="preserve">       Población que completó el nivel de educación ISCED 5 ó superior y/o está ocupada en actividades de ciencia y tecnología</t>
  </si>
  <si>
    <t>Total</t>
  </si>
  <si>
    <t>Género</t>
  </si>
  <si>
    <t>Hombres</t>
  </si>
  <si>
    <t>Mujeres</t>
  </si>
  <si>
    <t>Ocupación</t>
  </si>
  <si>
    <t>Directivos</t>
  </si>
  <si>
    <t>Profesionales</t>
  </si>
  <si>
    <t>Otras ocupaciones</t>
  </si>
  <si>
    <t>Desocupados</t>
  </si>
  <si>
    <t>Inactivos</t>
  </si>
  <si>
    <t>Educación</t>
  </si>
  <si>
    <t>Posgrado</t>
  </si>
  <si>
    <t>Licenciatura</t>
  </si>
  <si>
    <t>Técnica</t>
  </si>
  <si>
    <t>No especificado</t>
  </si>
  <si>
    <t>e/ Cifras estimadas.</t>
  </si>
  <si>
    <t>Campo de la ciencia</t>
  </si>
  <si>
    <t>Fuentes: INEGI-STPS, Bases de datos de la Encuesta Nacional de Ocupación y Empleo, varios años.</t>
  </si>
  <si>
    <t>Tecnica</t>
  </si>
  <si>
    <t>Los totales pueden no coincidir con la suma debido al rendodeo de las cifras.</t>
  </si>
  <si>
    <t>Participación al interior del  acervo de recursos humanos en ciencia y tecnología desocupados</t>
  </si>
  <si>
    <t>1/ Comprenden a los Recursos Humanos en Ciencia y Tecnología que están desempleados o inactivos.</t>
  </si>
  <si>
    <t>Participación al interior del  acervo de recursos humanos en ciencia y tecnología inactivos</t>
  </si>
  <si>
    <t>Fuente: Cálculos propios con información de INEGI, base de datos de la Encuesta Nacional de Ocupacion y Empleo, 2011-2.</t>
  </si>
  <si>
    <t>Í   N   D   I   C   E</t>
  </si>
  <si>
    <t>CAPÍTULO II</t>
  </si>
  <si>
    <t>II.1</t>
  </si>
  <si>
    <t>CATEGORÍAS DE NIVEL EDUCATIVO SEGÚN LA ISCED</t>
  </si>
  <si>
    <t>II.2</t>
  </si>
  <si>
    <t>PRINCIPALES GRUPOS DE OCUPACIÓN SEGÚN LA ISCO-88</t>
  </si>
  <si>
    <t>II.3</t>
  </si>
  <si>
    <t>CAMPOS DE LA CIENCIA SEGÚN EL MANUAL DE CANBERRA</t>
  </si>
  <si>
    <t>II.4</t>
  </si>
  <si>
    <t>II.5</t>
  </si>
  <si>
    <t>II.6</t>
  </si>
  <si>
    <t>CAMPO DE CONOCIMIENTO Y NIVEL CONSIDERADOS EN EL MANUAL DE CANBERRA</t>
  </si>
  <si>
    <t>II.7</t>
  </si>
  <si>
    <t>SUBGRUPO DE OCUPACIÓN (ISCO-88) CONSIDERADOS EN EL MANUAL DE CANBERRA</t>
  </si>
  <si>
    <t>II.8</t>
  </si>
  <si>
    <t>II.9</t>
  </si>
  <si>
    <t>II.11</t>
  </si>
  <si>
    <t>II.15</t>
  </si>
  <si>
    <t>II.16</t>
  </si>
  <si>
    <t>II.17</t>
  </si>
  <si>
    <t>II.18</t>
  </si>
  <si>
    <t>II.19</t>
  </si>
  <si>
    <t>II.20</t>
  </si>
  <si>
    <t>II.21</t>
  </si>
  <si>
    <t>II.22</t>
  </si>
  <si>
    <t>II.23</t>
  </si>
  <si>
    <t>II.24</t>
  </si>
  <si>
    <t>II.25</t>
  </si>
  <si>
    <t>II.26</t>
  </si>
  <si>
    <t>II.27</t>
  </si>
  <si>
    <t>II.28</t>
  </si>
  <si>
    <t>II.29</t>
  </si>
  <si>
    <t>II.30</t>
  </si>
  <si>
    <t>II.31</t>
  </si>
  <si>
    <t>II.32</t>
  </si>
  <si>
    <t>II.33</t>
  </si>
  <si>
    <t>II.34</t>
  </si>
  <si>
    <t>II.35</t>
  </si>
  <si>
    <t xml:space="preserve">                INEGI, Base de datos de la muestra censal, varios años.</t>
  </si>
  <si>
    <t>Participación al interior del acervo de recursos humanos en ciencia y tecnología</t>
  </si>
  <si>
    <t>Fuente: Cálculos propios con información de INEGI, base de datos de la Encuesta Nacional de Ocupacion y Empleo, 2012-2.</t>
  </si>
  <si>
    <t>DISTRIBUCIÓN DE LA POBLACIÓN QUE COMPLETÓ EL NIVEL DE EDUCACIÓN ISCED 5 O SUPERIOR Y ESTÁ OCUPADA EN ACTIVIDADES DE CIENCIA Y TECNOLOGÍA SEGÚN NIVEL DE EDUCACIÓN, CAMPO DE LA CIENCIA Y OCUPACIÓN, 2010</t>
  </si>
  <si>
    <t>DISTRIBUCIÓN DE LA POBLACIÓN QUE COMPLETÓ EL NIVEL DE EDUCACIÓN ISCED 5 O SUPERIOR Y ESTÁ OCUPADA EN ACTIVIDADES DE CIENCIA Y TECNOLOGÍA SEGÚN NIVEL DE EDUCACIÓN, CAMPO DE LA CIENCIA Y OCUPACIÓN, 2011</t>
  </si>
  <si>
    <t>DISTRIBUCIÓN DE LA POBLACIÓN QUE COMPLETÓ EL NIVEL DE EDUCACIÓN ISCED 5 O SUPERIOR Y ESTÁ OCUPADA EN ACTIVIDADES DE CIENCIA Y TECNOLOGÍA SEGÚN NIVEL DE EDUCACIÓN, CAMPO DE LA CIENCIA Y OCUPACIÓN, 2012</t>
  </si>
  <si>
    <t>DISTRIBUCIÓN DE LA POBLACIÓN QUE COMPLETÓ EL NIVEL DE EDUCACIÓN ISCED 5 O SUPERIOR Y ESTÁ INACTIVA, 2010</t>
  </si>
  <si>
    <t>DISTRIBUCIÓN DE LA POBLACIÓN QUE COMPLETÓ EL NIVEL DE EDUCACIÓN ISCED 5 O SUPERIOR Y ESTÁ INACTIVA, 2011</t>
  </si>
  <si>
    <t>DISTRIBUCIÓN DE LA POBLACIÓN QUE COMPLETÓ EL NIVEL DE EDUCACIÓN ISCED 5 O SUPERIOR Y ESTÁ INACTIVA, 2012</t>
  </si>
  <si>
    <t>DISTRIBUCIÓN DE LA POBLACIÓN QUE COMPLETÓ EL NIVEL DE EDUCACIÓN ISCED 5 O SUPERIOR Y ESTÁ INACTIVA, 2013</t>
  </si>
  <si>
    <t>II.10</t>
  </si>
  <si>
    <t>Educación preescolar (Anterior al educación de primer nivel)</t>
  </si>
  <si>
    <t>Educación primaria (Primer nivel de la educación básica)</t>
  </si>
  <si>
    <t>Educación secundaria inferior (Segundo nivel de educación básica en primera etapa)</t>
  </si>
  <si>
    <t>Educación terciaria (Primera etapa no conducente a un título universitario)</t>
  </si>
  <si>
    <t>Educación terciaria (Primera etapa conducente a un título universitario o equivalente)</t>
  </si>
  <si>
    <t xml:space="preserve">Educación secundaria superior (Segundo nivel de educación básica en segunda etapa) </t>
  </si>
  <si>
    <t>Educación terciaria (Segunda etapa conducente a un posgrado universitario o equivalente)</t>
  </si>
  <si>
    <t>Técnicos y profesionales asociados</t>
  </si>
  <si>
    <t>HUMANOS EN CIENCIA Y TECNOLOGÍA SEGÚN EL SISTEMA NACIONAL DE CLASIFICACION</t>
  </si>
  <si>
    <t>OCUPACIONES (SINCO)</t>
  </si>
  <si>
    <t>Fuente: INEGI, Sistema Nacional de Clasificación de Ocupaciones (SINCO), 2011.</t>
  </si>
  <si>
    <t>Directores y gerentes en servicios financieros, administrativos y sociales</t>
  </si>
  <si>
    <t>Subgrupo 121</t>
  </si>
  <si>
    <t>Subgrupo 122</t>
  </si>
  <si>
    <t>Directores y gerentes en servicios financieros y administrativos</t>
  </si>
  <si>
    <t>Directores y gerentes en producción, tecnología y transporte</t>
  </si>
  <si>
    <t>Subgrupo 131</t>
  </si>
  <si>
    <t>Subgrupo 132</t>
  </si>
  <si>
    <t>Directores y gerentes en producción agropecuaria, industrial, construcción y mantenimiento</t>
  </si>
  <si>
    <t>Directores y gerentes en informática, telecomunicaciones, transporte y en investigación y desarrollo tecnológico</t>
  </si>
  <si>
    <t>Grupo 14</t>
  </si>
  <si>
    <t>Subgrupo 141</t>
  </si>
  <si>
    <t>Subgrupo 142</t>
  </si>
  <si>
    <t>Grupo 15</t>
  </si>
  <si>
    <t>Subgrupo 151</t>
  </si>
  <si>
    <t>Subgrupo 152</t>
  </si>
  <si>
    <t>Grupo 16</t>
  </si>
  <si>
    <t>Directores y gerentes de ventas, restaurantes, hoteles y otros establecimientos</t>
  </si>
  <si>
    <t>Directores y gerentes de ventas, restaurantes y hoteles</t>
  </si>
  <si>
    <t>Directores y gerentes de museos, cines y otros establecimientos</t>
  </si>
  <si>
    <t>Coordinadores y jefes de área en servicios financieros, administrativos y sociales</t>
  </si>
  <si>
    <t>Coordinadores y jefes de área en servicios financieros y administrativos</t>
  </si>
  <si>
    <t>Coordinadores y jefes de área en servicios de salud, enseñanza, sociales y jueces calificadores (Excluye 1525)</t>
  </si>
  <si>
    <t>Directores y gerentes en servicios de salud, enseñanza y sociales (Excluye 1225)</t>
  </si>
  <si>
    <t>Subgrupo 161</t>
  </si>
  <si>
    <t>Subgrupo 162</t>
  </si>
  <si>
    <t>Grupo 17</t>
  </si>
  <si>
    <t>Subgrupo 171</t>
  </si>
  <si>
    <t>Subgrupo 172</t>
  </si>
  <si>
    <t>Grupo 19</t>
  </si>
  <si>
    <t>Coordinadores y jefes de área en producción y tecnología</t>
  </si>
  <si>
    <t>Coordinadores y jefes de área en producción agropecuaria, industrial, construcción y mantenimiento</t>
  </si>
  <si>
    <t>Coordinadores y jefes de área en informática, telecomunicaciones, transporte y en investigación y desarrollo tecnológico</t>
  </si>
  <si>
    <t>Coordinadores y jefes de área de ventas, restaurantes, hoteles y otros establecimientos</t>
  </si>
  <si>
    <t>Coordinadores y jefes de área de ventas, restaurantes y hoteles</t>
  </si>
  <si>
    <t>Coordinadores y jefes de área en museos, cines y otros establecimientos</t>
  </si>
  <si>
    <t>Subgrupo 199</t>
  </si>
  <si>
    <t>Otros directores, funcionarios, gerentes, coordinadores y jefes de área, no clasificados</t>
  </si>
  <si>
    <t>Otros directores, funcionarios, gerentes, coordinadores y jefes de área, no clasificados anteriormente</t>
  </si>
  <si>
    <t>Subgrupo 211</t>
  </si>
  <si>
    <t>Subgrupo 212</t>
  </si>
  <si>
    <t>Subgrupo 213</t>
  </si>
  <si>
    <t>Subgrupo 214</t>
  </si>
  <si>
    <t>Subgrupo 215</t>
  </si>
  <si>
    <t>Subgrupo 217</t>
  </si>
  <si>
    <t>Especialistas en ciencias económico-administrativas, ciencias sociales, humanistas y en artes</t>
  </si>
  <si>
    <t>Administradores y mercadólogos</t>
  </si>
  <si>
    <t>Contadores, auditores, especialistas en finanzas y en economía</t>
  </si>
  <si>
    <t>Investigadores y especialistas en ciencias sociales</t>
  </si>
  <si>
    <t>Investigadores y especialistas en ciencias humanistas</t>
  </si>
  <si>
    <t>Autores, periodistas y traductores</t>
  </si>
  <si>
    <t>Artistas interpretativos</t>
  </si>
  <si>
    <t>Investigadores  y  especialistas en ciencias exactas, biológicas, ingeniería, informática y en telecomunicaciones</t>
  </si>
  <si>
    <t>Investigadores y especialistas en física, matemáticas, estadística y actuaría</t>
  </si>
  <si>
    <t>Investigadores y especialistas en ciencias biológicas, químicas y del medio ambiente</t>
  </si>
  <si>
    <t>Especialistas en ciencias agronómicas</t>
  </si>
  <si>
    <t>Subgrupo 221</t>
  </si>
  <si>
    <t>Subgrupo 222</t>
  </si>
  <si>
    <t>Subgrupo 223</t>
  </si>
  <si>
    <t>Subgrupo 224</t>
  </si>
  <si>
    <t>Subgrupo 225</t>
  </si>
  <si>
    <t>Subgrupo 226</t>
  </si>
  <si>
    <t>Subgrupo 227</t>
  </si>
  <si>
    <t>Ingenieros eléctricos y en electrónica</t>
  </si>
  <si>
    <t>Ingenieros químicos, mecánicos, industriales, mineros y metalúrgicos</t>
  </si>
  <si>
    <t>Ingenieros civiles, topógrafos y arquitectos</t>
  </si>
  <si>
    <t>Investigadores y especialistas en sistemas computacionales</t>
  </si>
  <si>
    <t>Ingenieros en comunicacione y telecomunicaciones</t>
  </si>
  <si>
    <t>Subgrupo 228</t>
  </si>
  <si>
    <t>Subgrupo 231</t>
  </si>
  <si>
    <t>Subgrupo 232</t>
  </si>
  <si>
    <t>Subgrupo 233</t>
  </si>
  <si>
    <t>Subgrupo 234</t>
  </si>
  <si>
    <t>Subgrupo 239</t>
  </si>
  <si>
    <t>Profesores y especialistas en docencia</t>
  </si>
  <si>
    <t>Supervisores educativos y especialistas en ciencias de la educación</t>
  </si>
  <si>
    <t>Profesores de nivel medio y superior</t>
  </si>
  <si>
    <t>Profesores de nivel básico</t>
  </si>
  <si>
    <t>Profesores en enseñanza especial</t>
  </si>
  <si>
    <t>Otros profesores y especialistas en docencia, no clasificados anteriormente</t>
  </si>
  <si>
    <t>Subgrupo 241</t>
  </si>
  <si>
    <t>Subgrupo 242</t>
  </si>
  <si>
    <t>Médicos, enfermeras y otros especialistas en salud</t>
  </si>
  <si>
    <t>Médicos generales y especialistas</t>
  </si>
  <si>
    <t>Otros especialistas en salud</t>
  </si>
  <si>
    <t>Grupo 25</t>
  </si>
  <si>
    <t>Subgrupo 251</t>
  </si>
  <si>
    <t>Subgrupo 252</t>
  </si>
  <si>
    <t>Subgrupo 253</t>
  </si>
  <si>
    <t>Subgrupo 256</t>
  </si>
  <si>
    <t>Auxiliares y técnicos en ciencias económico-administrativas, ciencias sociales, humanistas y en artes</t>
  </si>
  <si>
    <t>Auxiliares en administración, contabilidad y finanzas</t>
  </si>
  <si>
    <t>Inspectores públicos</t>
  </si>
  <si>
    <t>Auxiliares en ciencias sociales y humanistas</t>
  </si>
  <si>
    <t>Deportistas, entrenadores y árbitros</t>
  </si>
  <si>
    <t>Subgrupo 261</t>
  </si>
  <si>
    <t>Subgrupo 262</t>
  </si>
  <si>
    <t>Subgrupo 263</t>
  </si>
  <si>
    <t>Subgrupo 264</t>
  </si>
  <si>
    <t>Subgrupo 265</t>
  </si>
  <si>
    <t>Subgrupo 266</t>
  </si>
  <si>
    <t>Auxiliares y técnicos en ciencias exactas, biológicas, ingeniería, informática y en telecomunicaciones</t>
  </si>
  <si>
    <t>Auxiliares y técnicos en ciencias físicas, matemáticas, biológicas, químicas, del medio ambiente y agronómicas</t>
  </si>
  <si>
    <t>Auxiliares y técnicos industriales, topógrafos, mineros y dibujantes técnicos</t>
  </si>
  <si>
    <t>Mecánicos y técnicos en mantenimiento y reparación de equipos mecánicos, vehículos de motor, instrumentos industriales y equipo de refrigeración (Solo 2630, 2633 y 2639)</t>
  </si>
  <si>
    <t>Técnicos eléctricos, en electrónica y de equipos en telecomunicaciones y electromecánicos (Solo 2640, 2641 y 2649)</t>
  </si>
  <si>
    <t>Auxiliares y técnicos en informática y en equipos de comunicaciones y grabación</t>
  </si>
  <si>
    <t>Controladores de tráfico aéreo y de otros transporte (Solo 2661)</t>
  </si>
  <si>
    <t>Subgrupo 271</t>
  </si>
  <si>
    <t>Auxiliares y técnicos en educación, instructores y capacitadores</t>
  </si>
  <si>
    <t>Subgrupo 281</t>
  </si>
  <si>
    <t>Subgrupo 282</t>
  </si>
  <si>
    <t>Enfermeras, técnicos en medicina y trabajadores de apoyo en salud</t>
  </si>
  <si>
    <t>Enfermeras y técnicos en medicina</t>
  </si>
  <si>
    <t>Trabajadores de apoyo en  salud (Excluye 2827)</t>
  </si>
  <si>
    <t>Subgrupo 299</t>
  </si>
  <si>
    <t>Otros especialistas y técnicos, no clasificados anteriormente</t>
  </si>
  <si>
    <t>Subgrupo 310</t>
  </si>
  <si>
    <t>Subgrupo 311</t>
  </si>
  <si>
    <t>Secretarias, capturistas, cajeros y trabajadores de control de archivo y transporte</t>
  </si>
  <si>
    <t>Supervisores de secretarias, capturistas, cajeros y trabajadores de control de archivo y transporte</t>
  </si>
  <si>
    <t>Secretarias, taquígrafos, mecanógrafos, capturistas de datos y operadores de máquinas de oficina (Solo 3111)</t>
  </si>
  <si>
    <t>Subgrupo 320</t>
  </si>
  <si>
    <t>Trabajadores que brindan y manejan información</t>
  </si>
  <si>
    <t>Supervisores de trabajadores que brindan y manejan información</t>
  </si>
  <si>
    <t>Subgrupo 431</t>
  </si>
  <si>
    <t>Trabajadores en el alquiler (Solo 4311)</t>
  </si>
  <si>
    <t>Grupo 71</t>
  </si>
  <si>
    <t>Subgrupo 710</t>
  </si>
  <si>
    <t>Trabajadores en la extracción y la edificación de construcciones</t>
  </si>
  <si>
    <t>Supervisores de trabajadores en la extracción, albañiles y en acabados de la construcción</t>
  </si>
  <si>
    <t>Grupo 81</t>
  </si>
  <si>
    <t>Subgrupo 810</t>
  </si>
  <si>
    <t>Operadores de  instalaciones y maquinaria industrial</t>
  </si>
  <si>
    <t>Supervisores de operadores de maquinaria industrial</t>
  </si>
  <si>
    <t>Operadores de máquinas y equipos en la fabricación metalúrgica, fabricación de maquinaria y productos metálicos</t>
  </si>
  <si>
    <t>Subgrupo 812</t>
  </si>
  <si>
    <t>Subgrupo 813</t>
  </si>
  <si>
    <t>Operadores de máquinas y equipos en la elaboración de productos químicos, plásticos, tratamiento de agua y petroquímica (Exluye 8133)</t>
  </si>
  <si>
    <t>Subgrupo 818</t>
  </si>
  <si>
    <t>Subgrupo 819</t>
  </si>
  <si>
    <t>Operadores de máquinas para la generación de energía</t>
  </si>
  <si>
    <t>Otros operadores de instalaciones y maquinaria fija industrial, no clasificados anteriormente</t>
  </si>
  <si>
    <t>Grupo 82</t>
  </si>
  <si>
    <t>Ensambladores y montadores de herramientas,  maquinaria,  productos metálicos y electrónicos</t>
  </si>
  <si>
    <t>Subgrupo 820</t>
  </si>
  <si>
    <t>Supervisores en procesos de ensamblado y montaje de  maquinaria, herramientas y productos metálicos y electrónicos</t>
  </si>
  <si>
    <t>Grupo 83</t>
  </si>
  <si>
    <t>Subgrupo 831</t>
  </si>
  <si>
    <t>Subgrupo 832</t>
  </si>
  <si>
    <t>Conductores de transporte y de maquinaria móvil</t>
  </si>
  <si>
    <t xml:space="preserve">Conductores de transporte aéreo </t>
  </si>
  <si>
    <t>Conductores de transporte marítimo</t>
  </si>
  <si>
    <t>(ISCED 6/7)</t>
  </si>
  <si>
    <t>(ISCED 5)</t>
  </si>
  <si>
    <t>II.12 DISTRIBUCIÓN DE LA POBLACIÓN QUE COMPLETÓ EL NIVEL DE EDUCACIÓN ISCED 5 O SUPERIOR Y ESTÁ OCUPADA EN ACTIVIDADES DE CIENCIA Y TECNOLOGÍA SEGÚN NIVEL DE EDUCACIÓN, CAMPO DE LA CIENCIA Y OCUPACIÓN, 2010</t>
  </si>
  <si>
    <t>II.12</t>
  </si>
  <si>
    <t>II.13</t>
  </si>
  <si>
    <t>II.14</t>
  </si>
  <si>
    <t>II.13 DISTRIBUCIÓN DE LA POBLACIÓN QUE COMPLETÓ EL NIVEL DE EDUCACIÓN ISCED 5 O SUPERIOR Y ESTÁ OCUPADA EN ACTIVIDADES DE CIENCIA Y TECNOLOGÍA SEGÚN NIVEL DE EDUCACIÓN, CAMPO DE LA CIENCIA Y OCUPACIÓN, 2011</t>
  </si>
  <si>
    <t>II.14 DISTRIBUCIÓN DE LA POBLACIÓN QUE COMPLETÓ EL NIVEL DE EDUCACIÓN ISCED 5 O SUPERIOR Y ESTÁ OCUPADA EN ACTIVIDADES DE CIENCIA Y TECNOLOGÍA SEGÚN NIVEL DE EDUCACIÓN, CAMPO DE LA CIENCIA Y OCUPACIÓN, 2012</t>
  </si>
  <si>
    <t>II.15 DISTRIBUCIÓN DE LA POBLACIÓN QUE COMPLETÓ EL NIVEL DE EDUCACIÓN ISCED 5 O SUPERIOR Y ESTÁ OCUPADA EN ACTIVIDADES DE CIENCIA Y TECNOLOGÍA SEGÚN NIVEL DE EDUCACIÓN, CAMPO DE LA CIENCIA Y OCUPACIÓN, 2013</t>
  </si>
  <si>
    <t>Fuente: Cálculos propios con información de INEGI, base de datos de la Encuesta Nacional de Ocupacion y Empleo, 2013-2.</t>
  </si>
  <si>
    <t>DISTRIBUCIÓN DE LA POBLACIÓN QUE COMPLETÓ EL NIVEL DE EDUCACIÓN ISCED 5 O SUPERIOR Y ESTÁ OCUPADA EN ACTIVIDADES DE CIENCIA Y TECNOLOGÍA SEGÚN NIVEL DE EDUCACIÓN, CAMPO DE LA CIENCIA Y OCUPACIÓN, 2013</t>
  </si>
  <si>
    <t>DISTRIBUCIÓN DE LA POBLACIÓN QUE COMPLETÓ EL NIVEL DE EDUCACIÓN ISCED 5 O SUPERIOR Y ESTÁ OCUPADA EN ACTIVIDADES DE CIENCIA Y TECNOLOGÍA SEGÚN NIVEL DE EDUCACIÓN, CAMPO DE LA CIENCIA Y OCUPACIÓN, 2016</t>
  </si>
  <si>
    <t>II.18 DISTRIBUCIÓN DE LA POBLACIÓN QUE COMPLETÓ EL NIVEL DE EDUCACIÓN ISCED 5 O SUPERIOR Y ESTÁ OCUPADA EN ACTIVIDADES DE CIENCIA Y TECNOLOGÍA SEGÚN NIVEL DE EDUCACIÓN, CAMPO DE LA CIENCIA Y OCUPACIÓN, 2016</t>
  </si>
  <si>
    <t>Fuente: Cálculos propios con información de INEGI, base de datos de la Encuesta Nacional de Ocupacion y Empleo, 2016-2.</t>
  </si>
  <si>
    <t>DISTRIBUCIÓN DE LA POBLACIÓN QUE COMPLETÓ EL NIVEL DE EDUCACIÓN ISCED 5 O SUPERIOR Y ESTÁ INACTIVA, 2016</t>
  </si>
  <si>
    <t>OCUPACIONES QUE SE INCLUYERON PARA CALCULAR LOS ACERVOS DE RECURSOS HUMANOS EN CIENCIA Y TECNOLOGÍA SEGÚN EL  SISTEMA NACIONAL DE CLASIFICACION DE OCUPACIONES (SINCO)</t>
  </si>
  <si>
    <t>DISTRIBUCIÓN DE LA POBLACIÓN QUE COMPLETÓ EL NIVEL DE EDUCACIÓN ISCED 5 O SUPERIOR Y ESTÁ OCUPADA EN ACTIVIDADES DE CIENCIA Y TECNOLOGÍA SEGÚN NIVEL DE EDUCACIÓN, CAMPO DE LA CIENCIA Y OCUPACIÓN, 2017</t>
  </si>
  <si>
    <t>DISTRIBUCIÓN DE LA POBLACIÓN QUE COMPLETÓ EL NIVEL DE EDUCACIÓN ISCED 5 O SUPERIOR Y ESTÁ INACTIVA, 2017</t>
  </si>
  <si>
    <t>II.5 CRITERIOS DE CODIFICACIÓN DE ACUERDO AL DÍGITO DEFINIDO POR LA SECRETARÍA DE EDUCACIÓN PÚBLICA</t>
  </si>
  <si>
    <t>Nivel de Instrucción</t>
  </si>
  <si>
    <t>Antecedente escolar</t>
  </si>
  <si>
    <t>Nivel educativo</t>
  </si>
  <si>
    <t>Primer dígito de la clave</t>
  </si>
  <si>
    <t>05 Normal</t>
  </si>
  <si>
    <t>1 Primaria</t>
  </si>
  <si>
    <t>2 Secundaria</t>
  </si>
  <si>
    <t>Normal básica</t>
  </si>
  <si>
    <t>3 Preparatoria</t>
  </si>
  <si>
    <t>Normal superior</t>
  </si>
  <si>
    <t>N + campo de formación académica</t>
  </si>
  <si>
    <t>5 + campo de formación académica</t>
  </si>
  <si>
    <t>06 Carrera técnica o comercial</t>
  </si>
  <si>
    <t>Capacitación para el trabajo</t>
  </si>
  <si>
    <t>Profesional técnico terminal</t>
  </si>
  <si>
    <t>Técnico superior universitario o profesional asociado</t>
  </si>
  <si>
    <t>1800 clave para estudios de capacitación para el trabajo</t>
  </si>
  <si>
    <t>2 + campo de formación académica</t>
  </si>
  <si>
    <t>4 + campo de formación académica</t>
  </si>
  <si>
    <t>07 Profesional</t>
  </si>
  <si>
    <t>08 Maestría</t>
  </si>
  <si>
    <t>------</t>
  </si>
  <si>
    <t>Maestría</t>
  </si>
  <si>
    <t>7 + campo de formación académica</t>
  </si>
  <si>
    <t>09 Doctorado</t>
  </si>
  <si>
    <t>Doctorado</t>
  </si>
  <si>
    <t>8 + campo de formación académica</t>
  </si>
  <si>
    <t>CRITERIOS DE CODIFICACIÓN DE ACUERDO AL DÍGITO DEFINIDO POR LA SECRETARÍA DE EDUCACIÓN PÚBLICA</t>
  </si>
  <si>
    <t>II.19 DISTRIBUCIÓN DE LA POBLACIÓN QUE COMPLETÓ EL NIVEL DE EDUCACIÓN ISCED 5 O SUPERIOR Y ESTÁ OCUPADA EN ACTIVIDADES DE CIENCIA Y TECNOLOGÍA SEGÚN NIVEL DE EDUCACIÓN, CAMPO DE LA CIENCIA Y OCUPACIÓN, 2017</t>
  </si>
  <si>
    <t>II.8 ACERVO DE RECURSOS HUMANOS EN CIENCIA Y TECNOLOGÍA (ARHCYT), 2010 - 2018</t>
  </si>
  <si>
    <t>II.10 DISTRIBUCIÓN DE LA POBLACIÓN QUE ESTÁ OCUPADA EN ACTIVIDADES DE CIENCIA Y TECNOLOGÍA (RHCYTO), 2010-2018</t>
  </si>
  <si>
    <t>II.11 DISTRIBUCIÓN DE LA POBLACIÓN QUE COMPLETÓ EL NIVEL DE EDUCACIÓN ISCED 5 ó SUPERIOR Y ESTÁ OCUPADA EN ACTIVIDADES DE CIENCIA Y TECNOLOGÍA (RHCYTC), 2010-2018</t>
  </si>
  <si>
    <t>Fuente: Cálculos propios con información de INEGI, base de datos de la Encuesta Nacional de Ocupacion y Empleo, 2018-2.</t>
  </si>
  <si>
    <t>Fuente: Cálculos propios con información de INEGI, base de datos de la Encuesta Nacional de Ocupacion y Empleo, 2017-2.</t>
  </si>
  <si>
    <t>DISTRIBUCIÓN DE LA POBLACIÓN QUE COMPLETÓ EL NIVEL DE EDUCACIÓN ISCED 5 O SUPERIOR Y ESTÁ OCUPADA EN ACTIVIDADES DE CIENCIA Y TECNOLOGÍA SEGÚN NIVEL DE EDUCACIÓN, CAMPO DE LA CIENCIA Y OCUPACIÓN, 2018</t>
  </si>
  <si>
    <t>II.36</t>
  </si>
  <si>
    <t>II.37</t>
  </si>
  <si>
    <t>DISTRIBUCIÓN DE LA POBLACIÓN QUE COMPLETÓ EL NIVEL DE EDUCACIÓN ISCED 5 O SUPERIOR Y ESTÁ INACTIVA, 2018</t>
  </si>
  <si>
    <t>II.38</t>
  </si>
  <si>
    <t>II.20 DISTRIBUCIÓN DE LA POBLACIÓN QUE COMPLETÓ EL NIVEL DE EDUCACIÓN ISCED 5 O SUPERIOR Y ESTÁ OCUPADA EN ACTIVIDADES DE CIENCIA Y TECNOLOGÍA SEGÚN NIVEL DE EDUCACIÓN, CAMPO DE LA CIENCIA Y OCUPACIÓN, 2018</t>
  </si>
  <si>
    <t>II.30 DISTRIBUCIÓN DE LA POBLACIÓN QUE COMPLETÓ EL NIVEL DE EDUCACIÓN ISCED 5 O SUPERIOR Y ESTÁ INACTIVA, 2010</t>
  </si>
  <si>
    <t>II.31 DISTRIBUCIÓN DE LA POBLACIÓN QUE COMPLETÓ EL NIVEL DE EDUCACIÓN ISCED 5 O SUPERIOR Y ESTÁ INACTIVA, 2011</t>
  </si>
  <si>
    <t>II.32 DISTRIBUCIÓN DE LA POBLACIÓN QUE COMPLETÓ EL NIVEL DE EDUCACIÓN ISCED 5 O SUPERIOR Y ESTÁ INACTIVA, 2012</t>
  </si>
  <si>
    <t>II.33 DISTRIBUCIÓN DE LA POBLACIÓN QUE COMPLETÓ EL NIVEL DE EDUCACIÓN ISCED 5 O SUPERIOR Y ESTÁ INACTIVA, 2013</t>
  </si>
  <si>
    <t>II.36 DISTRIBUCIÓN DE LA POBLACIÓN QUE COMPLETÓ EL NIVEL DE EDUCACIÓN ISCED 5 O SUPERIOR Y ESTÁ INACTIVA, 2016</t>
  </si>
  <si>
    <t>II.37 DISTRIBUCIÓN DE LA POBLACIÓN QUE COMPLETÓ EL NIVEL DE EDUCACIÓN ISCED 5 O SUPERIOR Y ESTÁ INACTIVA, 2017</t>
  </si>
  <si>
    <t>II.38 DISTRIBUCIÓN DE LA POBLACIÓN QUE COMPLETÓ EL NIVEL DE EDUCACIÓN ISCED 5 O SUPERIOR Y ESTÁ INACTIVA, 2018</t>
  </si>
  <si>
    <t>DISTRIBUCIÓN DE LA POBLACIÓN QUE COMPLETÓ EL NIVEL DE EDUCACIÓN ISCED 5 O SUPERIOR (RHCYTE), 2010-2018</t>
  </si>
  <si>
    <t>DISTRIBUCIÓN DE LA POBLACIÓN QUE COMPLETÓ EL NIVEL DE EDUCACIÓN ISCED 5 O SUPERIOR Y ESTÁ OCUPADA EN ACTIVIDADES DE CIENCIA Y TECNOLOGÍA (RHCYTC), 2010-2018</t>
  </si>
  <si>
    <t>Fuente: INEGI, Clasificación mexicana de programas de estudio por campos de formación académica 2011 (CMPE).</t>
  </si>
  <si>
    <t xml:space="preserve">       Miles de personas</t>
  </si>
  <si>
    <t>Miles de personas</t>
  </si>
  <si>
    <t>Participación con respecto al total de la PEA 18 años o más</t>
  </si>
  <si>
    <t>Porcentaje de la PEA ocupada</t>
  </si>
  <si>
    <t>Participación en el Acervo RHCyTC</t>
  </si>
  <si>
    <t>ACERVO DE RECURSOS HUMANOS EN CIENCIA Y TECNOLOGÍA (ARHCYT), 2010-2018</t>
  </si>
  <si>
    <t>II.9 DISTRIBUCIÓN DE LA POBLACIÓN QUE COMPLETÓ EL NIVEL DE EDUCACIÓN ISCED 5 O SUPERIOR (RHCYTE), 2010-2018</t>
  </si>
  <si>
    <t>DISTRIBUCIÓN DE LA POBLACIÓN QUE ESTÁ OCUPADA EN ACTIVIDADES DE CIENCIA Y TECNOLOGÍA (RHCYTO), 2010-2018</t>
  </si>
  <si>
    <t>II.39</t>
  </si>
  <si>
    <t>II.40</t>
  </si>
  <si>
    <t>II.41</t>
  </si>
  <si>
    <t>II.42</t>
  </si>
  <si>
    <t>II.43</t>
  </si>
  <si>
    <t>II.44</t>
  </si>
  <si>
    <t>II.45</t>
  </si>
  <si>
    <t>II.46</t>
  </si>
  <si>
    <t>II.47</t>
  </si>
  <si>
    <t>II.48</t>
  </si>
  <si>
    <t>II.49</t>
  </si>
  <si>
    <t>II.50</t>
  </si>
  <si>
    <t>II.51</t>
  </si>
  <si>
    <t>II.52</t>
  </si>
  <si>
    <t>II.53</t>
  </si>
  <si>
    <t>II.54</t>
  </si>
  <si>
    <t>II.55</t>
  </si>
  <si>
    <t>II.56</t>
  </si>
  <si>
    <t>II.57</t>
  </si>
  <si>
    <t>II.58</t>
  </si>
  <si>
    <t>II.39 PRIMEROS EGRESOS DE LICENCIATURA, 2010-2017</t>
  </si>
  <si>
    <t>Número</t>
  </si>
  <si>
    <t>Año</t>
  </si>
  <si>
    <t>E / Educación</t>
  </si>
  <si>
    <t>Artes y humanidades</t>
  </si>
  <si>
    <t>D /
Ciencias sociales y derecho</t>
  </si>
  <si>
    <t>Administración y negocios</t>
  </si>
  <si>
    <t xml:space="preserve"> C /
Ciencias naturales, matemáticas y estadística</t>
  </si>
  <si>
    <t>Tecnologías de la información y la comunicación</t>
  </si>
  <si>
    <t xml:space="preserve">F /
Ingeniería, manufacturas y construcción </t>
  </si>
  <si>
    <t xml:space="preserve">A /
Agronomía y veterinaria </t>
  </si>
  <si>
    <t>B /
Ciencias de la
 Salud</t>
  </si>
  <si>
    <t>Servicios</t>
  </si>
  <si>
    <t>2010*</t>
  </si>
  <si>
    <t>N/A</t>
  </si>
  <si>
    <t>*Clasificación de las Áreas de Estudios de SEP-ANUIES 1983 que contempla seis categorías: A) Ciencias Agropecuarias, B) Ciencias de la Salud, C) Ciencias naturales y exactas, D) Ciencias sociales y administrativas, E) Educación y humanidades, y F) Ingeniería y tecnología.</t>
  </si>
  <si>
    <t>II.40 PRIMEROS EGRESOS DE ESPECIALIDAD, 2010-2017</t>
  </si>
  <si>
    <t>II.41 PRIMEROS EGRESOS DE MAESTRÍA, 2010-2017</t>
  </si>
  <si>
    <t>II.42 PRIMEROS EGRESOS DE DOCTORADO, 2010-2017</t>
  </si>
  <si>
    <t>PRIMEROS EGRESOS DE LICENCIATURA, 2010-2017</t>
  </si>
  <si>
    <t>PRIMEROS EGRESOS DE ESPECIALIDAD, 2010-2017</t>
  </si>
  <si>
    <t>PRIMEROS EGRESOS DE MAESTRÍA, 2010-2017</t>
  </si>
  <si>
    <t>PRIMEROS EGRESOS DE DOCTORADO, 2010-2017</t>
  </si>
  <si>
    <t>PRINCIPALES 10 PAÍSES DE RESIDENCIA DE INVESTIGADORES SNI, 2018</t>
  </si>
  <si>
    <t>PRINCIPALES 10 PAÍSES DE PROCEDENCIA DE INVESTIGADORES SNI, 2018</t>
  </si>
  <si>
    <t>MIEMBROS DEL SNI POR NIVEL DE ESTUDIO, 2018</t>
  </si>
  <si>
    <t>MIEMBROS DEL SNI POR CATEGORIA Y NIVEL, 2011-2018</t>
  </si>
  <si>
    <t>INVESTIGADORES DEL SNI POR CADA MIL HABITANTES, 2018</t>
  </si>
  <si>
    <t>DESCONCENTRACIÓN DE SNI, 2011-2018</t>
  </si>
  <si>
    <t>MIEMBROS DEL SNI POR ENTIDAD FEDERATIVA, 2011-2018</t>
  </si>
  <si>
    <t>SNI POR PROCEDENCIA, 2018</t>
  </si>
  <si>
    <t>MIEMBROS DEL SNI POR SEXO, 2018</t>
  </si>
  <si>
    <t>PRESUPUESTO SNI, 2011-2018</t>
  </si>
  <si>
    <t>Número de                                     Miembros</t>
  </si>
  <si>
    <t>Variación                                    Anual %</t>
  </si>
  <si>
    <t>II.44 PRESUPUESTO SNI, 2011-2018</t>
  </si>
  <si>
    <t>Millones de pesos</t>
  </si>
  <si>
    <t>Monto</t>
  </si>
  <si>
    <t>II.45 MIEMBROS DEL SNI POR SEXO, 2018</t>
  </si>
  <si>
    <t>Sexo</t>
  </si>
  <si>
    <t>Número de miembros</t>
  </si>
  <si>
    <t>Porcentaje</t>
  </si>
  <si>
    <t>Femenino</t>
  </si>
  <si>
    <t>Masculino</t>
  </si>
  <si>
    <t>II.46 SNI POR PROCEDENCIA, 2018</t>
  </si>
  <si>
    <t xml:space="preserve">Procedencia </t>
  </si>
  <si>
    <t>Mexicano</t>
  </si>
  <si>
    <t xml:space="preserve">Extranjero </t>
  </si>
  <si>
    <t>II.47 MIEMBROS DEL SNI POR ENTIDAD FEDERATIVA, 2011-2018</t>
  </si>
  <si>
    <t>Entidad Federativa</t>
  </si>
  <si>
    <t>Aguascalientes</t>
  </si>
  <si>
    <t xml:space="preserve">Baja California </t>
  </si>
  <si>
    <t>Baja California Sur</t>
  </si>
  <si>
    <t>Campeche</t>
  </si>
  <si>
    <t xml:space="preserve">Coahuila 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</si>
  <si>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</si>
  <si>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</si>
  <si>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</si>
  <si>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</si>
  <si>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</si>
  <si>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</si>
  <si>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</si>
  <si>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</si>
  <si>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</si>
  <si>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</si>
  <si>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</si>
  <si>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</si>
  <si>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</si>
  <si>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</si>
  <si>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</si>
  <si>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</si>
  <si>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</si>
  <si>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</si>
  <si>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</si>
  <si>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</si>
  <si>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</si>
  <si>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</si>
  <si>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</si>
  <si>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</si>
  <si>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</si>
  <si>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</si>
  <si>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</si>
  <si>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No especificado </t>
  </si>
  <si>
    <t>II.48 DESCONCENTRACIÓN DE SNI, 2011-2018</t>
  </si>
  <si>
    <t>Resto del país</t>
  </si>
  <si>
    <t>II.49 INVESTIGADORES DEL SNI POR CADA MIL HABITANTES, 2018</t>
  </si>
  <si>
    <t>Entidad federativa</t>
  </si>
  <si>
    <t>Número de SNI por cada mil habitantes</t>
  </si>
  <si>
    <t xml:space="preserve">Total Nacional </t>
  </si>
  <si>
    <t>II.50 MIEMBROS DEL SNI POR CATEGORIA Y NIVEL, 2011-2018</t>
  </si>
  <si>
    <t xml:space="preserve">Candidato </t>
  </si>
  <si>
    <t>Investigador Nacional</t>
  </si>
  <si>
    <t>Nivel I</t>
  </si>
  <si>
    <t>Nivel II</t>
  </si>
  <si>
    <t>Nivel III</t>
  </si>
  <si>
    <t>Ciencias Físico Matemáticas y de la Tierra</t>
  </si>
  <si>
    <t>Biología y Química</t>
  </si>
  <si>
    <t>Medicina y Ciencias de la Salud</t>
  </si>
  <si>
    <t>Humanidades y Ciencias de la Conducta</t>
  </si>
  <si>
    <t>Ciencias Sociales</t>
  </si>
  <si>
    <t>Biotecnología y Ciencias Agropecuarias</t>
  </si>
  <si>
    <t xml:space="preserve">Ingeniería   </t>
  </si>
  <si>
    <t>Área del conocimiento</t>
  </si>
  <si>
    <t xml:space="preserve">Número de miembros </t>
  </si>
  <si>
    <t>Número de Eméritos</t>
  </si>
  <si>
    <t>II.54 MIEMBROS DEL SNI POR NIVEL DE ESTUDIO, 2018</t>
  </si>
  <si>
    <t>Grado de Estudio</t>
  </si>
  <si>
    <t>Número de Miembros</t>
  </si>
  <si>
    <t>Institución</t>
  </si>
  <si>
    <t xml:space="preserve">Total </t>
  </si>
  <si>
    <t xml:space="preserve"> II.56 PRINCIPALES 10 PAÍSES DE PROCEDENCIA DE INVESTIGADORES SNI, 2018</t>
  </si>
  <si>
    <t>País</t>
  </si>
  <si>
    <t>Número de investigadores</t>
  </si>
  <si>
    <t xml:space="preserve"> II.57 PRINCIPALES 10 PAÍSES DE RESIDENCIA DE INVESTIGADORES SNI, 2018</t>
  </si>
  <si>
    <t>Estados Unidos</t>
  </si>
  <si>
    <t>España</t>
  </si>
  <si>
    <t>Inglaterra</t>
  </si>
  <si>
    <t xml:space="preserve">Alemania </t>
  </si>
  <si>
    <t>Francia</t>
  </si>
  <si>
    <t>Canadá</t>
  </si>
  <si>
    <t>Italia</t>
  </si>
  <si>
    <t>Australia</t>
  </si>
  <si>
    <t>Brasil</t>
  </si>
  <si>
    <t>Suiza</t>
  </si>
  <si>
    <t xml:space="preserve">Número </t>
  </si>
  <si>
    <t>Entidad Federativa  / Área, categoría y nivel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</si>
  <si>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</si>
  <si>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</si>
  <si>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</si>
  <si>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</si>
  <si>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</si>
  <si>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</si>
  <si>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</si>
  <si>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</si>
  <si>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</si>
  <si>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</si>
  <si>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</si>
  <si>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</si>
  <si>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</si>
  <si>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</si>
  <si>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</si>
  <si>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</si>
  <si>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</si>
  <si>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</si>
  <si>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</si>
  <si>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</si>
  <si>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</si>
  <si>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</si>
  <si>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</si>
  <si>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</si>
  <si>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</si>
  <si>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</si>
  <si>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</si>
  <si>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</si>
  <si>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</si>
  <si>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</si>
  <si>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</si>
  <si>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</si>
  <si>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NO DISPONIBLE</t>
  </si>
  <si>
    <t>Total general</t>
  </si>
  <si>
    <t>Area 1, Ciencias Físico Matemáticas y de la Tierra</t>
  </si>
  <si>
    <t>Nivel 1</t>
  </si>
  <si>
    <t>Nivel 2</t>
  </si>
  <si>
    <t>Nivel 3</t>
  </si>
  <si>
    <t>Candidato</t>
  </si>
  <si>
    <t>Área 2, Biología y Química</t>
  </si>
  <si>
    <t>Área 3, Medicina y ciencias de la salud</t>
  </si>
  <si>
    <t xml:space="preserve">Área 4, Humanidades y Ciencias de la Conducta </t>
  </si>
  <si>
    <t>Área 5, Ciencias sociales</t>
  </si>
  <si>
    <t xml:space="preserve">Área 6, Biotecnología y ciencias agropecuarias </t>
  </si>
  <si>
    <t xml:space="preserve">Área 7, Ingeniería </t>
  </si>
  <si>
    <t>MIEMBROS DEL SNI POR ENTIDAD FEDERATIVA, ÁREA DE LA CIENCIA Y NIVEL, 2018</t>
  </si>
  <si>
    <t>II.58 MIEMBROS DEL SNI POR ENTIDAD FEDERATIVA, ÁREA DE LA CIENCIA Y NIVEL, 2018</t>
  </si>
  <si>
    <t>DIEZ INSTITUCIONES CON MAYOR NÚMERO DE SNI, 2018</t>
  </si>
  <si>
    <t>II.55 DIEZ INSTITUCIONES CON MAYOR NÚMERO DE SNI, 2018</t>
  </si>
  <si>
    <t>II.53 EMÉRITOS DEL SNI POR ÁREA DEL CONOCIMIENTO, 2018</t>
  </si>
  <si>
    <t>EMÉRITOS DEL SNI POR ÁREA DEL CONOCIMIENTO, 2018</t>
  </si>
  <si>
    <t>II.52 MIEMBROS DEL SNI POR ÁREA DE CONOCIMIENTO, 2018</t>
  </si>
  <si>
    <t>MIEMBROS DEL SNI POR ÁREA DE CONOCIMIENTO, 2018</t>
  </si>
  <si>
    <t>MIEMBROS DEL SNI POR ÁREA DE LA CIENCIA, 2011-2018</t>
  </si>
  <si>
    <t>II.51 MIEMBROS DEL SNI POR ÁREA DE LA CIENCIA, 2011-2018</t>
  </si>
  <si>
    <t>MIEMBROS DEL SNI POR SEXO, 2011-2018</t>
  </si>
  <si>
    <t>II.43 MIEMBROS DEL SNI POR SEXO, 2011-2018</t>
  </si>
  <si>
    <r>
      <t>DISTRIBUCIÓN DE LA POBLACIÓN QUE COMPLETÓ EL NIVEL DE EDUCACIÓN ISCED 5 O SUPERIOR Y ESTÁ OCUPADA EN ACTIVIDADES DE CIENCIA Y TECNOLOGÍA SEGÚN NIVEL DE EDUCACIÓN, CAMPO DE LA CIENCIA Y OCUPACIÓN, 2014</t>
    </r>
    <r>
      <rPr>
        <b/>
        <vertAlign val="superscript"/>
        <sz val="11"/>
        <rFont val="Montserrat"/>
      </rPr>
      <t>e/</t>
    </r>
  </si>
  <si>
    <r>
      <t>DISTRIBUCIÓN DE LA POBLACIÓN QUE COMPLETÓ EL NIVEL DE EDUCACIÓN ISCED 5 O SUPERIOR Y ESTÁ OCUPADA EN ACTIVIDADES DE CIENCIA Y TECNOLOGÍA SEGÚN NIVEL DE EDUCACIÓN, CAMPO DE LA CIENCIA Y OCUPACIÓN, 2015</t>
    </r>
    <r>
      <rPr>
        <b/>
        <vertAlign val="superscript"/>
        <sz val="11"/>
        <rFont val="Montserrat"/>
      </rPr>
      <t>e/</t>
    </r>
  </si>
  <si>
    <r>
      <t>DISTRIBUCIÓN DE LA POBLACIÓN QUE COMPLETÓ EL NIVEL DE EDUCACIÓN ISCED 5 O SUPERIOR Y ESTÁ INACTIVA, 2014</t>
    </r>
    <r>
      <rPr>
        <b/>
        <vertAlign val="superscript"/>
        <sz val="11"/>
        <rFont val="Montserrat"/>
      </rPr>
      <t>e/</t>
    </r>
  </si>
  <si>
    <r>
      <t>DISTRIBUCIÓN DE LA POBLACIÓN QUE COMPLETÓ EL NIVEL DE EDUCACIÓN ISCED 5 O SUPERIOR Y ESTÁ INACTIVA, 2015</t>
    </r>
    <r>
      <rPr>
        <b/>
        <vertAlign val="superscript"/>
        <sz val="11"/>
        <rFont val="Montserrat"/>
      </rPr>
      <t>e/</t>
    </r>
  </si>
  <si>
    <r>
      <t>2014</t>
    </r>
    <r>
      <rPr>
        <b/>
        <vertAlign val="superscript"/>
        <sz val="11"/>
        <rFont val="Montserrat"/>
      </rPr>
      <t>e/</t>
    </r>
  </si>
  <si>
    <r>
      <t>2015</t>
    </r>
    <r>
      <rPr>
        <b/>
        <vertAlign val="superscript"/>
        <sz val="11"/>
        <rFont val="Montserrat"/>
      </rPr>
      <t>e/</t>
    </r>
  </si>
  <si>
    <r>
      <t>II.16 DISTRIBUCIÓN DE LA POBLACIÓN QUE COMPLETÓ EL NIVEL DE EDUCACIÓN ISCED 5 O SUPERIOR Y ESTÁ OCUPADA EN ACTIVIDADES DE CIENCIA Y TECNOLOGÍA SEGÚN NIVEL DE EDUCACIÓN, CAMPO DE LA CIENCIA Y OCUPACIÓN, 2014</t>
    </r>
    <r>
      <rPr>
        <b/>
        <vertAlign val="superscript"/>
        <sz val="11"/>
        <rFont val="Montserrat"/>
      </rPr>
      <t>e/</t>
    </r>
  </si>
  <si>
    <r>
      <t>II.17 DISTRIBUCIÓN DE LA POBLACIÓN QUE COMPLETÓ EL NIVEL DE EDUCACIÓN ISCED 5 O SUPERIOR Y ESTÁ OCUPADA EN ACTIVIDADES DE CIENCIA Y TECNOLOGÍA SEGÚN NIVEL DE EDUCACIÓN, CAMPO DE LA CIENCIA Y OCUPACIÓN, 2015</t>
    </r>
    <r>
      <rPr>
        <b/>
        <vertAlign val="superscript"/>
        <sz val="11"/>
        <rFont val="Montserrat"/>
      </rPr>
      <t>e/</t>
    </r>
  </si>
  <si>
    <r>
      <t>Participación al interior del acervo de recursos humanos en ciencia y tecnología potenciales</t>
    </r>
    <r>
      <rPr>
        <b/>
        <vertAlign val="superscript"/>
        <sz val="11"/>
        <rFont val="Montserrat"/>
      </rPr>
      <t>1/</t>
    </r>
  </si>
  <si>
    <r>
      <t>II.34 DISTRIBUCIÓN DE LA POBLACIÓN QUE COMPLETÓ EL NIVEL DE EDUCACIÓN ISCED 5 O SUPERIOR Y ESTÁ INACTIVA, 2014</t>
    </r>
    <r>
      <rPr>
        <b/>
        <vertAlign val="superscript"/>
        <sz val="11"/>
        <rFont val="Montserrat"/>
      </rPr>
      <t>e/</t>
    </r>
  </si>
  <si>
    <r>
      <t>II.35 DISTRIBUCIÓN DE LA POBLACIÓN QUE COMPLETÓ EL NIVEL DE EDUCACIÓN ISCED 5 O SUPERIOR Y ESTÁ INACTIVA, 2015</t>
    </r>
    <r>
      <rPr>
        <b/>
        <vertAlign val="superscript"/>
        <sz val="11"/>
        <rFont val="Montserrat"/>
      </rPr>
      <t>e/</t>
    </r>
  </si>
  <si>
    <t>Número de SNI</t>
  </si>
  <si>
    <t>Porcentaje de SNI</t>
  </si>
  <si>
    <t>Universidad Nacional Autónoma de México</t>
  </si>
  <si>
    <t>Instituto Politécnico Nacional</t>
  </si>
  <si>
    <t>Universidad Autónoma Metropolitana</t>
  </si>
  <si>
    <t>Universidad de Guadalajara</t>
  </si>
  <si>
    <t>Centro de Investigación y de Estudios Avanzados del IPN</t>
  </si>
  <si>
    <t>Universidad Autónoma de Nuevo León</t>
  </si>
  <si>
    <t>Benemérita Universidad Autónoma de Puebla</t>
  </si>
  <si>
    <t>Universidad Autónoma del Estado de México</t>
  </si>
  <si>
    <t>Universidad de Guanajuato</t>
  </si>
  <si>
    <t>Universidad Autónoma de San Luis Potosí</t>
  </si>
  <si>
    <t xml:space="preserve">España </t>
  </si>
  <si>
    <t>Colombia</t>
  </si>
  <si>
    <t>Argentina</t>
  </si>
  <si>
    <t>Cuba</t>
  </si>
  <si>
    <t>Alemania</t>
  </si>
  <si>
    <t>Rusia</t>
  </si>
  <si>
    <t>India</t>
  </si>
  <si>
    <t>Profesionales de la Educación</t>
  </si>
  <si>
    <t>Técnicos de las Ciencias Físico-Matemáticas e Ingenierías</t>
  </si>
  <si>
    <t>Técnicos de la Educación</t>
  </si>
  <si>
    <t>Profesionales de las Ciencias Físico-Matemáticas e Ingenierías</t>
  </si>
  <si>
    <t>Técnicos de la Ciencias de la Salud y de la vida</t>
  </si>
  <si>
    <t>Matemáticas e Informática</t>
  </si>
  <si>
    <t>Ciencias Físicas, Químicas y Biológicas</t>
  </si>
  <si>
    <t>Ciencias de la Tierra y del Medio Ambiente</t>
  </si>
  <si>
    <t>Ingeniería Civil</t>
  </si>
  <si>
    <t>Ingeniería Eléctrica y Electrónica</t>
  </si>
  <si>
    <t>Otras Ciencias de la Ingeniería</t>
  </si>
  <si>
    <t>Medicina Fundamental</t>
  </si>
  <si>
    <t>Medicina Clínica</t>
  </si>
  <si>
    <t>Ciencias de la Salud</t>
  </si>
  <si>
    <t>Agricultura, Silvicultura, Pesca y ciencias afines</t>
  </si>
  <si>
    <t>Medicina Veterinaria</t>
  </si>
  <si>
    <t>Ciencias de la Comunicación</t>
  </si>
  <si>
    <t>Otras Ciencias Políticas</t>
  </si>
  <si>
    <t>Lengua y Literatura</t>
  </si>
  <si>
    <t>Otras Humanidades</t>
  </si>
  <si>
    <t>Ciencias Naturales y Exactas</t>
  </si>
  <si>
    <t>Ingeniería y Tecnología</t>
  </si>
  <si>
    <t>Ciencias Agropecuarias</t>
  </si>
  <si>
    <t>Profesionales de las Ciencias de la Salud y de la Vida</t>
  </si>
  <si>
    <t>Ciencias Naturales</t>
  </si>
  <si>
    <t>Ciencias Médicas</t>
  </si>
  <si>
    <t>Ciencias Agrícolas</t>
  </si>
  <si>
    <t>Legisladores, oficiales mayores, directivos y gerentes</t>
  </si>
  <si>
    <t>Fuente: Cálculos propios con información de INEGI, base de datos de la Encuesta Nacional de Ocupacion y Empleo,  varios años.</t>
  </si>
  <si>
    <t>Fuente: Cálculos propios con información de INEGI, base de datos de la Encuesta Nacional de Ocupacion y Empleo, varios años.</t>
  </si>
  <si>
    <t>Fuente: ANUIES, Anuarios Estadísticos de Licenciatura 2011-2018.</t>
  </si>
  <si>
    <t>Fuente: ANUIES, Anuarios Estadísticos de Posgrado 2011-2018.</t>
  </si>
  <si>
    <t>Fuente: Base de datos SNI.</t>
  </si>
  <si>
    <t xml:space="preserve">Fuente: Base de datos SNI. </t>
  </si>
  <si>
    <t>Fuentes: Base de datos SNI  y CONAPO.</t>
  </si>
  <si>
    <t>DISTRIBUCIÓN DE LA POBLACIÓN QUE COMPLETÓ EL NIVEL DE EDUCACIÓN ISCED 5 O SUPERIOR Y QUE ESTÁ DESOCUPADA, 2010</t>
  </si>
  <si>
    <t>DISTRIBUCIÓN DE LA POBLACIÓN QUE COMPLETÓ EL NIVEL DE EDUCACIÓN ISCED 5 O SUPERIOR Y QUE ESTÁ DESOCUPADA, 2011</t>
  </si>
  <si>
    <t>DISTRIBUCIÓN DE LA POBLACIÓN QUE COMPLETÓ EL NIVEL DE EDUCACIÓN ISCED 5 O SUPERIOR Y QUE ESTÁ DESOCUPADA, 2012</t>
  </si>
  <si>
    <t>DISTRIBUCIÓN DE LA POBLACIÓN QUE COMPLETÓ EL NIVEL DE EDUCACIÓN ISCED 5 O SUPERIOR Y QUE ESTÁ DESOCUPADA, 2013</t>
  </si>
  <si>
    <r>
      <t>DISTRIBUCIÓN DE LA POBLACIÓN QUE COMPLETÓ EL NIVEL DE EDUCACIÓN ISCED 5 O SUPERIOR Y QUE ESTÁ DESOCUPADA, 2014</t>
    </r>
    <r>
      <rPr>
        <b/>
        <vertAlign val="superscript"/>
        <sz val="11"/>
        <rFont val="Montserrat"/>
      </rPr>
      <t>e/</t>
    </r>
  </si>
  <si>
    <r>
      <t>DISTRIBUCIÓN DE LA POBLACIÓN QUE COMPLETÓ EL NIVEL DE EDUCACIÓN ISCED 5 O SUPERIOR Y QUE ESTÁ DESOCUPADA, 2015</t>
    </r>
    <r>
      <rPr>
        <b/>
        <vertAlign val="superscript"/>
        <sz val="11"/>
        <rFont val="Montserrat"/>
      </rPr>
      <t>e/</t>
    </r>
  </si>
  <si>
    <t>DISTRIBUCIÓN DE LA POBLACIÓN QUE COMPLETÓ EL NIVEL DE EDUCACIÓN ISCED 5 O SUPERIOR Y QUE ESTÁ DESOCUPADA, 2016</t>
  </si>
  <si>
    <t>DISTRIBUCIÓN DE LA POBLACIÓN QUE COMPLETÓ EL NIVEL DE EDUCACIÓN ISCED 5 O SUPERIOR Y QUE ESTÁ DESOCUPADA, 2017</t>
  </si>
  <si>
    <t>DISTRIBUCIÓN DE LA POBLACIÓN QUE COMPLETÓ EL NIVEL DE EDUCACIÓN ISCED 5 O SUPERIOR Y QUE ESTÁ DESOCUPADA, 2018</t>
  </si>
  <si>
    <t>II.21 DISTRIBUCIÓN DE LA POBLACIÓN QUE COMPLETÓ EL NIVEL DE EDUCACIÓN ISCED 5 O SUPERIOR Y QUE ESTÁ DESOCUPADA, 2010</t>
  </si>
  <si>
    <t>II.22 DISTRIBUCIÓN DE LA POBLACIÓN QUE COMPLETÓ EL NIVEL DE EDUCACIÓN ISCED 5 O SUPERIOR Y QUE ESTÁ DESOCUPADA, 2011</t>
  </si>
  <si>
    <t>II.23 DISTRIBUCIÓN DE LA POBLACIÓN QUE COMPLETÓ EL NIVEL DE EDUCACIÓN ISCED 5 O SUPERIOR Y QUE ESTÁ DESOCUPADA, 2012</t>
  </si>
  <si>
    <t>II.24 DISTRIBUCIÓN DE LA POBLACIÓN QUE COMPLETÓ EL NIVEL DE EDUCACIÓN ISCED 5 O SUPERIOR Y QUE ESTÁ DESOCUPADA, 2013</t>
  </si>
  <si>
    <r>
      <t>II.25 DISTRIBUCIÓN DE LA POBLACIÓN QUE COMPLETÓ EL NIVEL DE EDUCACIÓN ISCED 5 O SUPERIOR Y QUE ESTÁ DESOCUPADA, 2014</t>
    </r>
    <r>
      <rPr>
        <b/>
        <vertAlign val="superscript"/>
        <sz val="11"/>
        <rFont val="Montserrat"/>
      </rPr>
      <t>e/</t>
    </r>
  </si>
  <si>
    <r>
      <t>II.26 DISTRIBUCIÓN DE LA POBLACIÓN QUE COMPLETÓ EL NIVEL DE EDUCACIÓN ISCED 5 O SUPERIOR Y QUE ESTÁ DESOCUPADA, 2015</t>
    </r>
    <r>
      <rPr>
        <b/>
        <vertAlign val="superscript"/>
        <sz val="11"/>
        <rFont val="Montserrat"/>
      </rPr>
      <t>e/</t>
    </r>
  </si>
  <si>
    <t>II.27 DISTRIBUCIÓN DE LA POBLACIÓN QUE COMPLETÓ EL NIVEL DE EDUCACIÓN ISCED 5 O SUPERIOR Y QUE ESTÁ DESOCUPADA, 2016</t>
  </si>
  <si>
    <t>II.28  DISTRIBUCIÓN DE LA POBLACIÓN QUE COMPLETÓ EL NIVEL DE EDUCACIÓN ISCED 5 O SUPERIOR Y QUE ESTÁ DESOCUPADA, 2017</t>
  </si>
  <si>
    <t>II.29  DISTRIBUCIÓN DE LA POBLACIÓN QUE COMPLETÓ EL NIVEL DE EDUCACIÓN ISCED 5 O SUPERIOR Y QUE ESTÁ DESOCUPADA, 2018</t>
  </si>
  <si>
    <t>Fuente: Cálculos propios con base en INEGI-STPS, Encuesta Nacional de Empleo, 2010-2.</t>
  </si>
  <si>
    <t>Fuente: Cálculos propios con base en INEGI-STPS, Encuesta Nacional de Empleo, 2011-2.</t>
  </si>
  <si>
    <t>Fuente: Cálculos propios con base en INEGI-STPS, Encuesta Nacional de Empleo, 2012-2.</t>
  </si>
  <si>
    <t>Fuente: Cálculos propios con base en INEGI-STPS, Encuesta Nacional de Empleo, 2013-2.</t>
  </si>
  <si>
    <t>Fuente:Cálculos propios con base en INEGI-STPS, Encuesta Nacional de Empleo, 2016-2.</t>
  </si>
  <si>
    <t>Fuente:Cálculos propios con base en INEGI-STPS, Encuesta Nacional de Empleo, 2017-2.</t>
  </si>
  <si>
    <t>Fuente: Cálculos propios con base en INEGI-STPS, Encuesta Nacional de Empleo, 2018-2.</t>
  </si>
  <si>
    <t>Fuente:Cálculos propios con base en INEGI-STPS, Encuesta Nacional de Empleo, 2012-2.</t>
  </si>
  <si>
    <t>Fuente: Cálculos propios con base en INEGI-STPS, Encuesta Nacional de Empleo, 2016-2.</t>
  </si>
  <si>
    <t>Fuente: Cálculos propios con base en INEGI-STPS, Encuesta Nacional de Empleo, 2017-2.</t>
  </si>
  <si>
    <t xml:space="preserve">Recursos Humanos en Ciencia y Tecnología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</si>
</sst>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0.000"/>
    <numFmt numFmtId="168" formatCode="#,##0.000"/>
    <numFmt numFmtId="169" formatCode="#,##0.000000"/>
    <numFmt numFmtId="170" formatCode="#,##0.0000000"/>
    <numFmt numFmtId="171" formatCode="#,##0.00000000"/>
    <numFmt numFmtId="172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theme="1"/>
      <name val="Montserrat"/>
    </font>
    <font>
      <b/>
      <sz val="11"/>
      <name val="Montserrat"/>
    </font>
    <font>
      <sz val="11"/>
      <color theme="1"/>
      <name val="Montserrat"/>
    </font>
    <font>
      <b/>
      <u/>
      <sz val="11"/>
      <color rgb="FF0070C0"/>
      <name val="Montserrat"/>
    </font>
    <font>
      <b/>
      <vertAlign val="superscript"/>
      <sz val="11"/>
      <name val="Montserrat"/>
    </font>
    <font>
      <sz val="10"/>
      <name val="Montserrat"/>
    </font>
    <font>
      <sz val="11"/>
      <name val="Montserrat"/>
    </font>
    <font>
      <sz val="10"/>
      <color theme="1"/>
      <name val="Montserrat"/>
    </font>
    <font>
      <sz val="11"/>
      <color rgb="FFFF0000"/>
      <name val="Montserrat"/>
    </font>
    <font>
      <sz val="10"/>
      <color indexed="8"/>
      <name val="Montserrat"/>
    </font>
    <font>
      <b/>
      <sz val="11"/>
      <color indexed="8"/>
      <name val="Montserrat"/>
    </font>
    <font>
      <sz val="11"/>
      <color indexed="8"/>
      <name val="Montserrat"/>
    </font>
    <font>
      <b/>
      <sz val="11"/>
      <color rgb="FFFF0000"/>
      <name val="Montserrat"/>
    </font>
    <font>
      <b/>
      <i/>
      <sz val="11"/>
      <name val="Montserrat"/>
    </font>
    <font>
      <sz val="11"/>
      <color rgb="FF000000"/>
      <name val="Montserrat"/>
    </font>
    <font>
      <b/>
      <sz val="16"/>
      <color rgb="FF8B1333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5BE94"/>
        <bgColor indexed="64"/>
      </patternFill>
    </fill>
    <fill>
      <patternFill patternType="solid">
        <fgColor rgb="FFE7DAC3"/>
        <bgColor indexed="64"/>
      </patternFill>
    </fill>
    <fill>
      <patternFill patternType="solid">
        <fgColor rgb="FFE7DAC3"/>
        <b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391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8" fillId="0" borderId="0" xfId="4" applyFont="1" applyFill="1" applyAlignment="1" applyProtection="1">
      <alignment horizontal="right"/>
    </xf>
    <xf numFmtId="0" fontId="6" fillId="2" borderId="0" xfId="0" applyFont="1" applyFill="1" applyBorder="1"/>
    <xf numFmtId="0" fontId="5" fillId="0" borderId="0" xfId="0" applyFont="1" applyFill="1"/>
    <xf numFmtId="0" fontId="10" fillId="2" borderId="0" xfId="0" applyFont="1" applyFill="1"/>
    <xf numFmtId="0" fontId="11" fillId="2" borderId="0" xfId="0" applyFont="1" applyFill="1" applyBorder="1"/>
    <xf numFmtId="0" fontId="11" fillId="2" borderId="0" xfId="0" applyFont="1" applyFill="1"/>
    <xf numFmtId="0" fontId="6" fillId="4" borderId="1" xfId="0" applyFont="1" applyFill="1" applyBorder="1"/>
    <xf numFmtId="0" fontId="11" fillId="4" borderId="1" xfId="0" applyFont="1" applyFill="1" applyBorder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6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0" xfId="0" applyFont="1" applyFill="1" applyBorder="1" applyAlignment="1">
      <alignment horizontal="left"/>
    </xf>
    <xf numFmtId="0" fontId="11" fillId="5" borderId="0" xfId="0" applyFont="1" applyFill="1" applyBorder="1"/>
    <xf numFmtId="0" fontId="6" fillId="5" borderId="0" xfId="0" applyFont="1" applyFill="1"/>
    <xf numFmtId="0" fontId="7" fillId="2" borderId="0" xfId="0" applyFont="1" applyFill="1" applyBorder="1"/>
    <xf numFmtId="0" fontId="6" fillId="4" borderId="0" xfId="0" applyFont="1" applyFill="1" applyBorder="1"/>
    <xf numFmtId="0" fontId="7" fillId="4" borderId="0" xfId="0" applyFont="1" applyFill="1"/>
    <xf numFmtId="0" fontId="12" fillId="2" borderId="0" xfId="0" applyFont="1" applyFill="1"/>
    <xf numFmtId="0" fontId="7" fillId="5" borderId="1" xfId="0" applyFont="1" applyFill="1" applyBorder="1"/>
    <xf numFmtId="0" fontId="7" fillId="5" borderId="2" xfId="0" applyFont="1" applyFill="1" applyBorder="1"/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0" xfId="0" applyFont="1" applyFill="1" applyAlignment="1">
      <alignment horizontal="center" vertical="top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wrapText="1"/>
    </xf>
    <xf numFmtId="0" fontId="7" fillId="5" borderId="0" xfId="0" applyFont="1" applyFill="1" applyAlignment="1">
      <alignment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4" fontId="7" fillId="2" borderId="0" xfId="0" applyNumberFormat="1" applyFont="1" applyFill="1"/>
    <xf numFmtId="0" fontId="10" fillId="2" borderId="0" xfId="0" applyFont="1" applyFill="1" applyBorder="1"/>
    <xf numFmtId="3" fontId="6" fillId="2" borderId="0" xfId="0" applyNumberFormat="1" applyFont="1" applyFill="1"/>
    <xf numFmtId="3" fontId="11" fillId="2" borderId="0" xfId="0" applyNumberFormat="1" applyFont="1" applyFill="1"/>
    <xf numFmtId="164" fontId="11" fillId="2" borderId="0" xfId="0" applyNumberFormat="1" applyFont="1" applyFill="1"/>
    <xf numFmtId="164" fontId="11" fillId="2" borderId="0" xfId="0" applyNumberFormat="1" applyFont="1" applyFill="1" applyBorder="1"/>
    <xf numFmtId="3" fontId="11" fillId="2" borderId="0" xfId="0" applyNumberFormat="1" applyFont="1" applyFill="1" applyBorder="1"/>
    <xf numFmtId="0" fontId="11" fillId="4" borderId="0" xfId="0" applyFont="1" applyFill="1" applyBorder="1"/>
    <xf numFmtId="0" fontId="6" fillId="5" borderId="1" xfId="0" applyFont="1" applyFill="1" applyBorder="1"/>
    <xf numFmtId="3" fontId="6" fillId="5" borderId="0" xfId="0" applyNumberFormat="1" applyFont="1" applyFill="1"/>
    <xf numFmtId="3" fontId="11" fillId="5" borderId="0" xfId="0" applyNumberFormat="1" applyFont="1" applyFill="1"/>
    <xf numFmtId="164" fontId="11" fillId="5" borderId="0" xfId="0" applyNumberFormat="1" applyFont="1" applyFill="1"/>
    <xf numFmtId="3" fontId="11" fillId="5" borderId="1" xfId="0" applyNumberFormat="1" applyFont="1" applyFill="1" applyBorder="1"/>
    <xf numFmtId="165" fontId="11" fillId="2" borderId="0" xfId="0" applyNumberFormat="1" applyFont="1" applyFill="1"/>
    <xf numFmtId="165" fontId="11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0" fontId="6" fillId="4" borderId="1" xfId="0" applyFont="1" applyFill="1" applyBorder="1" applyAlignment="1">
      <alignment vertical="center"/>
    </xf>
    <xf numFmtId="0" fontId="6" fillId="5" borderId="3" xfId="0" applyFont="1" applyFill="1" applyBorder="1"/>
    <xf numFmtId="0" fontId="11" fillId="5" borderId="3" xfId="0" applyFont="1" applyFill="1" applyBorder="1"/>
    <xf numFmtId="0" fontId="6" fillId="5" borderId="3" xfId="0" applyFont="1" applyFill="1" applyBorder="1" applyAlignment="1"/>
    <xf numFmtId="0" fontId="6" fillId="5" borderId="0" xfId="0" applyFont="1" applyFill="1" applyBorder="1"/>
    <xf numFmtId="0" fontId="6" fillId="5" borderId="0" xfId="0" applyFont="1" applyFill="1" applyBorder="1" applyAlignment="1"/>
    <xf numFmtId="0" fontId="6" fillId="5" borderId="2" xfId="0" applyFont="1" applyFill="1" applyBorder="1" applyAlignment="1">
      <alignment horizontal="right"/>
    </xf>
    <xf numFmtId="10" fontId="6" fillId="5" borderId="1" xfId="1" applyNumberFormat="1" applyFont="1" applyFill="1" applyBorder="1"/>
    <xf numFmtId="165" fontId="11" fillId="5" borderId="0" xfId="0" applyNumberFormat="1" applyFont="1" applyFill="1"/>
    <xf numFmtId="165" fontId="11" fillId="5" borderId="0" xfId="1" applyNumberFormat="1" applyFont="1" applyFill="1"/>
    <xf numFmtId="169" fontId="11" fillId="5" borderId="0" xfId="0" applyNumberFormat="1" applyFont="1" applyFill="1"/>
    <xf numFmtId="3" fontId="11" fillId="5" borderId="0" xfId="0" applyNumberFormat="1" applyFont="1" applyFill="1" applyAlignment="1">
      <alignment horizontal="right"/>
    </xf>
    <xf numFmtId="165" fontId="11" fillId="5" borderId="1" xfId="0" applyNumberFormat="1" applyFont="1" applyFill="1" applyBorder="1"/>
    <xf numFmtId="165" fontId="11" fillId="5" borderId="1" xfId="1" applyNumberFormat="1" applyFont="1" applyFill="1" applyBorder="1"/>
    <xf numFmtId="0" fontId="13" fillId="2" borderId="0" xfId="0" applyFont="1" applyFill="1"/>
    <xf numFmtId="165" fontId="7" fillId="2" borderId="0" xfId="0" applyNumberFormat="1" applyFont="1" applyFill="1"/>
    <xf numFmtId="164" fontId="7" fillId="2" borderId="0" xfId="0" applyNumberFormat="1" applyFont="1" applyFill="1"/>
    <xf numFmtId="0" fontId="6" fillId="4" borderId="0" xfId="0" applyFont="1" applyFill="1" applyBorder="1" applyAlignment="1"/>
    <xf numFmtId="0" fontId="6" fillId="4" borderId="1" xfId="0" applyFont="1" applyFill="1" applyBorder="1" applyAlignment="1"/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/>
    </xf>
    <xf numFmtId="165" fontId="6" fillId="5" borderId="0" xfId="0" applyNumberFormat="1" applyFont="1" applyFill="1"/>
    <xf numFmtId="10" fontId="11" fillId="5" borderId="0" xfId="1" applyNumberFormat="1" applyFont="1" applyFill="1"/>
    <xf numFmtId="167" fontId="6" fillId="5" borderId="0" xfId="0" applyNumberFormat="1" applyFont="1" applyFill="1"/>
    <xf numFmtId="10" fontId="11" fillId="5" borderId="0" xfId="0" applyNumberFormat="1" applyFont="1" applyFill="1"/>
    <xf numFmtId="10" fontId="11" fillId="2" borderId="0" xfId="1" applyNumberFormat="1" applyFont="1" applyFill="1" applyBorder="1"/>
    <xf numFmtId="2" fontId="11" fillId="2" borderId="0" xfId="0" applyNumberFormat="1" applyFont="1" applyFill="1" applyBorder="1"/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170" fontId="11" fillId="5" borderId="0" xfId="0" applyNumberFormat="1" applyFont="1" applyFill="1"/>
    <xf numFmtId="168" fontId="11" fillId="5" borderId="0" xfId="0" applyNumberFormat="1" applyFont="1" applyFill="1"/>
    <xf numFmtId="166" fontId="7" fillId="2" borderId="0" xfId="0" applyNumberFormat="1" applyFont="1" applyFill="1"/>
    <xf numFmtId="165" fontId="7" fillId="2" borderId="0" xfId="1" applyNumberFormat="1" applyFont="1" applyFill="1" applyAlignment="1">
      <alignment horizontal="center"/>
    </xf>
    <xf numFmtId="165" fontId="6" fillId="5" borderId="0" xfId="1" applyNumberFormat="1" applyFont="1" applyFill="1" applyAlignment="1">
      <alignment horizontal="center"/>
    </xf>
    <xf numFmtId="3" fontId="7" fillId="5" borderId="0" xfId="0" applyNumberFormat="1" applyFont="1" applyFill="1"/>
    <xf numFmtId="165" fontId="7" fillId="5" borderId="0" xfId="1" applyNumberFormat="1" applyFont="1" applyFill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3" fontId="5" fillId="5" borderId="0" xfId="0" applyNumberFormat="1" applyFont="1" applyFill="1"/>
    <xf numFmtId="165" fontId="7" fillId="5" borderId="0" xfId="1" applyNumberFormat="1" applyFont="1" applyFill="1" applyBorder="1" applyAlignment="1">
      <alignment horizontal="center"/>
    </xf>
    <xf numFmtId="165" fontId="11" fillId="2" borderId="0" xfId="1" applyNumberFormat="1" applyFont="1" applyFill="1" applyAlignment="1">
      <alignment horizontal="center"/>
    </xf>
    <xf numFmtId="165" fontId="6" fillId="5" borderId="0" xfId="1" applyNumberFormat="1" applyFont="1" applyFill="1" applyAlignment="1">
      <alignment horizontal="center" vertical="center"/>
    </xf>
    <xf numFmtId="165" fontId="11" fillId="5" borderId="0" xfId="1" applyNumberFormat="1" applyFont="1" applyFill="1" applyAlignment="1">
      <alignment horizontal="center"/>
    </xf>
    <xf numFmtId="165" fontId="11" fillId="5" borderId="1" xfId="1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>
      <alignment horizontal="center"/>
    </xf>
    <xf numFmtId="165" fontId="7" fillId="5" borderId="0" xfId="0" applyNumberFormat="1" applyFont="1" applyFill="1" applyAlignment="1">
      <alignment horizontal="center"/>
    </xf>
    <xf numFmtId="2" fontId="6" fillId="5" borderId="0" xfId="1" applyNumberFormat="1" applyFont="1" applyFill="1" applyAlignment="1">
      <alignment horizontal="center"/>
    </xf>
    <xf numFmtId="2" fontId="11" fillId="5" borderId="0" xfId="1" applyNumberFormat="1" applyFont="1" applyFill="1" applyAlignment="1">
      <alignment horizontal="center"/>
    </xf>
    <xf numFmtId="2" fontId="11" fillId="5" borderId="0" xfId="1" applyNumberFormat="1" applyFont="1" applyFill="1" applyBorder="1" applyAlignment="1">
      <alignment horizontal="center"/>
    </xf>
    <xf numFmtId="2" fontId="7" fillId="5" borderId="0" xfId="0" applyNumberFormat="1" applyFont="1" applyFill="1" applyAlignment="1">
      <alignment horizontal="center"/>
    </xf>
    <xf numFmtId="2" fontId="11" fillId="5" borderId="1" xfId="1" applyNumberFormat="1" applyFont="1" applyFill="1" applyBorder="1" applyAlignment="1">
      <alignment horizontal="center"/>
    </xf>
    <xf numFmtId="0" fontId="7" fillId="2" borderId="0" xfId="1" applyNumberFormat="1" applyFont="1" applyFill="1"/>
    <xf numFmtId="9" fontId="7" fillId="2" borderId="0" xfId="1" applyFont="1" applyFill="1"/>
    <xf numFmtId="44" fontId="5" fillId="2" borderId="0" xfId="5" applyFont="1" applyFill="1"/>
    <xf numFmtId="0" fontId="11" fillId="5" borderId="2" xfId="0" applyFont="1" applyFill="1" applyBorder="1" applyAlignment="1">
      <alignment horizontal="center" vertical="center" wrapText="1"/>
    </xf>
    <xf numFmtId="3" fontId="6" fillId="5" borderId="0" xfId="0" applyNumberFormat="1" applyFont="1" applyFill="1" applyBorder="1"/>
    <xf numFmtId="0" fontId="7" fillId="0" borderId="0" xfId="0" applyFont="1"/>
    <xf numFmtId="0" fontId="14" fillId="2" borderId="0" xfId="0" applyFont="1" applyFill="1"/>
    <xf numFmtId="0" fontId="13" fillId="0" borderId="0" xfId="0" applyFont="1"/>
    <xf numFmtId="0" fontId="15" fillId="4" borderId="0" xfId="2" applyFont="1" applyFill="1"/>
    <xf numFmtId="0" fontId="11" fillId="4" borderId="0" xfId="2" applyFont="1" applyFill="1"/>
    <xf numFmtId="0" fontId="16" fillId="4" borderId="0" xfId="2" applyFont="1" applyFill="1"/>
    <xf numFmtId="3" fontId="14" fillId="2" borderId="0" xfId="0" applyNumberFormat="1" applyFont="1" applyFill="1" applyAlignment="1">
      <alignment horizontal="center"/>
    </xf>
    <xf numFmtId="0" fontId="12" fillId="0" borderId="0" xfId="0" applyFont="1"/>
    <xf numFmtId="0" fontId="6" fillId="4" borderId="0" xfId="2" applyFont="1" applyFill="1" applyBorder="1" applyAlignment="1">
      <alignment horizontal="left"/>
    </xf>
    <xf numFmtId="0" fontId="6" fillId="4" borderId="0" xfId="2" applyFont="1" applyFill="1" applyBorder="1" applyAlignment="1">
      <alignment horizontal="centerContinuous"/>
    </xf>
    <xf numFmtId="0" fontId="11" fillId="4" borderId="0" xfId="2" applyFont="1" applyFill="1" applyBorder="1" applyAlignment="1">
      <alignment horizontal="centerContinuous"/>
    </xf>
    <xf numFmtId="0" fontId="11" fillId="4" borderId="0" xfId="2" applyFont="1" applyFill="1" applyBorder="1" applyAlignment="1">
      <alignment horizontal="left"/>
    </xf>
    <xf numFmtId="0" fontId="6" fillId="5" borderId="3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/>
    </xf>
    <xf numFmtId="3" fontId="11" fillId="5" borderId="0" xfId="2" applyNumberFormat="1" applyFont="1" applyFill="1" applyBorder="1" applyAlignment="1">
      <alignment horizontal="center"/>
    </xf>
    <xf numFmtId="0" fontId="11" fillId="5" borderId="1" xfId="2" applyFont="1" applyFill="1" applyBorder="1" applyAlignment="1">
      <alignment horizontal="center"/>
    </xf>
    <xf numFmtId="3" fontId="11" fillId="5" borderId="1" xfId="2" applyNumberFormat="1" applyFont="1" applyFill="1" applyBorder="1" applyAlignment="1">
      <alignment horizontal="center"/>
    </xf>
    <xf numFmtId="0" fontId="7" fillId="0" borderId="0" xfId="0" applyFont="1" applyBorder="1"/>
    <xf numFmtId="0" fontId="15" fillId="0" borderId="0" xfId="2" applyFont="1" applyFill="1" applyBorder="1"/>
    <xf numFmtId="0" fontId="16" fillId="0" borderId="1" xfId="2" applyFont="1" applyFill="1" applyBorder="1"/>
    <xf numFmtId="0" fontId="7" fillId="2" borderId="0" xfId="0" applyFont="1" applyFill="1" applyBorder="1" applyAlignment="1">
      <alignment horizontal="center"/>
    </xf>
    <xf numFmtId="0" fontId="16" fillId="4" borderId="1" xfId="2" applyFont="1" applyFill="1" applyBorder="1"/>
    <xf numFmtId="0" fontId="16" fillId="5" borderId="0" xfId="2" applyFont="1" applyFill="1" applyBorder="1" applyAlignment="1">
      <alignment horizontal="center"/>
    </xf>
    <xf numFmtId="172" fontId="7" fillId="5" borderId="0" xfId="0" applyNumberFormat="1" applyFont="1" applyFill="1" applyBorder="1" applyAlignment="1">
      <alignment horizontal="center"/>
    </xf>
    <xf numFmtId="0" fontId="16" fillId="5" borderId="1" xfId="2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6" fillId="5" borderId="2" xfId="2" applyFont="1" applyFill="1" applyBorder="1" applyAlignment="1">
      <alignment horizontal="center" vertical="center" wrapText="1"/>
    </xf>
    <xf numFmtId="0" fontId="16" fillId="5" borderId="0" xfId="2" applyFont="1" applyFill="1" applyBorder="1" applyAlignment="1">
      <alignment horizontal="left"/>
    </xf>
    <xf numFmtId="3" fontId="7" fillId="5" borderId="0" xfId="0" applyNumberFormat="1" applyFont="1" applyFill="1" applyAlignment="1">
      <alignment horizontal="center"/>
    </xf>
    <xf numFmtId="9" fontId="7" fillId="5" borderId="0" xfId="0" applyNumberFormat="1" applyFont="1" applyFill="1" applyAlignment="1">
      <alignment horizontal="center"/>
    </xf>
    <xf numFmtId="0" fontId="15" fillId="5" borderId="1" xfId="2" applyFont="1" applyFill="1" applyBorder="1" applyAlignment="1">
      <alignment horizontal="left"/>
    </xf>
    <xf numFmtId="9" fontId="7" fillId="5" borderId="1" xfId="0" applyNumberFormat="1" applyFont="1" applyFill="1" applyBorder="1" applyAlignment="1">
      <alignment horizontal="center"/>
    </xf>
    <xf numFmtId="0" fontId="15" fillId="4" borderId="1" xfId="2" applyFont="1" applyFill="1" applyBorder="1"/>
    <xf numFmtId="0" fontId="7" fillId="5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3" fontId="5" fillId="2" borderId="0" xfId="0" applyNumberFormat="1" applyFont="1" applyFill="1" applyBorder="1"/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7" fillId="4" borderId="1" xfId="0" applyFont="1" applyFill="1" applyBorder="1"/>
    <xf numFmtId="0" fontId="6" fillId="5" borderId="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right" vertical="top"/>
    </xf>
    <xf numFmtId="3" fontId="11" fillId="5" borderId="3" xfId="0" applyNumberFormat="1" applyFont="1" applyFill="1" applyBorder="1" applyAlignment="1">
      <alignment horizontal="right" vertical="top"/>
    </xf>
    <xf numFmtId="3" fontId="7" fillId="5" borderId="3" xfId="0" applyNumberFormat="1" applyFont="1" applyFill="1" applyBorder="1" applyAlignment="1">
      <alignment horizontal="right" vertical="top"/>
    </xf>
    <xf numFmtId="0" fontId="7" fillId="5" borderId="3" xfId="0" applyFont="1" applyFill="1" applyBorder="1"/>
    <xf numFmtId="0" fontId="7" fillId="5" borderId="3" xfId="0" applyNumberFormat="1" applyFont="1" applyFill="1" applyBorder="1"/>
    <xf numFmtId="0" fontId="11" fillId="5" borderId="0" xfId="0" applyFont="1" applyFill="1" applyBorder="1" applyAlignment="1">
      <alignment horizontal="right" vertical="top"/>
    </xf>
    <xf numFmtId="3" fontId="11" fillId="5" borderId="0" xfId="0" applyNumberFormat="1" applyFont="1" applyFill="1" applyBorder="1" applyAlignment="1">
      <alignment horizontal="right" vertical="top"/>
    </xf>
    <xf numFmtId="3" fontId="7" fillId="5" borderId="0" xfId="0" applyNumberFormat="1" applyFont="1" applyFill="1" applyAlignment="1">
      <alignment horizontal="right" vertical="top"/>
    </xf>
    <xf numFmtId="0" fontId="7" fillId="5" borderId="0" xfId="0" applyNumberFormat="1" applyFont="1" applyFill="1"/>
    <xf numFmtId="0" fontId="6" fillId="5" borderId="1" xfId="0" applyFont="1" applyFill="1" applyBorder="1" applyAlignment="1">
      <alignment horizontal="left"/>
    </xf>
    <xf numFmtId="3" fontId="6" fillId="5" borderId="1" xfId="0" applyNumberFormat="1" applyFont="1" applyFill="1" applyBorder="1" applyAlignment="1">
      <alignment horizontal="right" vertical="top"/>
    </xf>
    <xf numFmtId="3" fontId="5" fillId="5" borderId="1" xfId="0" applyNumberFormat="1" applyFont="1" applyFill="1" applyBorder="1" applyAlignment="1">
      <alignment horizontal="right" vertical="top"/>
    </xf>
    <xf numFmtId="3" fontId="5" fillId="5" borderId="1" xfId="0" applyNumberFormat="1" applyFont="1" applyFill="1" applyBorder="1"/>
    <xf numFmtId="0" fontId="5" fillId="5" borderId="1" xfId="0" applyFont="1" applyFill="1" applyBorder="1"/>
    <xf numFmtId="2" fontId="7" fillId="0" borderId="0" xfId="0" applyNumberFormat="1" applyFont="1"/>
    <xf numFmtId="10" fontId="16" fillId="5" borderId="0" xfId="2" applyNumberFormat="1" applyFont="1" applyFill="1" applyBorder="1" applyAlignment="1">
      <alignment horizontal="center"/>
    </xf>
    <xf numFmtId="10" fontId="7" fillId="5" borderId="0" xfId="1" applyNumberFormat="1" applyFont="1" applyFill="1" applyBorder="1" applyAlignment="1">
      <alignment horizontal="center"/>
    </xf>
    <xf numFmtId="10" fontId="16" fillId="5" borderId="1" xfId="2" applyNumberFormat="1" applyFont="1" applyFill="1" applyBorder="1" applyAlignment="1">
      <alignment horizontal="center"/>
    </xf>
    <xf numFmtId="10" fontId="7" fillId="5" borderId="1" xfId="1" applyNumberFormat="1" applyFont="1" applyFill="1" applyBorder="1" applyAlignment="1">
      <alignment horizontal="center"/>
    </xf>
    <xf numFmtId="167" fontId="7" fillId="0" borderId="0" xfId="0" applyNumberFormat="1" applyFont="1"/>
    <xf numFmtId="0" fontId="10" fillId="3" borderId="0" xfId="2" applyFont="1" applyFill="1"/>
    <xf numFmtId="0" fontId="11" fillId="3" borderId="0" xfId="2" applyFont="1" applyFill="1"/>
    <xf numFmtId="0" fontId="7" fillId="0" borderId="0" xfId="0" applyFont="1" applyAlignment="1">
      <alignment horizontal="left"/>
    </xf>
    <xf numFmtId="0" fontId="7" fillId="0" borderId="0" xfId="0" applyNumberFormat="1" applyFont="1"/>
    <xf numFmtId="3" fontId="11" fillId="0" borderId="0" xfId="2" applyNumberFormat="1" applyFont="1" applyFill="1" applyBorder="1" applyAlignment="1">
      <alignment horizontal="center"/>
    </xf>
    <xf numFmtId="0" fontId="11" fillId="4" borderId="1" xfId="2" applyFont="1" applyFill="1" applyBorder="1" applyAlignment="1">
      <alignment horizontal="left"/>
    </xf>
    <xf numFmtId="0" fontId="11" fillId="4" borderId="1" xfId="2" applyFont="1" applyFill="1" applyBorder="1" applyAlignment="1">
      <alignment horizontal="centerContinuous"/>
    </xf>
    <xf numFmtId="0" fontId="6" fillId="5" borderId="1" xfId="2" applyFont="1" applyFill="1" applyBorder="1" applyAlignment="1">
      <alignment horizontal="centerContinuous" vertical="center"/>
    </xf>
    <xf numFmtId="0" fontId="6" fillId="5" borderId="1" xfId="2" applyFont="1" applyFill="1" applyBorder="1" applyAlignment="1">
      <alignment horizontal="centerContinuous"/>
    </xf>
    <xf numFmtId="0" fontId="6" fillId="5" borderId="1" xfId="2" applyFont="1" applyFill="1" applyBorder="1" applyAlignment="1">
      <alignment horizontal="center" vertical="center"/>
    </xf>
    <xf numFmtId="3" fontId="11" fillId="5" borderId="0" xfId="2" applyNumberFormat="1" applyFont="1" applyFill="1" applyAlignment="1">
      <alignment horizontal="center"/>
    </xf>
    <xf numFmtId="0" fontId="11" fillId="0" borderId="0" xfId="2" applyFont="1" applyFill="1" applyBorder="1"/>
    <xf numFmtId="3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4" borderId="0" xfId="2" applyFont="1" applyFill="1" applyAlignment="1"/>
    <xf numFmtId="0" fontId="6" fillId="5" borderId="2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1" fillId="5" borderId="0" xfId="2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3" fontId="11" fillId="3" borderId="0" xfId="2" applyNumberFormat="1" applyFont="1" applyFill="1" applyBorder="1"/>
    <xf numFmtId="0" fontId="6" fillId="5" borderId="3" xfId="2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18" fillId="5" borderId="1" xfId="2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/>
    </xf>
    <xf numFmtId="0" fontId="11" fillId="5" borderId="0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/>
    </xf>
    <xf numFmtId="0" fontId="15" fillId="0" borderId="0" xfId="2" applyFont="1" applyFill="1"/>
    <xf numFmtId="0" fontId="6" fillId="0" borderId="0" xfId="2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19" fillId="5" borderId="0" xfId="0" applyFont="1" applyFill="1" applyAlignment="1">
      <alignment vertical="center"/>
    </xf>
    <xf numFmtId="0" fontId="5" fillId="2" borderId="0" xfId="0" applyFont="1" applyFill="1" applyBorder="1"/>
    <xf numFmtId="0" fontId="7" fillId="0" borderId="0" xfId="0" applyNumberFormat="1" applyFont="1" applyFill="1" applyBorder="1"/>
    <xf numFmtId="0" fontId="5" fillId="0" borderId="12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1" xfId="0" applyFont="1" applyFill="1" applyBorder="1"/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textRotation="90"/>
    </xf>
    <xf numFmtId="0" fontId="5" fillId="5" borderId="5" xfId="0" applyFont="1" applyFill="1" applyBorder="1" applyAlignment="1">
      <alignment textRotation="90"/>
    </xf>
    <xf numFmtId="0" fontId="5" fillId="5" borderId="6" xfId="0" applyFont="1" applyFill="1" applyBorder="1" applyAlignment="1">
      <alignment textRotation="90"/>
    </xf>
    <xf numFmtId="0" fontId="5" fillId="5" borderId="0" xfId="0" applyFont="1" applyFill="1" applyBorder="1" applyAlignment="1">
      <alignment horizontal="left"/>
    </xf>
    <xf numFmtId="3" fontId="5" fillId="5" borderId="7" xfId="0" applyNumberFormat="1" applyFont="1" applyFill="1" applyBorder="1"/>
    <xf numFmtId="3" fontId="5" fillId="5" borderId="8" xfId="0" applyNumberFormat="1" applyFont="1" applyFill="1" applyBorder="1"/>
    <xf numFmtId="0" fontId="7" fillId="5" borderId="0" xfId="0" applyFont="1" applyFill="1" applyBorder="1" applyAlignment="1">
      <alignment horizontal="left" indent="1"/>
    </xf>
    <xf numFmtId="3" fontId="7" fillId="5" borderId="7" xfId="0" applyNumberFormat="1" applyFont="1" applyFill="1" applyBorder="1"/>
    <xf numFmtId="0" fontId="7" fillId="5" borderId="1" xfId="0" applyFont="1" applyFill="1" applyBorder="1" applyAlignment="1">
      <alignment horizontal="left" indent="1"/>
    </xf>
    <xf numFmtId="3" fontId="7" fillId="5" borderId="9" xfId="0" applyNumberFormat="1" applyFont="1" applyFill="1" applyBorder="1"/>
    <xf numFmtId="3" fontId="7" fillId="5" borderId="10" xfId="0" applyNumberFormat="1" applyFont="1" applyFill="1" applyBorder="1"/>
    <xf numFmtId="0" fontId="5" fillId="5" borderId="3" xfId="0" applyFont="1" applyFill="1" applyBorder="1" applyAlignment="1">
      <alignment horizontal="left"/>
    </xf>
    <xf numFmtId="3" fontId="5" fillId="5" borderId="11" xfId="0" applyNumberFormat="1" applyFont="1" applyFill="1" applyBorder="1"/>
    <xf numFmtId="3" fontId="11" fillId="5" borderId="7" xfId="0" applyNumberFormat="1" applyFont="1" applyFill="1" applyBorder="1"/>
    <xf numFmtId="3" fontId="5" fillId="5" borderId="0" xfId="0" applyNumberFormat="1" applyFont="1" applyFill="1" applyBorder="1"/>
    <xf numFmtId="0" fontId="5" fillId="5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165" fontId="6" fillId="5" borderId="0" xfId="0" applyNumberFormat="1" applyFont="1" applyFill="1" applyAlignment="1">
      <alignment horizontal="right" indent="1"/>
    </xf>
    <xf numFmtId="165" fontId="11" fillId="5" borderId="0" xfId="0" applyNumberFormat="1" applyFont="1" applyFill="1" applyAlignment="1">
      <alignment horizontal="right" indent="1"/>
    </xf>
    <xf numFmtId="165" fontId="11" fillId="5" borderId="1" xfId="0" applyNumberFormat="1" applyFont="1" applyFill="1" applyBorder="1" applyAlignment="1">
      <alignment horizontal="right" indent="1"/>
    </xf>
    <xf numFmtId="165" fontId="6" fillId="5" borderId="0" xfId="0" applyNumberFormat="1" applyFont="1" applyFill="1" applyAlignment="1">
      <alignment horizontal="left" indent="3"/>
    </xf>
    <xf numFmtId="165" fontId="11" fillId="5" borderId="0" xfId="0" applyNumberFormat="1" applyFont="1" applyFill="1" applyAlignment="1">
      <alignment horizontal="left" indent="3"/>
    </xf>
    <xf numFmtId="0" fontId="7" fillId="5" borderId="0" xfId="0" applyFont="1" applyFill="1" applyAlignment="1">
      <alignment horizontal="left" indent="3"/>
    </xf>
    <xf numFmtId="165" fontId="11" fillId="5" borderId="1" xfId="0" applyNumberFormat="1" applyFont="1" applyFill="1" applyBorder="1" applyAlignment="1">
      <alignment horizontal="left" indent="3"/>
    </xf>
    <xf numFmtId="3" fontId="6" fillId="5" borderId="0" xfId="0" applyNumberFormat="1" applyFont="1" applyFill="1" applyAlignment="1">
      <alignment horizontal="right" indent="2"/>
    </xf>
    <xf numFmtId="3" fontId="11" fillId="5" borderId="0" xfId="0" applyNumberFormat="1" applyFont="1" applyFill="1" applyAlignment="1">
      <alignment horizontal="right" indent="2"/>
    </xf>
    <xf numFmtId="164" fontId="11" fillId="5" borderId="0" xfId="0" applyNumberFormat="1" applyFont="1" applyFill="1" applyAlignment="1">
      <alignment horizontal="right" indent="2"/>
    </xf>
    <xf numFmtId="171" fontId="11" fillId="5" borderId="0" xfId="0" applyNumberFormat="1" applyFont="1" applyFill="1" applyAlignment="1">
      <alignment horizontal="right" indent="2"/>
    </xf>
    <xf numFmtId="170" fontId="11" fillId="5" borderId="0" xfId="0" applyNumberFormat="1" applyFont="1" applyFill="1" applyAlignment="1">
      <alignment horizontal="right" indent="2"/>
    </xf>
    <xf numFmtId="0" fontId="7" fillId="5" borderId="0" xfId="0" applyFont="1" applyFill="1" applyAlignment="1">
      <alignment horizontal="right" indent="2"/>
    </xf>
    <xf numFmtId="3" fontId="11" fillId="5" borderId="1" xfId="0" applyNumberFormat="1" applyFont="1" applyFill="1" applyBorder="1" applyAlignment="1">
      <alignment horizontal="right" indent="2"/>
    </xf>
    <xf numFmtId="3" fontId="7" fillId="5" borderId="0" xfId="0" applyNumberFormat="1" applyFont="1" applyFill="1" applyAlignment="1">
      <alignment horizontal="right" indent="2"/>
    </xf>
    <xf numFmtId="3" fontId="7" fillId="5" borderId="1" xfId="0" applyNumberFormat="1" applyFont="1" applyFill="1" applyBorder="1" applyAlignment="1">
      <alignment horizontal="right" indent="2"/>
    </xf>
    <xf numFmtId="3" fontId="6" fillId="5" borderId="0" xfId="0" applyNumberFormat="1" applyFont="1" applyFill="1" applyAlignment="1">
      <alignment horizontal="right" indent="3"/>
    </xf>
    <xf numFmtId="3" fontId="7" fillId="5" borderId="0" xfId="0" applyNumberFormat="1" applyFont="1" applyFill="1" applyAlignment="1">
      <alignment horizontal="right" indent="3"/>
    </xf>
    <xf numFmtId="3" fontId="7" fillId="5" borderId="1" xfId="0" applyNumberFormat="1" applyFont="1" applyFill="1" applyBorder="1" applyAlignment="1">
      <alignment horizontal="right" indent="3"/>
    </xf>
    <xf numFmtId="3" fontId="6" fillId="5" borderId="0" xfId="0" applyNumberFormat="1" applyFont="1" applyFill="1" applyAlignment="1">
      <alignment horizontal="right" indent="4"/>
    </xf>
    <xf numFmtId="3" fontId="7" fillId="5" borderId="0" xfId="0" applyNumberFormat="1" applyFont="1" applyFill="1" applyAlignment="1">
      <alignment horizontal="right" indent="4"/>
    </xf>
    <xf numFmtId="3" fontId="7" fillId="5" borderId="1" xfId="0" applyNumberFormat="1" applyFont="1" applyFill="1" applyBorder="1" applyAlignment="1">
      <alignment horizontal="right" indent="4"/>
    </xf>
    <xf numFmtId="3" fontId="6" fillId="5" borderId="0" xfId="0" applyNumberFormat="1" applyFont="1" applyFill="1" applyAlignment="1">
      <alignment horizontal="right" indent="5"/>
    </xf>
    <xf numFmtId="3" fontId="7" fillId="5" borderId="0" xfId="0" applyNumberFormat="1" applyFont="1" applyFill="1" applyAlignment="1">
      <alignment horizontal="right" indent="5"/>
    </xf>
    <xf numFmtId="3" fontId="7" fillId="5" borderId="1" xfId="0" applyNumberFormat="1" applyFont="1" applyFill="1" applyBorder="1" applyAlignment="1">
      <alignment horizontal="right" indent="5"/>
    </xf>
    <xf numFmtId="3" fontId="5" fillId="5" borderId="0" xfId="0" applyNumberFormat="1" applyFont="1" applyFill="1" applyAlignment="1">
      <alignment horizontal="right" indent="3"/>
    </xf>
    <xf numFmtId="0" fontId="7" fillId="5" borderId="0" xfId="0" applyFont="1" applyFill="1" applyAlignment="1">
      <alignment horizontal="right" indent="3"/>
    </xf>
    <xf numFmtId="0" fontId="11" fillId="2" borderId="0" xfId="0" applyFont="1" applyFill="1" applyAlignment="1">
      <alignment horizontal="right" indent="3"/>
    </xf>
    <xf numFmtId="3" fontId="7" fillId="5" borderId="0" xfId="0" applyNumberFormat="1" applyFont="1" applyFill="1" applyBorder="1" applyAlignment="1">
      <alignment horizontal="right" indent="2"/>
    </xf>
    <xf numFmtId="3" fontId="7" fillId="5" borderId="0" xfId="0" applyNumberFormat="1" applyFont="1" applyFill="1" applyBorder="1" applyAlignment="1">
      <alignment horizontal="right" indent="3"/>
    </xf>
    <xf numFmtId="165" fontId="11" fillId="5" borderId="1" xfId="1" applyNumberFormat="1" applyFont="1" applyFill="1" applyBorder="1" applyAlignment="1">
      <alignment horizontal="right" indent="2"/>
    </xf>
    <xf numFmtId="165" fontId="11" fillId="5" borderId="1" xfId="1" applyNumberFormat="1" applyFont="1" applyFill="1" applyBorder="1" applyAlignment="1">
      <alignment horizontal="right" indent="3"/>
    </xf>
    <xf numFmtId="3" fontId="11" fillId="5" borderId="0" xfId="0" applyNumberFormat="1" applyFont="1" applyFill="1" applyAlignment="1">
      <alignment horizontal="right" indent="5"/>
    </xf>
    <xf numFmtId="3" fontId="11" fillId="5" borderId="0" xfId="0" applyNumberFormat="1" applyFont="1" applyFill="1" applyBorder="1" applyAlignment="1">
      <alignment horizontal="right" indent="5"/>
    </xf>
    <xf numFmtId="0" fontId="7" fillId="5" borderId="0" xfId="0" applyFont="1" applyFill="1" applyAlignment="1">
      <alignment horizontal="right" indent="5"/>
    </xf>
    <xf numFmtId="3" fontId="11" fillId="5" borderId="1" xfId="0" applyNumberFormat="1" applyFont="1" applyFill="1" applyBorder="1" applyAlignment="1">
      <alignment horizontal="right" indent="5"/>
    </xf>
    <xf numFmtId="3" fontId="6" fillId="5" borderId="0" xfId="0" applyNumberFormat="1" applyFont="1" applyFill="1" applyAlignment="1">
      <alignment horizontal="right" indent="6"/>
    </xf>
    <xf numFmtId="3" fontId="11" fillId="5" borderId="0" xfId="0" applyNumberFormat="1" applyFont="1" applyFill="1" applyAlignment="1">
      <alignment horizontal="right" indent="6"/>
    </xf>
    <xf numFmtId="3" fontId="11" fillId="5" borderId="0" xfId="0" applyNumberFormat="1" applyFont="1" applyFill="1" applyBorder="1" applyAlignment="1">
      <alignment horizontal="right" indent="6"/>
    </xf>
    <xf numFmtId="0" fontId="7" fillId="5" borderId="0" xfId="0" applyFont="1" applyFill="1" applyAlignment="1">
      <alignment horizontal="right" indent="6"/>
    </xf>
    <xf numFmtId="3" fontId="11" fillId="5" borderId="1" xfId="0" applyNumberFormat="1" applyFont="1" applyFill="1" applyBorder="1" applyAlignment="1">
      <alignment horizontal="right" indent="6"/>
    </xf>
    <xf numFmtId="165" fontId="6" fillId="5" borderId="0" xfId="1" applyNumberFormat="1" applyFont="1" applyFill="1" applyAlignment="1">
      <alignment horizontal="right" indent="5"/>
    </xf>
    <xf numFmtId="165" fontId="11" fillId="5" borderId="0" xfId="1" applyNumberFormat="1" applyFont="1" applyFill="1" applyAlignment="1">
      <alignment horizontal="right" indent="5"/>
    </xf>
    <xf numFmtId="165" fontId="11" fillId="5" borderId="0" xfId="1" applyNumberFormat="1" applyFont="1" applyFill="1" applyBorder="1" applyAlignment="1">
      <alignment horizontal="right" indent="5"/>
    </xf>
    <xf numFmtId="165" fontId="7" fillId="5" borderId="0" xfId="0" applyNumberFormat="1" applyFont="1" applyFill="1" applyAlignment="1">
      <alignment horizontal="right" indent="5"/>
    </xf>
    <xf numFmtId="165" fontId="11" fillId="5" borderId="1" xfId="1" applyNumberFormat="1" applyFont="1" applyFill="1" applyBorder="1" applyAlignment="1">
      <alignment horizontal="right" indent="5"/>
    </xf>
    <xf numFmtId="165" fontId="6" fillId="5" borderId="0" xfId="1" applyNumberFormat="1" applyFont="1" applyFill="1" applyAlignment="1">
      <alignment horizontal="right" indent="6"/>
    </xf>
    <xf numFmtId="165" fontId="11" fillId="5" borderId="0" xfId="1" applyNumberFormat="1" applyFont="1" applyFill="1" applyAlignment="1">
      <alignment horizontal="right" indent="6"/>
    </xf>
    <xf numFmtId="165" fontId="11" fillId="5" borderId="0" xfId="1" applyNumberFormat="1" applyFont="1" applyFill="1" applyBorder="1" applyAlignment="1">
      <alignment horizontal="right" indent="6"/>
    </xf>
    <xf numFmtId="165" fontId="7" fillId="5" borderId="0" xfId="0" applyNumberFormat="1" applyFont="1" applyFill="1" applyAlignment="1">
      <alignment horizontal="right" indent="6"/>
    </xf>
    <xf numFmtId="165" fontId="11" fillId="5" borderId="1" xfId="1" applyNumberFormat="1" applyFont="1" applyFill="1" applyBorder="1" applyAlignment="1">
      <alignment horizontal="right" indent="6"/>
    </xf>
    <xf numFmtId="165" fontId="6" fillId="5" borderId="0" xfId="1" applyNumberFormat="1" applyFont="1" applyFill="1" applyAlignment="1">
      <alignment horizontal="right" indent="7"/>
    </xf>
    <xf numFmtId="165" fontId="11" fillId="5" borderId="0" xfId="1" applyNumberFormat="1" applyFont="1" applyFill="1" applyAlignment="1">
      <alignment horizontal="right" indent="7"/>
    </xf>
    <xf numFmtId="165" fontId="11" fillId="5" borderId="0" xfId="1" applyNumberFormat="1" applyFont="1" applyFill="1" applyBorder="1" applyAlignment="1">
      <alignment horizontal="right" indent="7"/>
    </xf>
    <xf numFmtId="165" fontId="7" fillId="5" borderId="0" xfId="0" applyNumberFormat="1" applyFont="1" applyFill="1" applyAlignment="1">
      <alignment horizontal="right" indent="7"/>
    </xf>
    <xf numFmtId="165" fontId="11" fillId="5" borderId="1" xfId="1" applyNumberFormat="1" applyFont="1" applyFill="1" applyBorder="1" applyAlignment="1">
      <alignment horizontal="right" indent="7"/>
    </xf>
    <xf numFmtId="0" fontId="7" fillId="2" borderId="0" xfId="0" applyFont="1" applyFill="1" applyAlignment="1">
      <alignment horizontal="right" indent="5"/>
    </xf>
    <xf numFmtId="3" fontId="6" fillId="5" borderId="0" xfId="0" applyNumberFormat="1" applyFont="1" applyFill="1" applyAlignment="1">
      <alignment horizontal="right" indent="7"/>
    </xf>
    <xf numFmtId="0" fontId="7" fillId="5" borderId="0" xfId="0" applyFont="1" applyFill="1" applyAlignment="1">
      <alignment horizontal="right" indent="7"/>
    </xf>
    <xf numFmtId="3" fontId="11" fillId="5" borderId="1" xfId="0" applyNumberFormat="1" applyFont="1" applyFill="1" applyBorder="1" applyAlignment="1">
      <alignment horizontal="right" indent="7"/>
    </xf>
    <xf numFmtId="3" fontId="7" fillId="5" borderId="0" xfId="0" applyNumberFormat="1" applyFont="1" applyFill="1" applyAlignment="1">
      <alignment horizontal="right" indent="7"/>
    </xf>
    <xf numFmtId="3" fontId="5" fillId="5" borderId="0" xfId="0" applyNumberFormat="1" applyFont="1" applyFill="1" applyAlignment="1">
      <alignment horizontal="right" indent="7"/>
    </xf>
    <xf numFmtId="3" fontId="7" fillId="5" borderId="1" xfId="0" applyNumberFormat="1" applyFont="1" applyFill="1" applyBorder="1" applyAlignment="1">
      <alignment horizontal="right" indent="7"/>
    </xf>
    <xf numFmtId="165" fontId="6" fillId="5" borderId="0" xfId="1" applyNumberFormat="1" applyFont="1" applyFill="1" applyAlignment="1">
      <alignment horizontal="right" indent="8"/>
    </xf>
    <xf numFmtId="165" fontId="7" fillId="5" borderId="0" xfId="1" applyNumberFormat="1" applyFont="1" applyFill="1" applyAlignment="1">
      <alignment horizontal="right" indent="8"/>
    </xf>
    <xf numFmtId="165" fontId="7" fillId="5" borderId="1" xfId="1" applyNumberFormat="1" applyFont="1" applyFill="1" applyBorder="1" applyAlignment="1">
      <alignment horizontal="right" indent="8"/>
    </xf>
    <xf numFmtId="3" fontId="11" fillId="5" borderId="0" xfId="2" applyNumberFormat="1" applyFont="1" applyFill="1" applyBorder="1" applyAlignment="1">
      <alignment horizontal="center" wrapText="1"/>
    </xf>
    <xf numFmtId="0" fontId="11" fillId="5" borderId="0" xfId="2" applyFont="1" applyFill="1" applyBorder="1" applyAlignment="1">
      <alignment horizontal="center" vertical="top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wrapText="1"/>
    </xf>
    <xf numFmtId="4" fontId="11" fillId="6" borderId="0" xfId="2" applyNumberFormat="1" applyFont="1" applyFill="1" applyBorder="1" applyAlignment="1">
      <alignment horizontal="right" indent="3"/>
    </xf>
    <xf numFmtId="4" fontId="11" fillId="6" borderId="1" xfId="2" applyNumberFormat="1" applyFont="1" applyFill="1" applyBorder="1" applyAlignment="1">
      <alignment horizontal="right" indent="3"/>
    </xf>
    <xf numFmtId="0" fontId="6" fillId="5" borderId="0" xfId="0" applyFont="1" applyFill="1" applyBorder="1" applyAlignment="1">
      <alignment horizontal="right" vertical="center" wrapText="1"/>
    </xf>
    <xf numFmtId="3" fontId="11" fillId="5" borderId="0" xfId="2" applyNumberFormat="1" applyFont="1" applyFill="1" applyBorder="1" applyAlignment="1">
      <alignment horizontal="right" vertical="center" indent="17"/>
    </xf>
    <xf numFmtId="3" fontId="11" fillId="5" borderId="1" xfId="2" applyNumberFormat="1" applyFont="1" applyFill="1" applyBorder="1" applyAlignment="1">
      <alignment horizontal="right" vertical="center" indent="17"/>
    </xf>
    <xf numFmtId="9" fontId="7" fillId="5" borderId="1" xfId="0" applyNumberFormat="1" applyFont="1" applyFill="1" applyBorder="1" applyAlignment="1">
      <alignment horizontal="right" indent="3"/>
    </xf>
    <xf numFmtId="9" fontId="11" fillId="5" borderId="0" xfId="1" applyFont="1" applyFill="1" applyBorder="1" applyAlignment="1">
      <alignment horizontal="right" indent="6"/>
    </xf>
    <xf numFmtId="9" fontId="7" fillId="5" borderId="1" xfId="0" applyNumberFormat="1" applyFont="1" applyFill="1" applyBorder="1" applyAlignment="1">
      <alignment horizontal="right" indent="6"/>
    </xf>
    <xf numFmtId="0" fontId="7" fillId="5" borderId="0" xfId="0" applyFont="1" applyFill="1" applyAlignment="1">
      <alignment horizontal="right" vertical="center" indent="8"/>
    </xf>
    <xf numFmtId="3" fontId="6" fillId="5" borderId="1" xfId="2" applyNumberFormat="1" applyFont="1" applyFill="1" applyBorder="1" applyAlignment="1">
      <alignment horizontal="right" vertical="center" indent="8"/>
    </xf>
    <xf numFmtId="9" fontId="11" fillId="5" borderId="0" xfId="2" applyNumberFormat="1" applyFont="1" applyFill="1" applyBorder="1" applyAlignment="1">
      <alignment horizontal="right" vertical="center" indent="11"/>
    </xf>
    <xf numFmtId="9" fontId="6" fillId="5" borderId="1" xfId="2" applyNumberFormat="1" applyFont="1" applyFill="1" applyBorder="1" applyAlignment="1">
      <alignment horizontal="right" indent="11"/>
    </xf>
    <xf numFmtId="3" fontId="7" fillId="5" borderId="0" xfId="0" applyNumberFormat="1" applyFont="1" applyFill="1" applyAlignment="1">
      <alignment horizontal="right" indent="17"/>
    </xf>
    <xf numFmtId="3" fontId="5" fillId="5" borderId="1" xfId="0" applyNumberFormat="1" applyFont="1" applyFill="1" applyBorder="1" applyAlignment="1">
      <alignment horizontal="right" indent="17"/>
    </xf>
    <xf numFmtId="3" fontId="7" fillId="5" borderId="0" xfId="0" applyNumberFormat="1" applyFont="1" applyFill="1" applyAlignment="1">
      <alignment horizontal="right" indent="19"/>
    </xf>
    <xf numFmtId="3" fontId="5" fillId="5" borderId="1" xfId="0" applyNumberFormat="1" applyFont="1" applyFill="1" applyBorder="1" applyAlignment="1">
      <alignment horizontal="right" indent="19"/>
    </xf>
    <xf numFmtId="3" fontId="7" fillId="5" borderId="0" xfId="0" applyNumberFormat="1" applyFont="1" applyFill="1" applyAlignment="1">
      <alignment horizontal="right" indent="22"/>
    </xf>
    <xf numFmtId="3" fontId="5" fillId="5" borderId="1" xfId="0" applyNumberFormat="1" applyFont="1" applyFill="1" applyBorder="1" applyAlignment="1">
      <alignment horizontal="right" indent="22"/>
    </xf>
    <xf numFmtId="0" fontId="7" fillId="5" borderId="0" xfId="0" applyNumberFormat="1" applyFont="1" applyFill="1" applyBorder="1" applyAlignment="1">
      <alignment horizontal="right" indent="17"/>
    </xf>
    <xf numFmtId="0" fontId="7" fillId="5" borderId="0" xfId="0" applyFont="1" applyFill="1" applyAlignment="1">
      <alignment horizontal="right" indent="17"/>
    </xf>
    <xf numFmtId="0" fontId="7" fillId="5" borderId="1" xfId="0" applyFont="1" applyFill="1" applyBorder="1" applyAlignment="1">
      <alignment horizontal="right" indent="17"/>
    </xf>
    <xf numFmtId="9" fontId="7" fillId="5" borderId="0" xfId="0" applyNumberFormat="1" applyFont="1" applyFill="1" applyBorder="1" applyAlignment="1">
      <alignment horizontal="right" indent="3"/>
    </xf>
    <xf numFmtId="167" fontId="11" fillId="5" borderId="0" xfId="0" applyNumberFormat="1" applyFont="1" applyFill="1" applyBorder="1" applyAlignment="1">
      <alignment horizontal="center"/>
    </xf>
    <xf numFmtId="167" fontId="7" fillId="5" borderId="0" xfId="0" applyNumberFormat="1" applyFont="1" applyFill="1" applyAlignment="1">
      <alignment horizontal="center"/>
    </xf>
    <xf numFmtId="167" fontId="6" fillId="5" borderId="1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indent="2"/>
    </xf>
    <xf numFmtId="0" fontId="7" fillId="5" borderId="2" xfId="0" applyFont="1" applyFill="1" applyBorder="1" applyAlignment="1">
      <alignment horizontal="left" vertical="center" indent="2"/>
    </xf>
    <xf numFmtId="0" fontId="7" fillId="5" borderId="2" xfId="0" applyFont="1" applyFill="1" applyBorder="1" applyAlignment="1">
      <alignment horizontal="left" wrapText="1" indent="2"/>
    </xf>
    <xf numFmtId="0" fontId="7" fillId="5" borderId="0" xfId="0" applyFont="1" applyFill="1" applyBorder="1" applyAlignment="1">
      <alignment horizontal="left" indent="5"/>
    </xf>
    <xf numFmtId="0" fontId="7" fillId="5" borderId="1" xfId="0" applyFont="1" applyFill="1" applyBorder="1" applyAlignment="1">
      <alignment horizontal="left" indent="5"/>
    </xf>
    <xf numFmtId="0" fontId="7" fillId="5" borderId="2" xfId="0" applyFont="1" applyFill="1" applyBorder="1" applyAlignment="1">
      <alignment horizontal="left" indent="5"/>
    </xf>
    <xf numFmtId="0" fontId="7" fillId="5" borderId="2" xfId="0" quotePrefix="1" applyFont="1" applyFill="1" applyBorder="1" applyAlignment="1">
      <alignment horizontal="left" indent="5"/>
    </xf>
    <xf numFmtId="0" fontId="7" fillId="5" borderId="2" xfId="0" applyFont="1" applyFill="1" applyBorder="1" applyAlignment="1">
      <alignment horizontal="left" vertical="center" indent="8"/>
    </xf>
    <xf numFmtId="0" fontId="7" fillId="5" borderId="2" xfId="0" applyFont="1" applyFill="1" applyBorder="1" applyAlignment="1">
      <alignment horizontal="left" indent="8"/>
    </xf>
    <xf numFmtId="0" fontId="6" fillId="5" borderId="2" xfId="0" applyFont="1" applyFill="1" applyBorder="1" applyAlignment="1">
      <alignment horizontal="left" vertical="center" indent="5"/>
    </xf>
    <xf numFmtId="0" fontId="6" fillId="5" borderId="2" xfId="0" applyFont="1" applyFill="1" applyBorder="1" applyAlignment="1">
      <alignment horizontal="left" vertical="center" indent="12"/>
    </xf>
    <xf numFmtId="3" fontId="7" fillId="5" borderId="0" xfId="0" applyNumberFormat="1" applyFont="1" applyFill="1" applyBorder="1" applyAlignment="1">
      <alignment horizontal="right" indent="7"/>
    </xf>
    <xf numFmtId="165" fontId="7" fillId="5" borderId="0" xfId="1" applyNumberFormat="1" applyFont="1" applyFill="1" applyBorder="1" applyAlignment="1">
      <alignment horizontal="right" indent="8"/>
    </xf>
    <xf numFmtId="3" fontId="6" fillId="5" borderId="0" xfId="0" applyNumberFormat="1" applyFont="1" applyFill="1" applyBorder="1" applyAlignment="1">
      <alignment horizontal="right" indent="7"/>
    </xf>
    <xf numFmtId="165" fontId="6" fillId="5" borderId="0" xfId="1" applyNumberFormat="1" applyFont="1" applyFill="1" applyBorder="1" applyAlignment="1">
      <alignment horizontal="right" indent="8"/>
    </xf>
    <xf numFmtId="0" fontId="7" fillId="5" borderId="3" xfId="0" applyFont="1" applyFill="1" applyBorder="1" applyAlignment="1">
      <alignment horizontal="left" vertical="center" indent="2"/>
    </xf>
    <xf numFmtId="0" fontId="7" fillId="5" borderId="1" xfId="0" applyFont="1" applyFill="1" applyBorder="1" applyAlignment="1">
      <alignment horizontal="left" vertical="center" indent="2"/>
    </xf>
    <xf numFmtId="0" fontId="7" fillId="5" borderId="3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 indent="8"/>
    </xf>
    <xf numFmtId="0" fontId="7" fillId="5" borderId="1" xfId="0" applyFont="1" applyFill="1" applyBorder="1" applyAlignment="1">
      <alignment horizontal="left" vertical="center" indent="8"/>
    </xf>
    <xf numFmtId="0" fontId="7" fillId="5" borderId="3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3" fontId="16" fillId="5" borderId="3" xfId="2" applyNumberFormat="1" applyFont="1" applyFill="1" applyBorder="1" applyAlignment="1">
      <alignment horizontal="right" vertical="center" indent="6"/>
    </xf>
    <xf numFmtId="3" fontId="7" fillId="5" borderId="0" xfId="0" applyNumberFormat="1" applyFont="1" applyFill="1" applyAlignment="1">
      <alignment horizontal="right" vertical="center" indent="6"/>
    </xf>
    <xf numFmtId="3" fontId="7" fillId="5" borderId="1" xfId="0" applyNumberFormat="1" applyFont="1" applyFill="1" applyBorder="1" applyAlignment="1">
      <alignment horizontal="right" vertical="center" indent="6"/>
    </xf>
    <xf numFmtId="9" fontId="7" fillId="5" borderId="3" xfId="0" applyNumberFormat="1" applyFont="1" applyFill="1" applyBorder="1" applyAlignment="1">
      <alignment horizontal="right" indent="7"/>
    </xf>
    <xf numFmtId="9" fontId="7" fillId="5" borderId="0" xfId="0" applyNumberFormat="1" applyFont="1" applyFill="1" applyAlignment="1">
      <alignment horizontal="right" indent="7"/>
    </xf>
    <xf numFmtId="9" fontId="7" fillId="5" borderId="1" xfId="0" applyNumberFormat="1" applyFont="1" applyFill="1" applyBorder="1" applyAlignment="1">
      <alignment horizontal="right" indent="7"/>
    </xf>
    <xf numFmtId="0" fontId="20" fillId="2" borderId="0" xfId="0" applyFont="1" applyFill="1" applyAlignment="1">
      <alignment horizontal="center"/>
    </xf>
  </cellXfs>
  <cellStyles count="6">
    <cellStyle name="Hipervínculo" xfId="4" builtinId="8"/>
    <cellStyle name="Millares 2" xfId="3"/>
    <cellStyle name="Moneda" xfId="5" builtinId="4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mruColors>
      <color rgb="FF8B1333"/>
      <color rgb="FFE7DAC3"/>
      <color rgb="FFD5BE94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6036192</xdr:colOff>
      <xdr:row>0</xdr:row>
      <xdr:rowOff>121831</xdr:rowOff>
    </xdr:from>
    <xdr:to>
      <xdr:col>2</xdr:col>
      <xdr:colOff>6037747</xdr:colOff>
      <xdr:row>2</xdr:row>
      <xdr:rowOff>217497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560192" y="121831"/>
          <a:ext cx="588995" cy="581441"/>
        </a:xfrm>
        <a:prstGeom prst="rect">
          <a:avLst/>
        </a:prstGeom>
      </xdr:spPr>
    </xdr:pic>
    <xdr:clientData/>
  </xdr:twoCellAnchor>
  <xdr:twoCellAnchor editAs="oneCell">
    <xdr:from>
      <xdr:col>2</xdr:col>
      <xdr:colOff>5886450</xdr:colOff>
      <xdr:row>0</xdr:row>
      <xdr:rowOff>76200</xdr:rowOff>
    </xdr:from>
    <xdr:to>
      <xdr:col>2</xdr:col>
      <xdr:colOff>6490685</xdr:colOff>
      <xdr:row>2</xdr:row>
      <xdr:rowOff>179397</xdr:rowOff>
    </xdr:to>
    <xdr:pic>
      <xdr:nvPicPr>
        <xdr:cNvPr id="7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038975" y="76200"/>
          <a:ext cx="604235" cy="560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114300</xdr:colOff>
      <xdr:row>0</xdr:row>
      <xdr:rowOff>66675</xdr:rowOff>
    </xdr:from>
    <xdr:to>
      <xdr:col>19</xdr:col>
      <xdr:colOff>233883</xdr:colOff>
      <xdr:row>2</xdr:row>
      <xdr:rowOff>196738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2153900" y="66675"/>
          <a:ext cx="588995" cy="5794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0</xdr:row>
      <xdr:rowOff>104775</xdr:rowOff>
    </xdr:from>
    <xdr:to>
      <xdr:col>19</xdr:col>
      <xdr:colOff>63276</xdr:colOff>
      <xdr:row>2</xdr:row>
      <xdr:rowOff>204900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27254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 flipH="1">
          <a:off x="5781675" y="309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476250</xdr:colOff>
      <xdr:row>0</xdr:row>
      <xdr:rowOff>95250</xdr:rowOff>
    </xdr:from>
    <xdr:to>
      <xdr:col>8</xdr:col>
      <xdr:colOff>1065245</xdr:colOff>
      <xdr:row>2</xdr:row>
      <xdr:rowOff>196124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4869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 flipH="1">
          <a:off x="5724525" y="309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314325</xdr:colOff>
      <xdr:row>0</xdr:row>
      <xdr:rowOff>104775</xdr:rowOff>
    </xdr:from>
    <xdr:to>
      <xdr:col>8</xdr:col>
      <xdr:colOff>903320</xdr:colOff>
      <xdr:row>2</xdr:row>
      <xdr:rowOff>227022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8677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276225</xdr:colOff>
      <xdr:row>0</xdr:row>
      <xdr:rowOff>85725</xdr:rowOff>
    </xdr:from>
    <xdr:to>
      <xdr:col>8</xdr:col>
      <xdr:colOff>865220</xdr:colOff>
      <xdr:row>2</xdr:row>
      <xdr:rowOff>207972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486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295275</xdr:colOff>
      <xdr:row>0</xdr:row>
      <xdr:rowOff>114300</xdr:rowOff>
    </xdr:from>
    <xdr:to>
      <xdr:col>8</xdr:col>
      <xdr:colOff>884270</xdr:colOff>
      <xdr:row>3</xdr:row>
      <xdr:rowOff>14416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295275</xdr:colOff>
      <xdr:row>0</xdr:row>
      <xdr:rowOff>104775</xdr:rowOff>
    </xdr:from>
    <xdr:to>
      <xdr:col>8</xdr:col>
      <xdr:colOff>884270</xdr:colOff>
      <xdr:row>3</xdr:row>
      <xdr:rowOff>3779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295275</xdr:colOff>
      <xdr:row>0</xdr:row>
      <xdr:rowOff>114300</xdr:rowOff>
    </xdr:from>
    <xdr:to>
      <xdr:col>8</xdr:col>
      <xdr:colOff>884270</xdr:colOff>
      <xdr:row>3</xdr:row>
      <xdr:rowOff>5614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285750</xdr:colOff>
      <xdr:row>0</xdr:row>
      <xdr:rowOff>95250</xdr:rowOff>
    </xdr:from>
    <xdr:to>
      <xdr:col>8</xdr:col>
      <xdr:colOff>874745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582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 flipH="1">
          <a:off x="6431280" y="2907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285750</xdr:colOff>
      <xdr:row>0</xdr:row>
      <xdr:rowOff>95250</xdr:rowOff>
    </xdr:from>
    <xdr:to>
      <xdr:col>8</xdr:col>
      <xdr:colOff>874745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698230" y="95250"/>
          <a:ext cx="588995" cy="556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4807324</xdr:colOff>
      <xdr:row>0</xdr:row>
      <xdr:rowOff>100853</xdr:rowOff>
    </xdr:from>
    <xdr:to>
      <xdr:col>2</xdr:col>
      <xdr:colOff>4808879</xdr:colOff>
      <xdr:row>2</xdr:row>
      <xdr:rowOff>189482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331324" y="100853"/>
          <a:ext cx="588995" cy="574404"/>
        </a:xfrm>
        <a:prstGeom prst="rect">
          <a:avLst/>
        </a:prstGeom>
      </xdr:spPr>
    </xdr:pic>
    <xdr:clientData/>
  </xdr:twoCellAnchor>
  <xdr:twoCellAnchor editAs="oneCell">
    <xdr:from>
      <xdr:col>2</xdr:col>
      <xdr:colOff>4876800</xdr:colOff>
      <xdr:row>0</xdr:row>
      <xdr:rowOff>133350</xdr:rowOff>
    </xdr:from>
    <xdr:to>
      <xdr:col>2</xdr:col>
      <xdr:colOff>5465795</xdr:colOff>
      <xdr:row>3</xdr:row>
      <xdr:rowOff>26997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143625" y="133350"/>
          <a:ext cx="588995" cy="57944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95250</xdr:rowOff>
    </xdr:from>
    <xdr:to>
      <xdr:col>6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 flipH="1">
          <a:off x="6431280" y="2907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285750</xdr:colOff>
      <xdr:row>0</xdr:row>
      <xdr:rowOff>95250</xdr:rowOff>
    </xdr:from>
    <xdr:to>
      <xdr:col>8</xdr:col>
      <xdr:colOff>874745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698230" y="95250"/>
          <a:ext cx="588995" cy="55658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895350</xdr:colOff>
      <xdr:row>0</xdr:row>
      <xdr:rowOff>85725</xdr:rowOff>
    </xdr:from>
    <xdr:to>
      <xdr:col>6</xdr:col>
      <xdr:colOff>1484345</xdr:colOff>
      <xdr:row>2</xdr:row>
      <xdr:rowOff>207972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8677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0</xdr:row>
      <xdr:rowOff>114300</xdr:rowOff>
    </xdr:from>
    <xdr:to>
      <xdr:col>6</xdr:col>
      <xdr:colOff>1465295</xdr:colOff>
      <xdr:row>3</xdr:row>
      <xdr:rowOff>7947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4397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6</xdr:col>
      <xdr:colOff>1474820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535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895350</xdr:colOff>
      <xdr:row>0</xdr:row>
      <xdr:rowOff>95250</xdr:rowOff>
    </xdr:from>
    <xdr:to>
      <xdr:col>6</xdr:col>
      <xdr:colOff>1484345</xdr:colOff>
      <xdr:row>3</xdr:row>
      <xdr:rowOff>6876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535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923925</xdr:colOff>
      <xdr:row>0</xdr:row>
      <xdr:rowOff>114300</xdr:rowOff>
    </xdr:from>
    <xdr:to>
      <xdr:col>6</xdr:col>
      <xdr:colOff>1512920</xdr:colOff>
      <xdr:row>3</xdr:row>
      <xdr:rowOff>7947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105900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847724</xdr:colOff>
      <xdr:row>0</xdr:row>
      <xdr:rowOff>66675</xdr:rowOff>
    </xdr:from>
    <xdr:to>
      <xdr:col>6</xdr:col>
      <xdr:colOff>1485900</xdr:colOff>
      <xdr:row>2</xdr:row>
      <xdr:rowOff>221198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048749" y="66675"/>
          <a:ext cx="638176" cy="61172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123825</xdr:rowOff>
    </xdr:from>
    <xdr:to>
      <xdr:col>6</xdr:col>
      <xdr:colOff>1476375</xdr:colOff>
      <xdr:row>3</xdr:row>
      <xdr:rowOff>22704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086850" y="123825"/>
          <a:ext cx="590550" cy="57944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123825</xdr:rowOff>
    </xdr:from>
    <xdr:to>
      <xdr:col>6</xdr:col>
      <xdr:colOff>1476375</xdr:colOff>
      <xdr:row>2</xdr:row>
      <xdr:rowOff>225313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21165" y="123825"/>
          <a:ext cx="590550" cy="57373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123825</xdr:rowOff>
    </xdr:from>
    <xdr:to>
      <xdr:col>6</xdr:col>
      <xdr:colOff>1476375</xdr:colOff>
      <xdr:row>3</xdr:row>
      <xdr:rowOff>17472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21165" y="123825"/>
          <a:ext cx="590550" cy="57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3810000</xdr:colOff>
      <xdr:row>0</xdr:row>
      <xdr:rowOff>132906</xdr:rowOff>
    </xdr:from>
    <xdr:to>
      <xdr:col>2</xdr:col>
      <xdr:colOff>3811555</xdr:colOff>
      <xdr:row>2</xdr:row>
      <xdr:rowOff>228572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886325" y="132906"/>
          <a:ext cx="588995" cy="581441"/>
        </a:xfrm>
        <a:prstGeom prst="rect">
          <a:avLst/>
        </a:prstGeom>
      </xdr:spPr>
    </xdr:pic>
    <xdr:clientData/>
  </xdr:twoCellAnchor>
  <xdr:twoCellAnchor editAs="oneCell">
    <xdr:from>
      <xdr:col>2</xdr:col>
      <xdr:colOff>3924300</xdr:colOff>
      <xdr:row>0</xdr:row>
      <xdr:rowOff>133350</xdr:rowOff>
    </xdr:from>
    <xdr:to>
      <xdr:col>2</xdr:col>
      <xdr:colOff>4513295</xdr:colOff>
      <xdr:row>3</xdr:row>
      <xdr:rowOff>26997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000625" y="133350"/>
          <a:ext cx="588995" cy="57944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1200150</xdr:colOff>
      <xdr:row>0</xdr:row>
      <xdr:rowOff>123825</xdr:rowOff>
    </xdr:from>
    <xdr:to>
      <xdr:col>5</xdr:col>
      <xdr:colOff>1789145</xdr:colOff>
      <xdr:row>3</xdr:row>
      <xdr:rowOff>17472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10550" y="123825"/>
          <a:ext cx="588995" cy="57944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104775</xdr:rowOff>
    </xdr:from>
    <xdr:to>
      <xdr:col>5</xdr:col>
      <xdr:colOff>1808195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96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104775</xdr:rowOff>
    </xdr:from>
    <xdr:to>
      <xdr:col>5</xdr:col>
      <xdr:colOff>1798670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007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95250</xdr:rowOff>
    </xdr:from>
    <xdr:to>
      <xdr:col>5</xdr:col>
      <xdr:colOff>1798670</xdr:colOff>
      <xdr:row>2</xdr:row>
      <xdr:rowOff>217497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0075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104775</xdr:rowOff>
    </xdr:from>
    <xdr:to>
      <xdr:col>5</xdr:col>
      <xdr:colOff>1808195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96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104775</xdr:rowOff>
    </xdr:from>
    <xdr:to>
      <xdr:col>5</xdr:col>
      <xdr:colOff>1810563</xdr:colOff>
      <xdr:row>2</xdr:row>
      <xdr:rowOff>226745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104775</xdr:rowOff>
    </xdr:from>
    <xdr:to>
      <xdr:col>5</xdr:col>
      <xdr:colOff>1801038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0075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104775</xdr:rowOff>
    </xdr:from>
    <xdr:to>
      <xdr:col>5</xdr:col>
      <xdr:colOff>1801038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8195" y="104775"/>
          <a:ext cx="591363" cy="55631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104775</xdr:rowOff>
    </xdr:from>
    <xdr:to>
      <xdr:col>5</xdr:col>
      <xdr:colOff>1801038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8195" y="104775"/>
          <a:ext cx="591363" cy="55631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591363</xdr:colOff>
      <xdr:row>4</xdr:row>
      <xdr:rowOff>113504</xdr:rowOff>
    </xdr:to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9917" y="381000"/>
          <a:ext cx="591363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5219700</xdr:colOff>
      <xdr:row>0</xdr:row>
      <xdr:rowOff>123825</xdr:rowOff>
    </xdr:from>
    <xdr:to>
      <xdr:col>2</xdr:col>
      <xdr:colOff>5221255</xdr:colOff>
      <xdr:row>3</xdr:row>
      <xdr:rowOff>17472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743700" y="123825"/>
          <a:ext cx="588995" cy="579447"/>
        </a:xfrm>
        <a:prstGeom prst="rect">
          <a:avLst/>
        </a:prstGeom>
      </xdr:spPr>
    </xdr:pic>
    <xdr:clientData/>
  </xdr:twoCellAnchor>
  <xdr:twoCellAnchor editAs="oneCell">
    <xdr:from>
      <xdr:col>2</xdr:col>
      <xdr:colOff>9658350</xdr:colOff>
      <xdr:row>0</xdr:row>
      <xdr:rowOff>95250</xdr:rowOff>
    </xdr:from>
    <xdr:to>
      <xdr:col>2</xdr:col>
      <xdr:colOff>10247345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13157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591363</xdr:colOff>
      <xdr:row>3</xdr:row>
      <xdr:rowOff>113503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0</xdr:rowOff>
    </xdr:from>
    <xdr:to>
      <xdr:col>10</xdr:col>
      <xdr:colOff>619938</xdr:colOff>
      <xdr:row>3</xdr:row>
      <xdr:rowOff>121970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161925</xdr:rowOff>
    </xdr:from>
    <xdr:to>
      <xdr:col>10</xdr:col>
      <xdr:colOff>1096188</xdr:colOff>
      <xdr:row>3</xdr:row>
      <xdr:rowOff>58264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6150" y="161925"/>
          <a:ext cx="591363" cy="57917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38100</xdr:rowOff>
    </xdr:from>
    <xdr:to>
      <xdr:col>5</xdr:col>
      <xdr:colOff>753288</xdr:colOff>
      <xdr:row>3</xdr:row>
      <xdr:rowOff>160070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228600"/>
          <a:ext cx="591363" cy="57917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3</xdr:row>
      <xdr:rowOff>142875</xdr:rowOff>
    </xdr:from>
    <xdr:to>
      <xdr:col>4</xdr:col>
      <xdr:colOff>813</xdr:colOff>
      <xdr:row>6</xdr:row>
      <xdr:rowOff>36245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723900"/>
          <a:ext cx="591363" cy="57917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95250</xdr:rowOff>
    </xdr:from>
    <xdr:to>
      <xdr:col>3</xdr:col>
      <xdr:colOff>1743888</xdr:colOff>
      <xdr:row>2</xdr:row>
      <xdr:rowOff>217220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95250"/>
          <a:ext cx="591363" cy="57917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591363</xdr:colOff>
      <xdr:row>3</xdr:row>
      <xdr:rowOff>121970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21167</xdr:rowOff>
    </xdr:from>
    <xdr:to>
      <xdr:col>9</xdr:col>
      <xdr:colOff>686613</xdr:colOff>
      <xdr:row>4</xdr:row>
      <xdr:rowOff>134671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402167"/>
          <a:ext cx="591363" cy="57917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3</xdr:col>
      <xdr:colOff>1762938</xdr:colOff>
      <xdr:row>3</xdr:row>
      <xdr:rowOff>26720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133350"/>
          <a:ext cx="591363" cy="57917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85725</xdr:rowOff>
    </xdr:from>
    <xdr:to>
      <xdr:col>2</xdr:col>
      <xdr:colOff>2991663</xdr:colOff>
      <xdr:row>2</xdr:row>
      <xdr:rowOff>207695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5905499</xdr:colOff>
      <xdr:row>0</xdr:row>
      <xdr:rowOff>103909</xdr:rowOff>
    </xdr:from>
    <xdr:to>
      <xdr:col>5</xdr:col>
      <xdr:colOff>1554</xdr:colOff>
      <xdr:row>2</xdr:row>
      <xdr:rowOff>226156</xdr:rowOff>
    </xdr:to>
    <xdr:pic>
      <xdr:nvPicPr>
        <xdr:cNvPr id="3" name="2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0344149" y="103909"/>
          <a:ext cx="588995" cy="579447"/>
        </a:xfrm>
        <a:prstGeom prst="rect">
          <a:avLst/>
        </a:prstGeom>
      </xdr:spPr>
    </xdr:pic>
    <xdr:clientData/>
  </xdr:twoCellAnchor>
  <xdr:twoCellAnchor editAs="oneCell">
    <xdr:from>
      <xdr:col>4</xdr:col>
      <xdr:colOff>3152775</xdr:colOff>
      <xdr:row>0</xdr:row>
      <xdr:rowOff>66675</xdr:rowOff>
    </xdr:from>
    <xdr:to>
      <xdr:col>4</xdr:col>
      <xdr:colOff>3737960</xdr:colOff>
      <xdr:row>2</xdr:row>
      <xdr:rowOff>188922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15400" y="66675"/>
          <a:ext cx="585185" cy="579447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180975</xdr:rowOff>
    </xdr:from>
    <xdr:to>
      <xdr:col>6</xdr:col>
      <xdr:colOff>658038</xdr:colOff>
      <xdr:row>3</xdr:row>
      <xdr:rowOff>74345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8675" y="180975"/>
          <a:ext cx="591363" cy="57917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0</xdr:rowOff>
    </xdr:from>
    <xdr:to>
      <xdr:col>9</xdr:col>
      <xdr:colOff>715188</xdr:colOff>
      <xdr:row>3</xdr:row>
      <xdr:rowOff>121970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142875</xdr:rowOff>
    </xdr:from>
    <xdr:to>
      <xdr:col>3</xdr:col>
      <xdr:colOff>1239063</xdr:colOff>
      <xdr:row>3</xdr:row>
      <xdr:rowOff>36245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3048000</xdr:colOff>
      <xdr:row>0</xdr:row>
      <xdr:rowOff>142875</xdr:rowOff>
    </xdr:from>
    <xdr:to>
      <xdr:col>3</xdr:col>
      <xdr:colOff>572313</xdr:colOff>
      <xdr:row>3</xdr:row>
      <xdr:rowOff>36245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0</xdr:row>
      <xdr:rowOff>123825</xdr:rowOff>
    </xdr:from>
    <xdr:to>
      <xdr:col>3</xdr:col>
      <xdr:colOff>2086788</xdr:colOff>
      <xdr:row>3</xdr:row>
      <xdr:rowOff>17195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23825"/>
          <a:ext cx="591363" cy="57917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3418416</xdr:colOff>
      <xdr:row>0</xdr:row>
      <xdr:rowOff>42333</xdr:rowOff>
    </xdr:from>
    <xdr:to>
      <xdr:col>2</xdr:col>
      <xdr:colOff>4009779</xdr:colOff>
      <xdr:row>2</xdr:row>
      <xdr:rowOff>155836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9191" y="42333"/>
          <a:ext cx="591363" cy="57917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0</xdr:row>
      <xdr:rowOff>85725</xdr:rowOff>
    </xdr:from>
    <xdr:to>
      <xdr:col>3</xdr:col>
      <xdr:colOff>57963</xdr:colOff>
      <xdr:row>2</xdr:row>
      <xdr:rowOff>207695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4086225</xdr:colOff>
      <xdr:row>0</xdr:row>
      <xdr:rowOff>104775</xdr:rowOff>
    </xdr:from>
    <xdr:to>
      <xdr:col>3</xdr:col>
      <xdr:colOff>591363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105833</xdr:rowOff>
    </xdr:from>
    <xdr:to>
      <xdr:col>2</xdr:col>
      <xdr:colOff>644279</xdr:colOff>
      <xdr:row>3</xdr:row>
      <xdr:rowOff>18253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7566" y="105833"/>
          <a:ext cx="591363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2</xdr:row>
      <xdr:rowOff>123825</xdr:rowOff>
    </xdr:from>
    <xdr:to>
      <xdr:col>3</xdr:col>
      <xdr:colOff>1922495</xdr:colOff>
      <xdr:row>5</xdr:row>
      <xdr:rowOff>17472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019800" y="523875"/>
          <a:ext cx="588995" cy="5794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142875</xdr:rowOff>
    </xdr:from>
    <xdr:to>
      <xdr:col>3</xdr:col>
      <xdr:colOff>1131920</xdr:colOff>
      <xdr:row>3</xdr:row>
      <xdr:rowOff>36522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438650" y="142875"/>
          <a:ext cx="588995" cy="5794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85725</xdr:rowOff>
    </xdr:from>
    <xdr:to>
      <xdr:col>11</xdr:col>
      <xdr:colOff>989045</xdr:colOff>
      <xdr:row>2</xdr:row>
      <xdr:rowOff>212734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22205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1</xdr:row>
      <xdr:rowOff>76200</xdr:rowOff>
    </xdr:from>
    <xdr:to>
      <xdr:col>20</xdr:col>
      <xdr:colOff>176245</xdr:colOff>
      <xdr:row>3</xdr:row>
      <xdr:rowOff>211147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6783050" y="266700"/>
          <a:ext cx="588995" cy="579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="71" zoomScaleNormal="71" workbookViewId="0"/>
  </sheetViews>
  <sheetFormatPr baseColWidth="10" defaultColWidth="11.42578125" defaultRowHeight="18" x14ac:dyDescent="0.35"/>
  <cols>
    <col min="1" max="1" width="6.42578125" style="1" customWidth="1"/>
    <col min="2" max="2" width="160" style="2" customWidth="1"/>
    <col min="3" max="16384" width="11.42578125" style="2"/>
  </cols>
  <sheetData>
    <row r="2" spans="1:2" ht="24" x14ac:dyDescent="0.45">
      <c r="B2" s="243" t="s">
        <v>83</v>
      </c>
    </row>
    <row r="3" spans="1:2" ht="6.75" customHeight="1" x14ac:dyDescent="0.45">
      <c r="B3" s="243"/>
    </row>
    <row r="4" spans="1:2" ht="24" x14ac:dyDescent="0.45">
      <c r="B4" s="243" t="s">
        <v>84</v>
      </c>
    </row>
    <row r="5" spans="1:2" ht="24" x14ac:dyDescent="0.45">
      <c r="A5" s="390" t="s">
        <v>668</v>
      </c>
      <c r="B5" s="390"/>
    </row>
    <row r="6" spans="1:2" x14ac:dyDescent="0.35">
      <c r="A6" s="4" t="s">
        <v>85</v>
      </c>
      <c r="B6" s="3" t="s">
        <v>86</v>
      </c>
    </row>
    <row r="7" spans="1:2" x14ac:dyDescent="0.35">
      <c r="A7" s="4" t="s">
        <v>87</v>
      </c>
      <c r="B7" s="3" t="s">
        <v>88</v>
      </c>
    </row>
    <row r="8" spans="1:2" x14ac:dyDescent="0.35">
      <c r="A8" s="4" t="s">
        <v>89</v>
      </c>
      <c r="B8" s="3" t="s">
        <v>90</v>
      </c>
    </row>
    <row r="9" spans="1:2" x14ac:dyDescent="0.35">
      <c r="A9" s="4" t="s">
        <v>91</v>
      </c>
      <c r="B9" s="3" t="s">
        <v>310</v>
      </c>
    </row>
    <row r="10" spans="1:2" x14ac:dyDescent="0.35">
      <c r="A10" s="4" t="s">
        <v>92</v>
      </c>
      <c r="B10" s="3" t="s">
        <v>341</v>
      </c>
    </row>
    <row r="11" spans="1:2" x14ac:dyDescent="0.35">
      <c r="A11" s="4" t="s">
        <v>93</v>
      </c>
      <c r="B11" s="1" t="s">
        <v>94</v>
      </c>
    </row>
    <row r="12" spans="1:2" x14ac:dyDescent="0.35">
      <c r="A12" s="4" t="s">
        <v>95</v>
      </c>
      <c r="B12" s="1" t="s">
        <v>96</v>
      </c>
    </row>
    <row r="13" spans="1:2" x14ac:dyDescent="0.35">
      <c r="A13" s="4" t="s">
        <v>97</v>
      </c>
      <c r="B13" s="5" t="s">
        <v>369</v>
      </c>
    </row>
    <row r="14" spans="1:2" x14ac:dyDescent="0.35">
      <c r="A14" s="4" t="s">
        <v>98</v>
      </c>
      <c r="B14" s="5" t="s">
        <v>361</v>
      </c>
    </row>
    <row r="15" spans="1:2" x14ac:dyDescent="0.35">
      <c r="A15" s="4" t="s">
        <v>131</v>
      </c>
      <c r="B15" s="3" t="s">
        <v>371</v>
      </c>
    </row>
    <row r="16" spans="1:2" x14ac:dyDescent="0.35">
      <c r="A16" s="4" t="s">
        <v>99</v>
      </c>
      <c r="B16" s="3" t="s">
        <v>362</v>
      </c>
    </row>
    <row r="17" spans="1:2" x14ac:dyDescent="0.35">
      <c r="A17" s="4" t="s">
        <v>298</v>
      </c>
      <c r="B17" s="3" t="s">
        <v>124</v>
      </c>
    </row>
    <row r="18" spans="1:2" x14ac:dyDescent="0.35">
      <c r="A18" s="4" t="s">
        <v>299</v>
      </c>
      <c r="B18" s="3" t="s">
        <v>125</v>
      </c>
    </row>
    <row r="19" spans="1:2" x14ac:dyDescent="0.35">
      <c r="A19" s="4" t="s">
        <v>300</v>
      </c>
      <c r="B19" s="3" t="s">
        <v>126</v>
      </c>
    </row>
    <row r="20" spans="1:2" x14ac:dyDescent="0.35">
      <c r="A20" s="4" t="s">
        <v>100</v>
      </c>
      <c r="B20" s="3" t="s">
        <v>305</v>
      </c>
    </row>
    <row r="21" spans="1:2" ht="15.75" customHeight="1" x14ac:dyDescent="0.35">
      <c r="A21" s="4" t="s">
        <v>101</v>
      </c>
      <c r="B21" s="3" t="s">
        <v>575</v>
      </c>
    </row>
    <row r="22" spans="1:2" ht="15.75" customHeight="1" x14ac:dyDescent="0.35">
      <c r="A22" s="4" t="s">
        <v>102</v>
      </c>
      <c r="B22" s="3" t="s">
        <v>576</v>
      </c>
    </row>
    <row r="23" spans="1:2" ht="15.75" customHeight="1" x14ac:dyDescent="0.35">
      <c r="A23" s="4" t="s">
        <v>103</v>
      </c>
      <c r="B23" s="3" t="s">
        <v>306</v>
      </c>
    </row>
    <row r="24" spans="1:2" ht="15.75" customHeight="1" x14ac:dyDescent="0.35">
      <c r="A24" s="4" t="s">
        <v>104</v>
      </c>
      <c r="B24" s="3" t="s">
        <v>311</v>
      </c>
    </row>
    <row r="25" spans="1:2" ht="15.75" customHeight="1" x14ac:dyDescent="0.35">
      <c r="A25" s="4" t="s">
        <v>105</v>
      </c>
      <c r="B25" s="3" t="s">
        <v>348</v>
      </c>
    </row>
    <row r="26" spans="1:2" x14ac:dyDescent="0.35">
      <c r="A26" s="4" t="s">
        <v>106</v>
      </c>
      <c r="B26" s="3" t="s">
        <v>640</v>
      </c>
    </row>
    <row r="27" spans="1:2" x14ac:dyDescent="0.35">
      <c r="A27" s="4" t="s">
        <v>107</v>
      </c>
      <c r="B27" s="3" t="s">
        <v>641</v>
      </c>
    </row>
    <row r="28" spans="1:2" x14ac:dyDescent="0.35">
      <c r="A28" s="4" t="s">
        <v>108</v>
      </c>
      <c r="B28" s="3" t="s">
        <v>642</v>
      </c>
    </row>
    <row r="29" spans="1:2" x14ac:dyDescent="0.35">
      <c r="A29" s="4" t="s">
        <v>109</v>
      </c>
      <c r="B29" s="3" t="s">
        <v>643</v>
      </c>
    </row>
    <row r="30" spans="1:2" ht="18.75" x14ac:dyDescent="0.35">
      <c r="A30" s="4" t="s">
        <v>110</v>
      </c>
      <c r="B30" s="3" t="s">
        <v>644</v>
      </c>
    </row>
    <row r="31" spans="1:2" ht="18.75" x14ac:dyDescent="0.35">
      <c r="A31" s="4" t="s">
        <v>111</v>
      </c>
      <c r="B31" s="3" t="s">
        <v>645</v>
      </c>
    </row>
    <row r="32" spans="1:2" x14ac:dyDescent="0.35">
      <c r="A32" s="4" t="s">
        <v>112</v>
      </c>
      <c r="B32" s="3" t="s">
        <v>646</v>
      </c>
    </row>
    <row r="33" spans="1:2" x14ac:dyDescent="0.35">
      <c r="A33" s="4" t="s">
        <v>113</v>
      </c>
      <c r="B33" s="3" t="s">
        <v>647</v>
      </c>
    </row>
    <row r="34" spans="1:2" x14ac:dyDescent="0.35">
      <c r="A34" s="4" t="s">
        <v>114</v>
      </c>
      <c r="B34" s="3" t="s">
        <v>648</v>
      </c>
    </row>
    <row r="35" spans="1:2" x14ac:dyDescent="0.35">
      <c r="A35" s="4" t="s">
        <v>115</v>
      </c>
      <c r="B35" s="3" t="s">
        <v>127</v>
      </c>
    </row>
    <row r="36" spans="1:2" x14ac:dyDescent="0.35">
      <c r="A36" s="4" t="s">
        <v>116</v>
      </c>
      <c r="B36" s="3" t="s">
        <v>128</v>
      </c>
    </row>
    <row r="37" spans="1:2" x14ac:dyDescent="0.35">
      <c r="A37" s="4" t="s">
        <v>117</v>
      </c>
      <c r="B37" s="3" t="s">
        <v>129</v>
      </c>
    </row>
    <row r="38" spans="1:2" x14ac:dyDescent="0.35">
      <c r="A38" s="4" t="s">
        <v>118</v>
      </c>
      <c r="B38" s="3" t="s">
        <v>130</v>
      </c>
    </row>
    <row r="39" spans="1:2" ht="18.75" x14ac:dyDescent="0.35">
      <c r="A39" s="4" t="s">
        <v>119</v>
      </c>
      <c r="B39" s="3" t="s">
        <v>577</v>
      </c>
    </row>
    <row r="40" spans="1:2" ht="18.75" x14ac:dyDescent="0.35">
      <c r="A40" s="4" t="s">
        <v>120</v>
      </c>
      <c r="B40" s="3" t="s">
        <v>578</v>
      </c>
    </row>
    <row r="41" spans="1:2" x14ac:dyDescent="0.35">
      <c r="A41" s="4" t="s">
        <v>349</v>
      </c>
      <c r="B41" s="3" t="s">
        <v>309</v>
      </c>
    </row>
    <row r="42" spans="1:2" x14ac:dyDescent="0.35">
      <c r="A42" s="4" t="s">
        <v>350</v>
      </c>
      <c r="B42" s="3" t="s">
        <v>312</v>
      </c>
    </row>
    <row r="43" spans="1:2" x14ac:dyDescent="0.35">
      <c r="A43" s="4" t="s">
        <v>352</v>
      </c>
      <c r="B43" s="3" t="s">
        <v>351</v>
      </c>
    </row>
    <row r="44" spans="1:2" x14ac:dyDescent="0.35">
      <c r="A44" s="4" t="s">
        <v>372</v>
      </c>
      <c r="B44" s="1" t="s">
        <v>411</v>
      </c>
    </row>
    <row r="45" spans="1:2" x14ac:dyDescent="0.35">
      <c r="A45" s="4" t="s">
        <v>373</v>
      </c>
      <c r="B45" s="1" t="s">
        <v>412</v>
      </c>
    </row>
    <row r="46" spans="1:2" x14ac:dyDescent="0.35">
      <c r="A46" s="4" t="s">
        <v>374</v>
      </c>
      <c r="B46" s="1" t="s">
        <v>413</v>
      </c>
    </row>
    <row r="47" spans="1:2" x14ac:dyDescent="0.35">
      <c r="A47" s="4" t="s">
        <v>375</v>
      </c>
      <c r="B47" s="1" t="s">
        <v>414</v>
      </c>
    </row>
    <row r="48" spans="1:2" x14ac:dyDescent="0.35">
      <c r="A48" s="4" t="s">
        <v>376</v>
      </c>
      <c r="B48" s="1" t="s">
        <v>573</v>
      </c>
    </row>
    <row r="49" spans="1:2" x14ac:dyDescent="0.35">
      <c r="A49" s="4" t="s">
        <v>377</v>
      </c>
      <c r="B49" s="1" t="s">
        <v>424</v>
      </c>
    </row>
    <row r="50" spans="1:2" x14ac:dyDescent="0.35">
      <c r="A50" s="4" t="s">
        <v>378</v>
      </c>
      <c r="B50" s="1" t="s">
        <v>423</v>
      </c>
    </row>
    <row r="51" spans="1:2" x14ac:dyDescent="0.35">
      <c r="A51" s="4" t="s">
        <v>379</v>
      </c>
      <c r="B51" s="1" t="s">
        <v>422</v>
      </c>
    </row>
    <row r="52" spans="1:2" x14ac:dyDescent="0.35">
      <c r="A52" s="4" t="s">
        <v>380</v>
      </c>
      <c r="B52" s="1" t="s">
        <v>421</v>
      </c>
    </row>
    <row r="53" spans="1:2" x14ac:dyDescent="0.35">
      <c r="A53" s="4" t="s">
        <v>381</v>
      </c>
      <c r="B53" s="1" t="s">
        <v>420</v>
      </c>
    </row>
    <row r="54" spans="1:2" x14ac:dyDescent="0.35">
      <c r="A54" s="4" t="s">
        <v>382</v>
      </c>
      <c r="B54" s="1" t="s">
        <v>419</v>
      </c>
    </row>
    <row r="55" spans="1:2" x14ac:dyDescent="0.35">
      <c r="A55" s="4" t="s">
        <v>383</v>
      </c>
      <c r="B55" s="1" t="s">
        <v>418</v>
      </c>
    </row>
    <row r="56" spans="1:2" x14ac:dyDescent="0.35">
      <c r="A56" s="4" t="s">
        <v>384</v>
      </c>
      <c r="B56" s="1" t="s">
        <v>571</v>
      </c>
    </row>
    <row r="57" spans="1:2" x14ac:dyDescent="0.35">
      <c r="A57" s="4" t="s">
        <v>385</v>
      </c>
      <c r="B57" s="6" t="s">
        <v>570</v>
      </c>
    </row>
    <row r="58" spans="1:2" x14ac:dyDescent="0.35">
      <c r="A58" s="4" t="s">
        <v>386</v>
      </c>
      <c r="B58" s="6" t="s">
        <v>568</v>
      </c>
    </row>
    <row r="59" spans="1:2" x14ac:dyDescent="0.35">
      <c r="A59" s="4" t="s">
        <v>387</v>
      </c>
      <c r="B59" s="1" t="s">
        <v>417</v>
      </c>
    </row>
    <row r="60" spans="1:2" x14ac:dyDescent="0.35">
      <c r="A60" s="4" t="s">
        <v>388</v>
      </c>
      <c r="B60" s="1" t="s">
        <v>565</v>
      </c>
    </row>
    <row r="61" spans="1:2" x14ac:dyDescent="0.35">
      <c r="A61" s="4" t="s">
        <v>389</v>
      </c>
      <c r="B61" s="1" t="s">
        <v>416</v>
      </c>
    </row>
    <row r="62" spans="1:2" x14ac:dyDescent="0.35">
      <c r="A62" s="4" t="s">
        <v>390</v>
      </c>
      <c r="B62" s="1" t="s">
        <v>415</v>
      </c>
    </row>
    <row r="63" spans="1:2" x14ac:dyDescent="0.35">
      <c r="A63" s="4" t="s">
        <v>391</v>
      </c>
      <c r="B63" s="1" t="s">
        <v>563</v>
      </c>
    </row>
  </sheetData>
  <mergeCells count="1">
    <mergeCell ref="A5:B5"/>
  </mergeCells>
  <phoneticPr fontId="4" type="noConversion"/>
  <hyperlinks>
    <hyperlink ref="A6" location="'II 1'!A1" display="II.1"/>
    <hyperlink ref="A7" location="'II 2'!A1" display="II.2"/>
    <hyperlink ref="A8" location="'II 3'!A1" display="II.3"/>
    <hyperlink ref="A9" location="'II 4'!A1" display="II.4"/>
    <hyperlink ref="A10" location="'II 5'!A1" display="II.5"/>
    <hyperlink ref="A11" location="'II 6'!A1" display="II.6"/>
    <hyperlink ref="A14" location="'II 9'!A1" display="II.9"/>
    <hyperlink ref="A15" location="'II 10'!A1" display="II.10"/>
    <hyperlink ref="A16" location="'II 11'!A1" display="II.11"/>
    <hyperlink ref="A17" location="'II 12'!A1" display="II.12"/>
    <hyperlink ref="A21" location="'II 16'!A1" display="II.16"/>
    <hyperlink ref="A22" location="'II 17'!A1" display="II.17"/>
    <hyperlink ref="A23" location="'II 18'!A1" display="II.18"/>
    <hyperlink ref="A12" location="'II 7'!A1" display="II.7"/>
    <hyperlink ref="A13" location="'II 8'!A1" display="II.8"/>
    <hyperlink ref="A18:A20" location="'II 12'!A1" display="II.12"/>
    <hyperlink ref="A18" location="'II 13'!A1" display="II.13"/>
    <hyperlink ref="A19" location="'II 14'!A1" display="II.14"/>
    <hyperlink ref="A20" location="'II 15'!A1" display="II.15"/>
    <hyperlink ref="A24" location="'II 19'!A1" display="II.19"/>
    <hyperlink ref="A25" location="'II 20'!A1" display="II.20"/>
    <hyperlink ref="A26:A33" location="'II 20'!A1" display="II.20"/>
    <hyperlink ref="A34" location="'II 29'!A1" display="II.29"/>
    <hyperlink ref="A35:A42" location="'II 20'!A1" display="II.20"/>
    <hyperlink ref="A26" location="'II 21'!A1" display="II.21"/>
    <hyperlink ref="A27" location="'II 22'!A1" display="II.22"/>
    <hyperlink ref="A28" location="'II 23'!A1" display="II.23"/>
    <hyperlink ref="A29" location="'II 24'!A1" display="II.24"/>
    <hyperlink ref="A30" location="'II 25'!A1" display="II.25"/>
    <hyperlink ref="A31" location="'II 26'!A1" display="II.26"/>
    <hyperlink ref="A32" location="'II 27'!A1" display="II.27"/>
    <hyperlink ref="A33" location="'II 28'!A1" display="II.28"/>
    <hyperlink ref="A35" location="'II 30'!A1" display="II.30"/>
    <hyperlink ref="A36" location="'II 31'!A1" display="II.31"/>
    <hyperlink ref="A37" location="'II 32'!A1" display="II.32"/>
    <hyperlink ref="A38" location="'II 33'!A1" display="II.33"/>
    <hyperlink ref="A39" location="'II 34'!A1" display="II.34"/>
    <hyperlink ref="A40" location="'II 35'!A1" display="II.35"/>
    <hyperlink ref="A41" location="'II 36'!A1" display="II.36"/>
    <hyperlink ref="A43" location="'II 38'!A1" display="II.38"/>
    <hyperlink ref="A42" location="'II 37'!A1" display="II.37"/>
    <hyperlink ref="A44" location="II.39!A1" display="II.39"/>
    <hyperlink ref="A46" location="II.41!A1" display="II.41"/>
    <hyperlink ref="A48" location="'II 43'!A1" display="II.43"/>
    <hyperlink ref="A50" location="'II 45'!A1" display="II.45"/>
    <hyperlink ref="A52" location="'II 47'!A1" display="II.47"/>
    <hyperlink ref="A54" location="'II 49'!A1" display="II.49"/>
    <hyperlink ref="A56" location="'II 51'!A1" display="II.51"/>
    <hyperlink ref="A58" location="'II 53'!A1" display="II.53"/>
    <hyperlink ref="A60" location="'II 55'!A1" display="II.55"/>
    <hyperlink ref="A62" location="'II 57'!A1" display="II.57"/>
    <hyperlink ref="A45" location="II.40!A1" display="II.40"/>
    <hyperlink ref="A47" location="II.42!A1" display="II.42"/>
    <hyperlink ref="A49" location="'II 44'!A1" display="II.44"/>
    <hyperlink ref="A51" location="'II 46'!A1" display="II.46"/>
    <hyperlink ref="A53" location="'II 48'!A1" display="II.48"/>
    <hyperlink ref="A55" location="'II 50'!A1" display="II.50"/>
    <hyperlink ref="A57" location="'II 52'!A1" display="II.52"/>
    <hyperlink ref="A59" location="'II 54'!A1" display="II.54"/>
    <hyperlink ref="A61" location="'II 56'!A1" display="II.56"/>
    <hyperlink ref="A63" location="'II 58'!A1" display="II.58"/>
  </hyperlink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44"/>
  <sheetViews>
    <sheetView topLeftCell="A4" zoomScale="60" zoomScaleNormal="60" workbookViewId="0">
      <selection activeCell="X27" sqref="X27"/>
    </sheetView>
  </sheetViews>
  <sheetFormatPr baseColWidth="10" defaultColWidth="20.28515625" defaultRowHeight="18" x14ac:dyDescent="0.35"/>
  <cols>
    <col min="1" max="2" width="20.28515625" style="2"/>
    <col min="3" max="3" width="31.42578125" style="2" bestFit="1" customWidth="1"/>
    <col min="4" max="8" width="13.42578125" style="2" bestFit="1" customWidth="1"/>
    <col min="9" max="9" width="12.5703125" style="2" bestFit="1" customWidth="1"/>
    <col min="10" max="10" width="13" style="2" bestFit="1" customWidth="1"/>
    <col min="11" max="12" width="13.42578125" style="2" bestFit="1" customWidth="1"/>
    <col min="13" max="14" width="3.42578125" style="2" customWidth="1"/>
    <col min="15" max="18" width="7.7109375" style="2" bestFit="1" customWidth="1"/>
    <col min="19" max="23" width="8.85546875" style="2" customWidth="1"/>
    <col min="24" max="16384" width="20.28515625" style="2"/>
  </cols>
  <sheetData>
    <row r="6" spans="1:23" ht="27.75" customHeight="1" x14ac:dyDescent="0.35">
      <c r="B6" s="62" t="s">
        <v>370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1" customFormat="1" ht="15.75" customHeight="1" x14ac:dyDescent="0.35">
      <c r="B7" s="63"/>
      <c r="C7" s="64"/>
      <c r="D7" s="364" t="s">
        <v>365</v>
      </c>
      <c r="E7" s="364"/>
      <c r="F7" s="364"/>
      <c r="G7" s="364"/>
      <c r="H7" s="364"/>
      <c r="I7" s="364"/>
      <c r="J7" s="364"/>
      <c r="K7" s="364"/>
      <c r="L7" s="364"/>
      <c r="M7" s="63"/>
      <c r="N7" s="65"/>
      <c r="O7" s="366" t="s">
        <v>366</v>
      </c>
      <c r="P7" s="366"/>
      <c r="Q7" s="366"/>
      <c r="R7" s="366"/>
      <c r="S7" s="366"/>
      <c r="T7" s="366"/>
      <c r="U7" s="366"/>
      <c r="V7" s="366"/>
      <c r="W7" s="366"/>
    </row>
    <row r="8" spans="1:23" x14ac:dyDescent="0.35">
      <c r="B8" s="19"/>
      <c r="C8" s="19"/>
      <c r="D8" s="365"/>
      <c r="E8" s="365"/>
      <c r="F8" s="365"/>
      <c r="G8" s="365"/>
      <c r="H8" s="365"/>
      <c r="I8" s="365"/>
      <c r="J8" s="365"/>
      <c r="K8" s="365"/>
      <c r="L8" s="365"/>
      <c r="M8" s="66"/>
      <c r="N8" s="67"/>
      <c r="O8" s="367"/>
      <c r="P8" s="367"/>
      <c r="Q8" s="367"/>
      <c r="R8" s="367"/>
      <c r="S8" s="367"/>
      <c r="T8" s="367"/>
      <c r="U8" s="367"/>
      <c r="V8" s="367"/>
      <c r="W8" s="367"/>
    </row>
    <row r="9" spans="1:23" s="3" customFormat="1" ht="18.75" x14ac:dyDescent="0.35">
      <c r="B9" s="54"/>
      <c r="C9" s="54"/>
      <c r="D9" s="34">
        <v>2010</v>
      </c>
      <c r="E9" s="34">
        <v>2011</v>
      </c>
      <c r="F9" s="34">
        <v>2012</v>
      </c>
      <c r="G9" s="34">
        <v>2013</v>
      </c>
      <c r="H9" s="34" t="s">
        <v>579</v>
      </c>
      <c r="I9" s="34" t="s">
        <v>580</v>
      </c>
      <c r="J9" s="34">
        <v>2016</v>
      </c>
      <c r="K9" s="34">
        <v>2017</v>
      </c>
      <c r="L9" s="34">
        <v>2018</v>
      </c>
      <c r="M9" s="69"/>
      <c r="N9" s="54"/>
      <c r="O9" s="34">
        <v>2010</v>
      </c>
      <c r="P9" s="34">
        <v>2011</v>
      </c>
      <c r="Q9" s="34">
        <v>2012</v>
      </c>
      <c r="R9" s="34">
        <v>2013</v>
      </c>
      <c r="S9" s="34" t="s">
        <v>579</v>
      </c>
      <c r="T9" s="34" t="s">
        <v>580</v>
      </c>
      <c r="U9" s="34">
        <v>2016</v>
      </c>
      <c r="V9" s="34">
        <v>2017</v>
      </c>
      <c r="W9" s="34">
        <v>2018</v>
      </c>
    </row>
    <row r="10" spans="1:23" x14ac:dyDescent="0.35">
      <c r="B10" s="16" t="s">
        <v>59</v>
      </c>
      <c r="C10" s="13"/>
      <c r="D10" s="55">
        <v>8046706.0426673852</v>
      </c>
      <c r="E10" s="55">
        <v>8293603.1408898421</v>
      </c>
      <c r="F10" s="55">
        <v>8540500.2391123567</v>
      </c>
      <c r="G10" s="55">
        <v>8787397.3373348117</v>
      </c>
      <c r="H10" s="55">
        <v>9034300</v>
      </c>
      <c r="I10" s="55">
        <v>9281197.0982224904</v>
      </c>
      <c r="J10" s="55">
        <v>11169136</v>
      </c>
      <c r="K10" s="55">
        <v>11849581</v>
      </c>
      <c r="L10" s="55">
        <f>L12+L13</f>
        <v>12311998</v>
      </c>
      <c r="M10" s="70"/>
      <c r="N10" s="71"/>
      <c r="O10" s="244">
        <v>18.112768002097223</v>
      </c>
      <c r="P10" s="244">
        <v>16.953468680074643</v>
      </c>
      <c r="Q10" s="244">
        <v>16.777026263411614</v>
      </c>
      <c r="R10" s="244">
        <v>16.848070022326592</v>
      </c>
      <c r="S10" s="244">
        <v>17.321456303792221</v>
      </c>
      <c r="T10" s="244">
        <v>16.696151238033</v>
      </c>
      <c r="U10" s="244">
        <v>21.251931088032347</v>
      </c>
      <c r="V10" s="244">
        <v>22.738538658227647</v>
      </c>
      <c r="W10" s="244">
        <v>23.446533400898222</v>
      </c>
    </row>
    <row r="11" spans="1:23" x14ac:dyDescent="0.35">
      <c r="B11" s="20" t="s">
        <v>60</v>
      </c>
      <c r="C11" s="13"/>
      <c r="D11" s="56"/>
      <c r="E11" s="56"/>
      <c r="F11" s="56"/>
      <c r="G11" s="56"/>
      <c r="H11" s="56"/>
      <c r="I11" s="56"/>
      <c r="J11" s="57"/>
      <c r="K11" s="72"/>
      <c r="L11" s="72"/>
      <c r="M11" s="70"/>
      <c r="N11" s="71"/>
      <c r="O11" s="245"/>
      <c r="P11" s="245"/>
      <c r="Q11" s="245"/>
      <c r="R11" s="245"/>
      <c r="S11" s="245"/>
      <c r="T11" s="245"/>
      <c r="U11" s="244"/>
      <c r="V11" s="244"/>
      <c r="W11" s="244"/>
    </row>
    <row r="12" spans="1:23" x14ac:dyDescent="0.35">
      <c r="B12" s="20"/>
      <c r="C12" s="13" t="s">
        <v>61</v>
      </c>
      <c r="D12" s="56">
        <v>4167310.2213985696</v>
      </c>
      <c r="E12" s="56">
        <v>4274351.6583062299</v>
      </c>
      <c r="F12" s="56">
        <v>4381393.095213905</v>
      </c>
      <c r="G12" s="56">
        <v>4488434.5321215224</v>
      </c>
      <c r="H12" s="56">
        <v>4595500</v>
      </c>
      <c r="I12" s="56">
        <v>4702541.43690765</v>
      </c>
      <c r="J12" s="56">
        <v>5587547</v>
      </c>
      <c r="K12" s="56">
        <v>5876291</v>
      </c>
      <c r="L12" s="56">
        <v>6067585</v>
      </c>
      <c r="M12" s="70"/>
      <c r="N12" s="71"/>
      <c r="O12" s="245">
        <v>9.380425087324241</v>
      </c>
      <c r="P12" s="245">
        <v>8.7374673872983042</v>
      </c>
      <c r="Q12" s="245">
        <v>8.6068432727277582</v>
      </c>
      <c r="R12" s="245">
        <v>8.6056720078561764</v>
      </c>
      <c r="S12" s="245">
        <v>8.8109485454409509</v>
      </c>
      <c r="T12" s="245">
        <v>8.4470467211668705</v>
      </c>
      <c r="U12" s="245">
        <v>10.631633798276059</v>
      </c>
      <c r="V12" s="245">
        <v>11.205981034482154</v>
      </c>
      <c r="W12" s="245">
        <v>11.5507768129875</v>
      </c>
    </row>
    <row r="13" spans="1:23" x14ac:dyDescent="0.35">
      <c r="B13" s="20"/>
      <c r="C13" s="13" t="s">
        <v>62</v>
      </c>
      <c r="D13" s="56">
        <v>3879395.8212687867</v>
      </c>
      <c r="E13" s="56">
        <v>4019251.4825836406</v>
      </c>
      <c r="F13" s="56">
        <v>4159107.1438984508</v>
      </c>
      <c r="G13" s="56">
        <v>4298962.8052132903</v>
      </c>
      <c r="H13" s="56">
        <v>4438800</v>
      </c>
      <c r="I13" s="56">
        <v>4578655.6613148199</v>
      </c>
      <c r="J13" s="56">
        <v>5581589</v>
      </c>
      <c r="K13" s="56">
        <v>5973290</v>
      </c>
      <c r="L13" s="56">
        <v>6244413</v>
      </c>
      <c r="M13" s="70"/>
      <c r="N13" s="71"/>
      <c r="O13" s="245">
        <v>8.7323429147729179</v>
      </c>
      <c r="P13" s="245">
        <v>8.2160012927763972</v>
      </c>
      <c r="Q13" s="245">
        <v>8.1701829906838572</v>
      </c>
      <c r="R13" s="245">
        <v>8.2423980144704139</v>
      </c>
      <c r="S13" s="245">
        <v>8.5105077583512756</v>
      </c>
      <c r="T13" s="245">
        <v>8.2491045168661898</v>
      </c>
      <c r="U13" s="245">
        <v>10.620297289756287</v>
      </c>
      <c r="V13" s="245">
        <v>11.532557623745495</v>
      </c>
      <c r="W13" s="245">
        <v>11.895968048042</v>
      </c>
    </row>
    <row r="14" spans="1:23" x14ac:dyDescent="0.35">
      <c r="B14" s="20" t="s">
        <v>63</v>
      </c>
      <c r="C14" s="13"/>
      <c r="D14" s="56"/>
      <c r="E14" s="56"/>
      <c r="F14" s="56"/>
      <c r="G14" s="56"/>
      <c r="H14" s="56"/>
      <c r="I14" s="56"/>
      <c r="J14" s="57"/>
      <c r="K14" s="57"/>
      <c r="L14" s="57"/>
      <c r="M14" s="70"/>
      <c r="N14" s="71"/>
      <c r="O14" s="245"/>
      <c r="P14" s="245"/>
      <c r="Q14" s="245"/>
      <c r="R14" s="245"/>
      <c r="S14" s="245"/>
      <c r="T14" s="245"/>
      <c r="U14" s="245"/>
      <c r="V14" s="245"/>
      <c r="W14" s="245"/>
    </row>
    <row r="15" spans="1:23" x14ac:dyDescent="0.35">
      <c r="A15" s="61"/>
      <c r="B15" s="20"/>
      <c r="C15" s="13" t="s">
        <v>64</v>
      </c>
      <c r="D15" s="56">
        <v>561019.04529420962</v>
      </c>
      <c r="E15" s="56">
        <v>570915.39483465569</v>
      </c>
      <c r="F15" s="56">
        <v>580811.74437511584</v>
      </c>
      <c r="G15" s="56">
        <v>590708.09391557181</v>
      </c>
      <c r="H15" s="56">
        <v>607305.43163079873</v>
      </c>
      <c r="I15" s="56">
        <v>617201.78117125703</v>
      </c>
      <c r="J15" s="56">
        <v>645774</v>
      </c>
      <c r="K15" s="56">
        <v>573903</v>
      </c>
      <c r="L15" s="56">
        <v>591699</v>
      </c>
      <c r="M15" s="70"/>
      <c r="N15" s="71"/>
      <c r="O15" s="245">
        <v>1.2628282626817127</v>
      </c>
      <c r="P15" s="245">
        <v>1.1670435757386985</v>
      </c>
      <c r="Q15" s="245">
        <v>1.1409511874789187</v>
      </c>
      <c r="R15" s="245">
        <v>1.1325641651323259</v>
      </c>
      <c r="S15" s="245">
        <v>1.1643862277153243</v>
      </c>
      <c r="T15" s="245">
        <v>1.1041456395876501</v>
      </c>
      <c r="U15" s="245">
        <v>1.2287382431768223</v>
      </c>
      <c r="V15" s="245">
        <v>1.0927853127928255</v>
      </c>
      <c r="W15" s="245">
        <v>1.9046613727801001</v>
      </c>
    </row>
    <row r="16" spans="1:23" x14ac:dyDescent="0.35">
      <c r="B16" s="20"/>
      <c r="C16" s="13" t="s">
        <v>65</v>
      </c>
      <c r="D16" s="56">
        <v>2904607.6502917004</v>
      </c>
      <c r="E16" s="56">
        <v>2996916.1850594156</v>
      </c>
      <c r="F16" s="56">
        <v>3089224.7198271155</v>
      </c>
      <c r="G16" s="56">
        <v>3181533.254594808</v>
      </c>
      <c r="H16" s="56">
        <v>3270925.9384307642</v>
      </c>
      <c r="I16" s="56">
        <v>3363234.4731984599</v>
      </c>
      <c r="J16" s="56">
        <v>4139310</v>
      </c>
      <c r="K16" s="56">
        <v>4322317</v>
      </c>
      <c r="L16" s="56">
        <v>4574636</v>
      </c>
      <c r="M16" s="70"/>
      <c r="N16" s="71"/>
      <c r="O16" s="245">
        <v>6.5381392370847173</v>
      </c>
      <c r="P16" s="245">
        <v>6.1261822897836717</v>
      </c>
      <c r="Q16" s="245">
        <v>6.068497489264935</v>
      </c>
      <c r="R16" s="245">
        <v>6.0999512135445846</v>
      </c>
      <c r="S16" s="245">
        <v>6.2713437361465809</v>
      </c>
      <c r="T16" s="245">
        <v>6.0528761697302897</v>
      </c>
      <c r="U16" s="245">
        <v>7.8760193153707831</v>
      </c>
      <c r="V16" s="245">
        <v>8.4487129979488227</v>
      </c>
      <c r="W16" s="245">
        <v>8.9556778033157993</v>
      </c>
    </row>
    <row r="17" spans="1:23" x14ac:dyDescent="0.35">
      <c r="B17" s="20"/>
      <c r="C17" s="13" t="s">
        <v>6</v>
      </c>
      <c r="D17" s="56">
        <v>348721.43900403334</v>
      </c>
      <c r="E17" s="56">
        <v>359034.30899236811</v>
      </c>
      <c r="F17" s="56">
        <v>369347.17898072058</v>
      </c>
      <c r="G17" s="56">
        <v>379660.04896906513</v>
      </c>
      <c r="H17" s="56">
        <v>390327.49387903756</v>
      </c>
      <c r="I17" s="56">
        <v>400640.36386738601</v>
      </c>
      <c r="J17" s="56">
        <v>1478251</v>
      </c>
      <c r="K17" s="56">
        <v>1510172</v>
      </c>
      <c r="L17" s="56">
        <v>1552567</v>
      </c>
      <c r="M17" s="70"/>
      <c r="N17" s="71"/>
      <c r="O17" s="245">
        <v>0.78495604145914277</v>
      </c>
      <c r="P17" s="245">
        <v>0.73392430396920072</v>
      </c>
      <c r="Q17" s="245">
        <v>0.72554852158409022</v>
      </c>
      <c r="R17" s="245">
        <v>0.72792191409553364</v>
      </c>
      <c r="S17" s="245">
        <v>0.74837459785423066</v>
      </c>
      <c r="T17" s="245">
        <v>0.720395492667392</v>
      </c>
      <c r="U17" s="245">
        <v>2.8127232386475463</v>
      </c>
      <c r="V17" s="245">
        <v>2.8673741458525677</v>
      </c>
      <c r="W17" s="245">
        <v>2.95420288740105</v>
      </c>
    </row>
    <row r="18" spans="1:23" x14ac:dyDescent="0.35">
      <c r="B18" s="20"/>
      <c r="C18" s="13" t="s">
        <v>66</v>
      </c>
      <c r="D18" s="56">
        <v>2687595.0308616464</v>
      </c>
      <c r="E18" s="56">
        <v>2775622.8564387183</v>
      </c>
      <c r="F18" s="56">
        <v>2863650.6820158041</v>
      </c>
      <c r="G18" s="56">
        <v>2951678.5075928532</v>
      </c>
      <c r="H18" s="56">
        <v>3034612.8799535907</v>
      </c>
      <c r="I18" s="56">
        <v>3122640.7055306598</v>
      </c>
      <c r="J18" s="56">
        <v>2326935</v>
      </c>
      <c r="K18" s="56">
        <v>2681013</v>
      </c>
      <c r="L18" s="56">
        <v>2751934</v>
      </c>
      <c r="M18" s="70"/>
      <c r="N18" s="71"/>
      <c r="O18" s="245">
        <v>6.0496537365057739</v>
      </c>
      <c r="P18" s="245">
        <v>5.6738228686554111</v>
      </c>
      <c r="Q18" s="245">
        <v>5.6253780640850453</v>
      </c>
      <c r="R18" s="245">
        <v>5.6592508874082394</v>
      </c>
      <c r="S18" s="245">
        <v>5.818260894484486</v>
      </c>
      <c r="T18" s="245">
        <v>5.6220659906408699</v>
      </c>
      <c r="U18" s="245">
        <v>4.4275458966862384</v>
      </c>
      <c r="V18" s="245">
        <v>5.0824372814137115</v>
      </c>
      <c r="W18" s="245">
        <v>5.7395753830880096</v>
      </c>
    </row>
    <row r="19" spans="1:23" x14ac:dyDescent="0.35">
      <c r="B19" s="20"/>
      <c r="C19" s="13" t="s">
        <v>67</v>
      </c>
      <c r="D19" s="56">
        <v>139155.00719176143</v>
      </c>
      <c r="E19" s="73">
        <v>139816.28227258011</v>
      </c>
      <c r="F19" s="56">
        <v>140477.55735341311</v>
      </c>
      <c r="G19" s="56">
        <v>141138.83243423802</v>
      </c>
      <c r="H19" s="56">
        <v>145104.46095833046</v>
      </c>
      <c r="I19" s="56">
        <v>145765.736039159</v>
      </c>
      <c r="J19" s="56">
        <v>439714</v>
      </c>
      <c r="K19" s="56">
        <v>374581</v>
      </c>
      <c r="L19" s="56">
        <v>383173</v>
      </c>
      <c r="M19" s="70"/>
      <c r="N19" s="71"/>
      <c r="O19" s="245">
        <v>0.3132315693191442</v>
      </c>
      <c r="P19" s="245">
        <v>0.28580713619947085</v>
      </c>
      <c r="Q19" s="245">
        <v>0.27595522547319468</v>
      </c>
      <c r="R19" s="245">
        <v>0.27060537272150659</v>
      </c>
      <c r="S19" s="245">
        <v>0.2782086691802404</v>
      </c>
      <c r="T19" s="245">
        <v>0.25918732545197998</v>
      </c>
      <c r="U19" s="245">
        <v>0.83666020598576785</v>
      </c>
      <c r="V19" s="245">
        <v>0.70766695001810942</v>
      </c>
      <c r="W19" s="245">
        <v>0.85152446107060997</v>
      </c>
    </row>
    <row r="20" spans="1:23" x14ac:dyDescent="0.35">
      <c r="B20" s="20"/>
      <c r="C20" s="13" t="s">
        <v>68</v>
      </c>
      <c r="D20" s="56">
        <v>1405607.8700240338</v>
      </c>
      <c r="E20" s="56">
        <v>1451298.1132921032</v>
      </c>
      <c r="F20" s="56">
        <v>1496988.3565601865</v>
      </c>
      <c r="G20" s="56">
        <v>1542678.5998282766</v>
      </c>
      <c r="H20" s="56">
        <v>1586023.7951474774</v>
      </c>
      <c r="I20" s="56">
        <v>1631714.03841556</v>
      </c>
      <c r="J20" s="56">
        <v>2139152</v>
      </c>
      <c r="K20" s="56">
        <v>2387595</v>
      </c>
      <c r="L20" s="56">
        <v>2457989</v>
      </c>
      <c r="M20" s="70"/>
      <c r="N20" s="71"/>
      <c r="O20" s="245">
        <v>3.1639591550467348</v>
      </c>
      <c r="P20" s="245">
        <v>2.9666885057281882</v>
      </c>
      <c r="Q20" s="245">
        <v>2.9406957755254313</v>
      </c>
      <c r="R20" s="245">
        <v>2.9577764694244011</v>
      </c>
      <c r="S20" s="245">
        <v>3.0408821784113584</v>
      </c>
      <c r="T20" s="245">
        <v>2.9374806199548602</v>
      </c>
      <c r="U20" s="245">
        <v>4.0702441881651872</v>
      </c>
      <c r="V20" s="245">
        <v>4.5395619702016132</v>
      </c>
      <c r="W20" s="245">
        <v>4.9599718304486498</v>
      </c>
    </row>
    <row r="21" spans="1:23" x14ac:dyDescent="0.35">
      <c r="B21" s="20" t="s">
        <v>69</v>
      </c>
      <c r="C21" s="13"/>
      <c r="D21" s="56"/>
      <c r="E21" s="56"/>
      <c r="F21" s="56"/>
      <c r="G21" s="56"/>
      <c r="H21" s="56"/>
      <c r="I21" s="56"/>
      <c r="J21" s="57"/>
      <c r="K21" s="57"/>
      <c r="L21" s="57"/>
      <c r="M21" s="70"/>
      <c r="N21" s="71"/>
      <c r="O21" s="245"/>
      <c r="P21" s="245"/>
      <c r="Q21" s="245"/>
      <c r="R21" s="245"/>
      <c r="S21" s="245"/>
      <c r="T21" s="245"/>
      <c r="U21" s="245"/>
      <c r="V21" s="245"/>
      <c r="W21" s="245"/>
    </row>
    <row r="22" spans="1:23" x14ac:dyDescent="0.35">
      <c r="B22" s="20"/>
      <c r="C22" s="13" t="s">
        <v>70</v>
      </c>
      <c r="D22" s="56">
        <v>515313.19659774215</v>
      </c>
      <c r="E22" s="56">
        <v>531152.57586282678</v>
      </c>
      <c r="F22" s="56">
        <v>546991.75466174586</v>
      </c>
      <c r="G22" s="56">
        <v>562830.96609465068</v>
      </c>
      <c r="H22" s="56">
        <v>578645.03012573451</v>
      </c>
      <c r="I22" s="56">
        <v>594484.22524164699</v>
      </c>
      <c r="J22" s="56">
        <v>947908</v>
      </c>
      <c r="K22" s="56">
        <v>1012854</v>
      </c>
      <c r="L22" s="56">
        <v>1079172</v>
      </c>
      <c r="M22" s="70"/>
      <c r="N22" s="71"/>
      <c r="O22" s="245">
        <v>1.1599464835551512</v>
      </c>
      <c r="P22" s="245">
        <v>1.0857619307626103</v>
      </c>
      <c r="Q22" s="245">
        <v>1.0745149320180218</v>
      </c>
      <c r="R22" s="245">
        <v>1.079115369827176</v>
      </c>
      <c r="S22" s="245">
        <v>1.1094356623899411</v>
      </c>
      <c r="T22" s="245">
        <v>1.06945441473082</v>
      </c>
      <c r="U22" s="245">
        <v>1.8036198586707661</v>
      </c>
      <c r="V22" s="245">
        <v>1.9930797780243992</v>
      </c>
      <c r="W22" s="245">
        <v>2.0060229821286502</v>
      </c>
    </row>
    <row r="23" spans="1:23" x14ac:dyDescent="0.35">
      <c r="B23" s="20"/>
      <c r="C23" s="13" t="s">
        <v>71</v>
      </c>
      <c r="D23" s="56">
        <v>6614351.0653747953</v>
      </c>
      <c r="E23" s="56">
        <v>6828347.305962408</v>
      </c>
      <c r="F23" s="56">
        <v>7042300</v>
      </c>
      <c r="G23" s="56">
        <v>7256339.4188393466</v>
      </c>
      <c r="H23" s="56">
        <v>7460223.3966471804</v>
      </c>
      <c r="I23" s="56">
        <v>7674219.4530856498</v>
      </c>
      <c r="J23" s="56">
        <v>9865082</v>
      </c>
      <c r="K23" s="56">
        <v>10498762</v>
      </c>
      <c r="L23" s="56">
        <v>10892126</v>
      </c>
      <c r="M23" s="70"/>
      <c r="N23" s="71"/>
      <c r="O23" s="245">
        <v>14.888602329487439</v>
      </c>
      <c r="P23" s="245">
        <v>13.958248329674131</v>
      </c>
      <c r="Q23" s="245">
        <v>13.834035005599461</v>
      </c>
      <c r="R23" s="245">
        <v>13.912573876106707</v>
      </c>
      <c r="S23" s="245">
        <v>14.303480466837776</v>
      </c>
      <c r="T23" s="245">
        <v>13.814612547881101</v>
      </c>
      <c r="U23" s="245">
        <v>18.770658969663216</v>
      </c>
      <c r="V23" s="245">
        <v>20.1162336219748</v>
      </c>
      <c r="W23" s="245">
        <v>20.645089774462999</v>
      </c>
    </row>
    <row r="24" spans="1:23" x14ac:dyDescent="0.35">
      <c r="B24" s="20"/>
      <c r="C24" s="13" t="s">
        <v>72</v>
      </c>
      <c r="D24" s="56">
        <v>917041.78069484746</v>
      </c>
      <c r="E24" s="56">
        <v>934103.55976388382</v>
      </c>
      <c r="F24" s="56">
        <v>951165.13836675463</v>
      </c>
      <c r="G24" s="56">
        <v>968226.95240081521</v>
      </c>
      <c r="H24" s="56">
        <v>995431.57322708424</v>
      </c>
      <c r="I24" s="56">
        <v>1012493.26954555</v>
      </c>
      <c r="J24" s="56">
        <v>356146</v>
      </c>
      <c r="K24" s="56">
        <v>337965</v>
      </c>
      <c r="L24" s="56">
        <v>340700</v>
      </c>
      <c r="M24" s="70"/>
      <c r="N24" s="71"/>
      <c r="O24" s="245">
        <v>2.0642191890546342</v>
      </c>
      <c r="P24" s="245">
        <v>1.9094590343159488</v>
      </c>
      <c r="Q24" s="245">
        <v>1.8684763257941348</v>
      </c>
      <c r="R24" s="245">
        <v>1.8563807763927076</v>
      </c>
      <c r="S24" s="245">
        <v>1.9085401745645028</v>
      </c>
      <c r="T24" s="245">
        <v>1.81208421395333</v>
      </c>
      <c r="U24" s="245">
        <v>0.67765225969836584</v>
      </c>
      <c r="V24" s="245">
        <v>0.62922525822844999</v>
      </c>
      <c r="W24" s="245">
        <v>0.79711510284803999</v>
      </c>
    </row>
    <row r="25" spans="1:23" x14ac:dyDescent="0.35">
      <c r="B25" s="20" t="s">
        <v>75</v>
      </c>
      <c r="C25" s="13"/>
      <c r="D25" s="56"/>
      <c r="E25" s="56"/>
      <c r="F25" s="56"/>
      <c r="G25" s="56"/>
      <c r="H25" s="56"/>
      <c r="I25" s="56"/>
      <c r="J25" s="57"/>
      <c r="K25" s="57"/>
      <c r="L25" s="57"/>
      <c r="M25" s="70"/>
      <c r="N25" s="71"/>
      <c r="O25" s="245"/>
      <c r="P25" s="245"/>
      <c r="Q25" s="245"/>
      <c r="R25" s="245"/>
      <c r="S25" s="245"/>
      <c r="T25" s="245"/>
      <c r="U25" s="245"/>
      <c r="V25" s="245"/>
      <c r="W25" s="245"/>
    </row>
    <row r="26" spans="1:23" x14ac:dyDescent="0.35">
      <c r="A26" s="61"/>
      <c r="B26" s="20"/>
      <c r="C26" s="13" t="s">
        <v>27</v>
      </c>
      <c r="D26" s="56">
        <v>380506.47067722847</v>
      </c>
      <c r="E26" s="56">
        <v>387789.17135461781</v>
      </c>
      <c r="F26" s="56">
        <v>395071.87203477981</v>
      </c>
      <c r="G26" s="56">
        <v>402354.57271355414</v>
      </c>
      <c r="H26" s="56">
        <v>413659.67381742888</v>
      </c>
      <c r="I26" s="56">
        <v>420942.37449689698</v>
      </c>
      <c r="J26" s="56">
        <v>623454</v>
      </c>
      <c r="K26" s="56">
        <v>703511</v>
      </c>
      <c r="L26" s="56">
        <v>751785</v>
      </c>
      <c r="M26" s="70"/>
      <c r="N26" s="71"/>
      <c r="O26" s="245">
        <v>0.85650269689593728</v>
      </c>
      <c r="P26" s="245">
        <v>0.79270390195294915</v>
      </c>
      <c r="Q26" s="245">
        <v>0.77608231221729684</v>
      </c>
      <c r="R26" s="245">
        <v>0.77143410667000434</v>
      </c>
      <c r="S26" s="245">
        <v>0.7931093681491137</v>
      </c>
      <c r="T26" s="245">
        <v>0.75354954134408303</v>
      </c>
      <c r="U26" s="245">
        <v>1.1862691478157412</v>
      </c>
      <c r="V26" s="245">
        <v>1.3884417691731004</v>
      </c>
      <c r="W26" s="245">
        <v>1.4996037245507601</v>
      </c>
    </row>
    <row r="27" spans="1:23" x14ac:dyDescent="0.35">
      <c r="B27" s="20"/>
      <c r="C27" s="13" t="s">
        <v>15</v>
      </c>
      <c r="D27" s="56">
        <v>1792261.1089142903</v>
      </c>
      <c r="E27" s="56">
        <v>1845032.7669782708</v>
      </c>
      <c r="F27" s="56">
        <v>1897804.4250450241</v>
      </c>
      <c r="G27" s="56">
        <v>1950576.0831104042</v>
      </c>
      <c r="H27" s="56">
        <v>2005382.1206847851</v>
      </c>
      <c r="I27" s="56">
        <v>2058153.7787508501</v>
      </c>
      <c r="J27" s="56">
        <v>2135407</v>
      </c>
      <c r="K27" s="56">
        <v>2252757</v>
      </c>
      <c r="L27" s="56">
        <v>2349412</v>
      </c>
      <c r="M27" s="70"/>
      <c r="N27" s="71"/>
      <c r="O27" s="245">
        <v>4.0342979466148146</v>
      </c>
      <c r="P27" s="245">
        <v>3.7715459369474353</v>
      </c>
      <c r="Q27" s="245">
        <v>3.7280620327116036</v>
      </c>
      <c r="R27" s="245">
        <v>3.7398379941798545</v>
      </c>
      <c r="S27" s="245">
        <v>3.8449175670331606</v>
      </c>
      <c r="T27" s="245">
        <v>3.70059168491811</v>
      </c>
      <c r="U27" s="245">
        <v>4.0631184371738227</v>
      </c>
      <c r="V27" s="245">
        <v>4.3390354340622812</v>
      </c>
      <c r="W27" s="245">
        <v>4.4742946583434398</v>
      </c>
    </row>
    <row r="28" spans="1:23" x14ac:dyDescent="0.35">
      <c r="B28" s="20"/>
      <c r="C28" s="13" t="s">
        <v>16</v>
      </c>
      <c r="D28" s="56">
        <v>778589.08931570686</v>
      </c>
      <c r="E28" s="56">
        <v>801669.13706948981</v>
      </c>
      <c r="F28" s="56">
        <v>824749.18482605263</v>
      </c>
      <c r="G28" s="56">
        <v>847829.23258122068</v>
      </c>
      <c r="H28" s="56">
        <v>871650.99538239778</v>
      </c>
      <c r="I28" s="56">
        <v>894731.04313826293</v>
      </c>
      <c r="J28" s="56">
        <v>1012716</v>
      </c>
      <c r="K28" s="56">
        <v>1087001</v>
      </c>
      <c r="L28" s="56">
        <v>1129139</v>
      </c>
      <c r="M28" s="70"/>
      <c r="N28" s="71"/>
      <c r="O28" s="245">
        <v>1.7525685005717915</v>
      </c>
      <c r="P28" s="245">
        <v>1.6387416152193461</v>
      </c>
      <c r="Q28" s="245">
        <v>1.6201438261410455</v>
      </c>
      <c r="R28" s="245">
        <v>1.6255423226186103</v>
      </c>
      <c r="S28" s="245">
        <v>1.6712157697522994</v>
      </c>
      <c r="T28" s="245">
        <v>1.6088709805887</v>
      </c>
      <c r="U28" s="245">
        <v>1.9269324541976895</v>
      </c>
      <c r="V28" s="245">
        <v>2.0853618398908536</v>
      </c>
      <c r="W28" s="245">
        <v>2.222059649447</v>
      </c>
    </row>
    <row r="29" spans="1:23" x14ac:dyDescent="0.35">
      <c r="B29" s="13"/>
      <c r="C29" s="13" t="s">
        <v>28</v>
      </c>
      <c r="D29" s="56">
        <v>237551.69119644942</v>
      </c>
      <c r="E29" s="56">
        <v>239521.47365813379</v>
      </c>
      <c r="F29" s="56">
        <v>241491.25612259083</v>
      </c>
      <c r="G29" s="56">
        <v>243461.03858566025</v>
      </c>
      <c r="H29" s="56">
        <v>250301.6509279107</v>
      </c>
      <c r="I29" s="56">
        <v>252271.43339167401</v>
      </c>
      <c r="J29" s="56">
        <v>269394</v>
      </c>
      <c r="K29" s="56">
        <v>288409</v>
      </c>
      <c r="L29" s="56">
        <v>307632</v>
      </c>
      <c r="M29" s="70"/>
      <c r="N29" s="71"/>
      <c r="O29" s="245">
        <v>0.53471801359862159</v>
      </c>
      <c r="P29" s="245">
        <v>0.48962070319569334</v>
      </c>
      <c r="Q29" s="245">
        <v>0.47438733480722367</v>
      </c>
      <c r="R29" s="245">
        <v>0.46678765831745545</v>
      </c>
      <c r="S29" s="245">
        <v>0.4799031589957008</v>
      </c>
      <c r="T29" s="245">
        <v>0.44934454755771502</v>
      </c>
      <c r="U29" s="245">
        <v>0.51258599801536886</v>
      </c>
      <c r="V29" s="245">
        <v>0.56815328629097306</v>
      </c>
      <c r="W29" s="245">
        <v>0.68542055772370003</v>
      </c>
    </row>
    <row r="30" spans="1:23" x14ac:dyDescent="0.35">
      <c r="B30" s="13"/>
      <c r="C30" s="13" t="s">
        <v>17</v>
      </c>
      <c r="D30" s="56">
        <v>4541207.8279131688</v>
      </c>
      <c r="E30" s="56">
        <v>4688493.2121083252</v>
      </c>
      <c r="F30" s="56">
        <v>4835778.5963063128</v>
      </c>
      <c r="G30" s="56">
        <v>4983063.9805028541</v>
      </c>
      <c r="H30" s="56">
        <v>5123074.9209197452</v>
      </c>
      <c r="I30" s="56">
        <v>5270360.3051170101</v>
      </c>
      <c r="J30" s="56">
        <v>6528959</v>
      </c>
      <c r="K30" s="56">
        <v>6895680</v>
      </c>
      <c r="L30" s="56">
        <v>7131485</v>
      </c>
      <c r="M30" s="70"/>
      <c r="N30" s="71"/>
      <c r="O30" s="245">
        <v>10.222051532658318</v>
      </c>
      <c r="P30" s="245">
        <v>9.5840398290016058</v>
      </c>
      <c r="Q30" s="245">
        <v>9.4994417473029511</v>
      </c>
      <c r="R30" s="245">
        <v>9.5540246612666344</v>
      </c>
      <c r="S30" s="245">
        <v>9.8224675275079623</v>
      </c>
      <c r="T30" s="245">
        <v>9.4876501061367904</v>
      </c>
      <c r="U30" s="245">
        <v>12.422893475787973</v>
      </c>
      <c r="V30" s="245">
        <v>13.170855564066091</v>
      </c>
      <c r="W30" s="245">
        <v>13.230534346552499</v>
      </c>
    </row>
    <row r="31" spans="1:23" x14ac:dyDescent="0.35">
      <c r="B31" s="13"/>
      <c r="C31" s="13" t="s">
        <v>42</v>
      </c>
      <c r="D31" s="56">
        <v>243511.20644268874</v>
      </c>
      <c r="E31" s="56">
        <v>254011.7290608614</v>
      </c>
      <c r="F31" s="56">
        <v>264512.25168180309</v>
      </c>
      <c r="G31" s="56">
        <v>275012.7743013571</v>
      </c>
      <c r="H31" s="56">
        <v>282739.90710704628</v>
      </c>
      <c r="I31" s="56">
        <v>293240.42972729396</v>
      </c>
      <c r="J31" s="56">
        <v>471357</v>
      </c>
      <c r="K31" s="56">
        <v>502579</v>
      </c>
      <c r="L31" s="56">
        <v>519806</v>
      </c>
      <c r="M31" s="70"/>
      <c r="N31" s="71"/>
      <c r="O31" s="245">
        <v>0.54813261038987127</v>
      </c>
      <c r="P31" s="245">
        <v>0.51924113317807941</v>
      </c>
      <c r="Q31" s="245">
        <v>0.51960996068316745</v>
      </c>
      <c r="R31" s="245">
        <v>0.52728177645701724</v>
      </c>
      <c r="S31" s="245">
        <v>0.542097002124456</v>
      </c>
      <c r="T31" s="245">
        <v>0.53006332459094996</v>
      </c>
      <c r="U31" s="245">
        <v>0.89686852070398837</v>
      </c>
      <c r="V31" s="245">
        <v>0.96000899494774783</v>
      </c>
      <c r="W31" s="245">
        <v>1.0154434186043999</v>
      </c>
    </row>
    <row r="32" spans="1:23" x14ac:dyDescent="0.35">
      <c r="B32" s="15"/>
      <c r="C32" s="15" t="s">
        <v>73</v>
      </c>
      <c r="D32" s="58">
        <v>73078.648207851336</v>
      </c>
      <c r="E32" s="58">
        <v>77085.650650435127</v>
      </c>
      <c r="F32" s="58">
        <v>81092.653095792484</v>
      </c>
      <c r="G32" s="58">
        <v>85099.655539761312</v>
      </c>
      <c r="H32" s="58">
        <v>87490.731160683441</v>
      </c>
      <c r="I32" s="58">
        <v>91497.733605346497</v>
      </c>
      <c r="J32" s="58">
        <v>127849</v>
      </c>
      <c r="K32" s="58">
        <v>119644</v>
      </c>
      <c r="L32" s="58">
        <v>122739</v>
      </c>
      <c r="M32" s="74"/>
      <c r="N32" s="75"/>
      <c r="O32" s="246">
        <v>0.16449670136786967</v>
      </c>
      <c r="P32" s="246">
        <v>0.1575755605596906</v>
      </c>
      <c r="Q32" s="246">
        <v>0.15929904954832466</v>
      </c>
      <c r="R32" s="246">
        <v>0.16316150281701358</v>
      </c>
      <c r="S32" s="246">
        <v>0.16774591022952645</v>
      </c>
      <c r="T32" s="246">
        <v>0.166081052898676</v>
      </c>
      <c r="U32" s="246">
        <v>0.24326305433776144</v>
      </c>
      <c r="V32" s="246">
        <v>0.22668176979660032</v>
      </c>
      <c r="W32" s="246">
        <v>0.3135502089451</v>
      </c>
    </row>
    <row r="33" spans="2:18" ht="15.75" customHeight="1" x14ac:dyDescent="0.35">
      <c r="B33" s="24" t="s">
        <v>74</v>
      </c>
      <c r="C33" s="9"/>
      <c r="D33" s="9"/>
      <c r="E33" s="9"/>
      <c r="F33" s="50"/>
      <c r="G33" s="9"/>
      <c r="H33" s="9"/>
      <c r="I33" s="9"/>
      <c r="J33" s="9"/>
      <c r="K33" s="49"/>
      <c r="L33" s="49"/>
      <c r="M33" s="9"/>
      <c r="N33" s="9"/>
      <c r="O33" s="9"/>
      <c r="P33" s="9"/>
      <c r="Q33" s="9"/>
      <c r="R33" s="9"/>
    </row>
    <row r="34" spans="2:18" ht="15.75" customHeight="1" x14ac:dyDescent="0.35">
      <c r="B34" s="7" t="s">
        <v>76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ht="15.75" customHeight="1" x14ac:dyDescent="0.35">
      <c r="B35" s="7" t="s">
        <v>121</v>
      </c>
    </row>
    <row r="38" spans="2:18" x14ac:dyDescent="0.35">
      <c r="K38" s="61"/>
    </row>
    <row r="42" spans="2:18" x14ac:dyDescent="0.35">
      <c r="K42" s="48"/>
    </row>
    <row r="44" spans="2:18" x14ac:dyDescent="0.35">
      <c r="K44" s="48"/>
    </row>
  </sheetData>
  <mergeCells count="2">
    <mergeCell ref="O7:W8"/>
    <mergeCell ref="D7:L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31"/>
  <sheetViews>
    <sheetView zoomScale="78" zoomScaleNormal="78" workbookViewId="0"/>
  </sheetViews>
  <sheetFormatPr baseColWidth="10" defaultColWidth="11.42578125" defaultRowHeight="18" x14ac:dyDescent="0.35"/>
  <cols>
    <col min="1" max="1" width="11.42578125" style="2"/>
    <col min="2" max="2" width="13" style="2" customWidth="1"/>
    <col min="3" max="3" width="25.5703125" style="2" customWidth="1"/>
    <col min="4" max="4" width="12.42578125" style="2" bestFit="1" customWidth="1"/>
    <col min="5" max="5" width="12.140625" style="2" bestFit="1" customWidth="1"/>
    <col min="6" max="7" width="12" style="2" bestFit="1" customWidth="1"/>
    <col min="8" max="8" width="12.5703125" style="2" bestFit="1" customWidth="1"/>
    <col min="9" max="9" width="12.140625" style="2" bestFit="1" customWidth="1"/>
    <col min="10" max="10" width="11.85546875" style="2" customWidth="1"/>
    <col min="11" max="12" width="13.140625" style="2" customWidth="1"/>
    <col min="13" max="13" width="5.5703125" style="2" customWidth="1"/>
    <col min="14" max="17" width="7.5703125" style="2" bestFit="1" customWidth="1"/>
    <col min="18" max="19" width="7" style="2" bestFit="1" customWidth="1"/>
    <col min="20" max="20" width="7.5703125" style="2" bestFit="1" customWidth="1"/>
    <col min="21" max="22" width="5.5703125" style="2" customWidth="1"/>
    <col min="23" max="16384" width="11.42578125" style="2"/>
  </cols>
  <sheetData>
    <row r="5" spans="1:22" x14ac:dyDescent="0.35">
      <c r="B5" s="79" t="s">
        <v>344</v>
      </c>
      <c r="C5" s="79"/>
      <c r="D5" s="79"/>
      <c r="E5" s="79"/>
      <c r="F5" s="79"/>
      <c r="G5" s="79"/>
      <c r="H5" s="79"/>
      <c r="I5" s="79"/>
      <c r="J5" s="79"/>
      <c r="K5" s="79"/>
      <c r="L5" s="80"/>
      <c r="M5" s="80"/>
      <c r="N5" s="80"/>
      <c r="O5" s="369"/>
      <c r="P5" s="369"/>
      <c r="Q5" s="369"/>
      <c r="R5" s="369"/>
      <c r="S5" s="369"/>
      <c r="T5" s="369"/>
      <c r="U5" s="369"/>
      <c r="V5" s="369"/>
    </row>
    <row r="6" spans="1:22" ht="17.25" customHeight="1" x14ac:dyDescent="0.35">
      <c r="B6" s="81"/>
      <c r="C6" s="81"/>
      <c r="D6" s="370" t="s">
        <v>365</v>
      </c>
      <c r="E6" s="370"/>
      <c r="F6" s="370"/>
      <c r="G6" s="370"/>
      <c r="H6" s="370"/>
      <c r="I6" s="370"/>
      <c r="J6" s="370"/>
      <c r="K6" s="370"/>
      <c r="L6" s="370"/>
      <c r="M6" s="82"/>
      <c r="N6" s="368" t="s">
        <v>367</v>
      </c>
      <c r="O6" s="368"/>
      <c r="P6" s="368"/>
      <c r="Q6" s="368"/>
      <c r="R6" s="368"/>
      <c r="S6" s="368"/>
      <c r="T6" s="368"/>
      <c r="U6" s="368"/>
      <c r="V6" s="368"/>
    </row>
    <row r="7" spans="1:22" ht="15.75" customHeight="1" x14ac:dyDescent="0.35">
      <c r="B7" s="54"/>
      <c r="C7" s="54"/>
      <c r="D7" s="28">
        <v>2010</v>
      </c>
      <c r="E7" s="28">
        <v>2011</v>
      </c>
      <c r="F7" s="28">
        <v>2012</v>
      </c>
      <c r="G7" s="28">
        <v>2013</v>
      </c>
      <c r="H7" s="28" t="s">
        <v>579</v>
      </c>
      <c r="I7" s="28" t="s">
        <v>580</v>
      </c>
      <c r="J7" s="28">
        <v>2016</v>
      </c>
      <c r="K7" s="28">
        <v>2017</v>
      </c>
      <c r="L7" s="28">
        <v>2018</v>
      </c>
      <c r="M7" s="28"/>
      <c r="N7" s="68">
        <v>2010</v>
      </c>
      <c r="O7" s="68">
        <v>2011</v>
      </c>
      <c r="P7" s="68">
        <v>2012</v>
      </c>
      <c r="Q7" s="68">
        <v>2013</v>
      </c>
      <c r="R7" s="68" t="s">
        <v>579</v>
      </c>
      <c r="S7" s="68" t="s">
        <v>580</v>
      </c>
      <c r="T7" s="68">
        <v>2016</v>
      </c>
      <c r="U7" s="68">
        <v>2017</v>
      </c>
      <c r="V7" s="68">
        <v>2018</v>
      </c>
    </row>
    <row r="8" spans="1:22" s="3" customFormat="1" x14ac:dyDescent="0.35">
      <c r="B8" s="16" t="s">
        <v>59</v>
      </c>
      <c r="C8" s="13"/>
      <c r="D8" s="55">
        <v>5893795.1606290136</v>
      </c>
      <c r="E8" s="55">
        <v>6169763.8590942845</v>
      </c>
      <c r="F8" s="55">
        <v>6241081.3011843022</v>
      </c>
      <c r="G8" s="55">
        <v>6314040.8266834905</v>
      </c>
      <c r="H8" s="55">
        <v>6487725</v>
      </c>
      <c r="I8" s="55">
        <v>6620922.2234175708</v>
      </c>
      <c r="J8" s="55">
        <v>10881641</v>
      </c>
      <c r="K8" s="55">
        <v>10900602</v>
      </c>
      <c r="L8" s="55">
        <f>L10+L11</f>
        <v>10918586</v>
      </c>
      <c r="M8" s="55"/>
      <c r="N8" s="83">
        <v>13.250271344658401</v>
      </c>
      <c r="O8" s="83">
        <v>13.423555244567902</v>
      </c>
      <c r="P8" s="83">
        <v>12.884743314904396</v>
      </c>
      <c r="Q8" s="83">
        <v>12.742946573783065</v>
      </c>
      <c r="R8" s="83">
        <v>12.328518160089819</v>
      </c>
      <c r="S8" s="83">
        <v>12.168772415624099</v>
      </c>
      <c r="T8" s="83">
        <v>19.977334652177106</v>
      </c>
      <c r="U8" s="83">
        <v>20.5297671870286</v>
      </c>
      <c r="V8" s="83">
        <v>20.131887608733663</v>
      </c>
    </row>
    <row r="9" spans="1:22" x14ac:dyDescent="0.35">
      <c r="A9" s="3"/>
      <c r="B9" s="20" t="s">
        <v>60</v>
      </c>
      <c r="C9" s="13"/>
      <c r="D9" s="56"/>
      <c r="E9" s="56"/>
      <c r="F9" s="56"/>
      <c r="G9" s="56"/>
      <c r="H9" s="56"/>
      <c r="I9" s="56"/>
      <c r="J9" s="57"/>
      <c r="K9" s="84"/>
      <c r="L9" s="84"/>
      <c r="M9" s="84"/>
      <c r="N9" s="70"/>
      <c r="O9" s="70"/>
      <c r="P9" s="70"/>
      <c r="Q9" s="70"/>
      <c r="R9" s="70"/>
      <c r="S9" s="70"/>
      <c r="T9" s="83"/>
      <c r="U9" s="85"/>
      <c r="V9" s="83"/>
    </row>
    <row r="10" spans="1:22" x14ac:dyDescent="0.35">
      <c r="A10" s="3"/>
      <c r="B10" s="20"/>
      <c r="C10" s="13" t="s">
        <v>61</v>
      </c>
      <c r="D10" s="56">
        <v>3139542.5609378498</v>
      </c>
      <c r="E10" s="56">
        <v>3268786.3763811421</v>
      </c>
      <c r="F10" s="56">
        <v>3301772.4618263775</v>
      </c>
      <c r="G10" s="56">
        <v>3326544.7356192032</v>
      </c>
      <c r="H10" s="56">
        <v>3407694.9999999995</v>
      </c>
      <c r="I10" s="56">
        <v>3467087.1981616202</v>
      </c>
      <c r="J10" s="56">
        <v>5554684</v>
      </c>
      <c r="K10" s="56">
        <v>5441804</v>
      </c>
      <c r="L10" s="56">
        <v>5671794</v>
      </c>
      <c r="M10" s="56"/>
      <c r="N10" s="70">
        <v>7.0582349227913301</v>
      </c>
      <c r="O10" s="70">
        <v>7.1118985277476314</v>
      </c>
      <c r="P10" s="70">
        <v>6.8165256310280755</v>
      </c>
      <c r="Q10" s="70">
        <v>6.7136059149558172</v>
      </c>
      <c r="R10" s="70">
        <v>6.4952648088869136</v>
      </c>
      <c r="S10" s="70">
        <v>6.3818361089017603</v>
      </c>
      <c r="T10" s="70">
        <v>10.197706499883036</v>
      </c>
      <c r="U10" s="70">
        <v>10.248880676263658</v>
      </c>
      <c r="V10" s="70">
        <v>10.050251033544502</v>
      </c>
    </row>
    <row r="11" spans="1:22" x14ac:dyDescent="0.35">
      <c r="A11" s="3"/>
      <c r="B11" s="20"/>
      <c r="C11" s="13" t="s">
        <v>62</v>
      </c>
      <c r="D11" s="56">
        <v>2754252.5996911637</v>
      </c>
      <c r="E11" s="56">
        <v>2900977.4827131424</v>
      </c>
      <c r="F11" s="56">
        <v>2939308.8393579242</v>
      </c>
      <c r="G11" s="56">
        <v>2987496.0910642901</v>
      </c>
      <c r="H11" s="56">
        <v>3080029.9999999995</v>
      </c>
      <c r="I11" s="56">
        <v>3153835.0252559497</v>
      </c>
      <c r="J11" s="56">
        <v>5326957</v>
      </c>
      <c r="K11" s="56">
        <v>5458798</v>
      </c>
      <c r="L11" s="56">
        <v>5246792</v>
      </c>
      <c r="M11" s="56"/>
      <c r="N11" s="70">
        <v>6.1920364218670709</v>
      </c>
      <c r="O11" s="70">
        <v>6.31165671682027</v>
      </c>
      <c r="P11" s="70">
        <v>6.0682176838763198</v>
      </c>
      <c r="Q11" s="70">
        <v>6.0293406588272491</v>
      </c>
      <c r="R11" s="70">
        <v>5.8332533512029059</v>
      </c>
      <c r="S11" s="70">
        <v>5.7869363067223603</v>
      </c>
      <c r="T11" s="70">
        <v>9.7796281522940713</v>
      </c>
      <c r="U11" s="70">
        <v>10.280886510764942</v>
      </c>
      <c r="V11" s="70">
        <v>10.081636575189158</v>
      </c>
    </row>
    <row r="12" spans="1:22" x14ac:dyDescent="0.35">
      <c r="A12" s="3"/>
      <c r="B12" s="20" t="s">
        <v>63</v>
      </c>
      <c r="C12" s="13"/>
      <c r="D12" s="56"/>
      <c r="E12" s="56"/>
      <c r="F12" s="56"/>
      <c r="G12" s="56"/>
      <c r="H12" s="56"/>
      <c r="I12" s="56"/>
      <c r="J12" s="57"/>
      <c r="K12" s="86"/>
      <c r="L12" s="86"/>
      <c r="M12" s="86"/>
      <c r="N12" s="70"/>
      <c r="O12" s="70"/>
      <c r="P12" s="70"/>
      <c r="Q12" s="70"/>
      <c r="R12" s="70"/>
      <c r="S12" s="70"/>
      <c r="T12" s="83"/>
      <c r="U12" s="70"/>
      <c r="V12" s="70"/>
    </row>
    <row r="13" spans="1:22" x14ac:dyDescent="0.35">
      <c r="A13" s="3"/>
      <c r="B13" s="20"/>
      <c r="C13" s="13" t="s">
        <v>64</v>
      </c>
      <c r="D13" s="56">
        <v>909420.49248726037</v>
      </c>
      <c r="E13" s="56">
        <v>930192.95836933085</v>
      </c>
      <c r="F13" s="56">
        <v>920334.48373161128</v>
      </c>
      <c r="G13" s="56">
        <v>942676.73076255841</v>
      </c>
      <c r="H13" s="56">
        <v>968607.51473773911</v>
      </c>
      <c r="I13" s="56">
        <v>973503.78108595498</v>
      </c>
      <c r="J13" s="56">
        <v>857262</v>
      </c>
      <c r="K13" s="56">
        <v>920304</v>
      </c>
      <c r="L13" s="56">
        <v>946985</v>
      </c>
      <c r="M13" s="56"/>
      <c r="N13" s="70">
        <v>2.0445346272541709</v>
      </c>
      <c r="O13" s="70">
        <v>2.0238208219871434</v>
      </c>
      <c r="P13" s="70">
        <v>1.9000351084172948</v>
      </c>
      <c r="Q13" s="70">
        <v>1.9025026201430861</v>
      </c>
      <c r="R13" s="70">
        <v>1.8406290857648382</v>
      </c>
      <c r="S13" s="70">
        <v>1.7835656672664899</v>
      </c>
      <c r="T13" s="70">
        <v>1.5738260303381311</v>
      </c>
      <c r="U13" s="70">
        <v>1.7332645354165916</v>
      </c>
      <c r="V13" s="70">
        <v>1.6996727973251406</v>
      </c>
    </row>
    <row r="14" spans="1:22" x14ac:dyDescent="0.35">
      <c r="A14" s="3"/>
      <c r="B14" s="20"/>
      <c r="C14" s="13" t="s">
        <v>65</v>
      </c>
      <c r="D14" s="56">
        <v>3475276.0192132262</v>
      </c>
      <c r="E14" s="56">
        <v>3666539.6918818299</v>
      </c>
      <c r="F14" s="56">
        <v>3743388.5333044766</v>
      </c>
      <c r="G14" s="56">
        <v>3764269.0676683364</v>
      </c>
      <c r="H14" s="56">
        <v>3867815.113553232</v>
      </c>
      <c r="I14" s="56">
        <v>3968299.9544641799</v>
      </c>
      <c r="J14" s="56">
        <v>4985030</v>
      </c>
      <c r="K14" s="56">
        <v>4943374</v>
      </c>
      <c r="L14" s="56">
        <v>5265707</v>
      </c>
      <c r="M14" s="56"/>
      <c r="N14" s="70">
        <v>7.813021830104633</v>
      </c>
      <c r="O14" s="70">
        <v>7.9772904173356602</v>
      </c>
      <c r="P14" s="70">
        <v>7.7282442019193143</v>
      </c>
      <c r="Q14" s="70">
        <v>7.5970176524559108</v>
      </c>
      <c r="R14" s="70">
        <v>7.349946070049346</v>
      </c>
      <c r="S14" s="70">
        <v>7.3011767488758803</v>
      </c>
      <c r="T14" s="70">
        <v>9.1518928589118538</v>
      </c>
      <c r="U14" s="70">
        <v>9.3101571214516703</v>
      </c>
      <c r="V14" s="70">
        <v>9.1297205214846073</v>
      </c>
    </row>
    <row r="15" spans="1:22" x14ac:dyDescent="0.35">
      <c r="A15" s="3"/>
      <c r="B15" s="54"/>
      <c r="C15" s="15" t="s">
        <v>6</v>
      </c>
      <c r="D15" s="58">
        <v>1509098.648928527</v>
      </c>
      <c r="E15" s="58">
        <v>1573031.2088431236</v>
      </c>
      <c r="F15" s="58">
        <v>1577358.2841482144</v>
      </c>
      <c r="G15" s="58">
        <v>1607095.0282525979</v>
      </c>
      <c r="H15" s="58">
        <v>1651302.3717090285</v>
      </c>
      <c r="I15" s="58">
        <v>1679118.4878674401</v>
      </c>
      <c r="J15" s="58">
        <v>5039349</v>
      </c>
      <c r="K15" s="58">
        <v>5036924</v>
      </c>
      <c r="L15" s="58">
        <v>4705894</v>
      </c>
      <c r="M15" s="58"/>
      <c r="N15" s="74">
        <v>3.3927148872995962</v>
      </c>
      <c r="O15" s="74">
        <v>3.4224440052450991</v>
      </c>
      <c r="P15" s="74">
        <v>3.2564640045677877</v>
      </c>
      <c r="Q15" s="74">
        <v>3.2434263011840692</v>
      </c>
      <c r="R15" s="74">
        <v>3.1379430042756353</v>
      </c>
      <c r="S15" s="74">
        <v>3.0840299994817499</v>
      </c>
      <c r="T15" s="74">
        <v>9.2516157629271216</v>
      </c>
      <c r="U15" s="74">
        <v>9.4863455301603388</v>
      </c>
      <c r="V15" s="74">
        <v>9.3024942899239136</v>
      </c>
    </row>
    <row r="16" spans="1:22" ht="15.75" customHeight="1" x14ac:dyDescent="0.35">
      <c r="B16" s="7" t="s">
        <v>74</v>
      </c>
      <c r="C16" s="9"/>
      <c r="D16" s="51"/>
      <c r="E16" s="51"/>
      <c r="F16" s="51"/>
      <c r="G16" s="51"/>
      <c r="H16" s="51"/>
      <c r="I16" s="51"/>
      <c r="J16" s="51"/>
      <c r="K16" s="87"/>
      <c r="L16" s="87"/>
      <c r="M16" s="87"/>
      <c r="N16" s="88"/>
      <c r="O16" s="88"/>
      <c r="P16" s="88"/>
      <c r="Q16" s="88"/>
      <c r="R16" s="88"/>
      <c r="S16" s="88"/>
      <c r="T16" s="88"/>
      <c r="V16" s="59"/>
    </row>
    <row r="17" spans="2:20" ht="15.75" customHeight="1" x14ac:dyDescent="0.35">
      <c r="B17" s="7" t="s">
        <v>76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20" ht="15.75" customHeight="1" x14ac:dyDescent="0.35">
      <c r="B18" s="7" t="s">
        <v>121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T18" s="3"/>
    </row>
    <row r="23" spans="2:20" x14ac:dyDescent="0.35">
      <c r="C23" s="76"/>
      <c r="K23" s="77"/>
      <c r="L23" s="77"/>
      <c r="M23" s="77"/>
    </row>
    <row r="24" spans="2:20" x14ac:dyDescent="0.35">
      <c r="B24" s="9"/>
      <c r="C24" s="76"/>
    </row>
    <row r="25" spans="2:20" x14ac:dyDescent="0.35">
      <c r="C25" s="76"/>
      <c r="I25" s="77"/>
      <c r="J25" s="77"/>
    </row>
    <row r="26" spans="2:20" x14ac:dyDescent="0.35">
      <c r="I26" s="77"/>
      <c r="J26" s="77"/>
    </row>
    <row r="27" spans="2:20" x14ac:dyDescent="0.35">
      <c r="I27" s="77"/>
      <c r="J27" s="77"/>
    </row>
    <row r="29" spans="2:20" x14ac:dyDescent="0.35">
      <c r="E29" s="78"/>
    </row>
    <row r="31" spans="2:20" x14ac:dyDescent="0.35">
      <c r="C31" s="78"/>
    </row>
  </sheetData>
  <mergeCells count="3">
    <mergeCell ref="N6:V6"/>
    <mergeCell ref="O5:V5"/>
    <mergeCell ref="D6:L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0"/>
  <sheetViews>
    <sheetView topLeftCell="A7" zoomScale="62" zoomScaleNormal="62" workbookViewId="0">
      <selection activeCell="J33" sqref="J33"/>
    </sheetView>
  </sheetViews>
  <sheetFormatPr baseColWidth="10" defaultColWidth="11.42578125" defaultRowHeight="18" x14ac:dyDescent="0.35"/>
  <cols>
    <col min="1" max="1" width="11.42578125" style="2"/>
    <col min="2" max="2" width="19.85546875" style="2" customWidth="1"/>
    <col min="3" max="3" width="28.7109375" style="2" customWidth="1"/>
    <col min="4" max="4" width="15.85546875" style="2" bestFit="1" customWidth="1"/>
    <col min="5" max="6" width="15.28515625" style="2" bestFit="1" customWidth="1"/>
    <col min="7" max="8" width="15.85546875" style="2" bestFit="1" customWidth="1"/>
    <col min="9" max="10" width="15.28515625" style="2" bestFit="1" customWidth="1"/>
    <col min="11" max="11" width="15.85546875" style="2" bestFit="1" customWidth="1"/>
    <col min="12" max="12" width="15.28515625" style="2" bestFit="1" customWidth="1"/>
    <col min="13" max="13" width="6.140625" style="2" bestFit="1" customWidth="1"/>
    <col min="14" max="17" width="9.5703125" style="2" bestFit="1" customWidth="1"/>
    <col min="18" max="19" width="10.42578125" style="2" bestFit="1" customWidth="1"/>
    <col min="20" max="21" width="10" style="2" bestFit="1" customWidth="1"/>
    <col min="22" max="22" width="10.5703125" style="2" bestFit="1" customWidth="1"/>
    <col min="23" max="16384" width="11.42578125" style="2"/>
  </cols>
  <sheetData>
    <row r="5" spans="2:22" ht="35.25" customHeight="1" x14ac:dyDescent="0.35">
      <c r="B5" s="371" t="s">
        <v>345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</row>
    <row r="6" spans="2:22" ht="18.75" customHeight="1" x14ac:dyDescent="0.35">
      <c r="B6" s="89"/>
      <c r="C6" s="89"/>
      <c r="D6" s="365" t="s">
        <v>365</v>
      </c>
      <c r="E6" s="365"/>
      <c r="F6" s="365"/>
      <c r="G6" s="365"/>
      <c r="H6" s="365"/>
      <c r="I6" s="365"/>
      <c r="J6" s="365"/>
      <c r="K6" s="365"/>
      <c r="L6" s="365"/>
      <c r="M6" s="90"/>
      <c r="N6" s="368" t="s">
        <v>367</v>
      </c>
      <c r="O6" s="368"/>
      <c r="P6" s="368"/>
      <c r="Q6" s="368"/>
      <c r="R6" s="368"/>
      <c r="S6" s="368"/>
      <c r="T6" s="368"/>
      <c r="U6" s="368"/>
      <c r="V6" s="368"/>
    </row>
    <row r="7" spans="2:22" s="3" customFormat="1" ht="18.75" x14ac:dyDescent="0.35">
      <c r="B7" s="54"/>
      <c r="C7" s="54"/>
      <c r="D7" s="34">
        <v>2010</v>
      </c>
      <c r="E7" s="34">
        <v>2011</v>
      </c>
      <c r="F7" s="34">
        <v>2012</v>
      </c>
      <c r="G7" s="34">
        <v>2013</v>
      </c>
      <c r="H7" s="34" t="s">
        <v>579</v>
      </c>
      <c r="I7" s="34" t="s">
        <v>580</v>
      </c>
      <c r="J7" s="34">
        <v>2016</v>
      </c>
      <c r="K7" s="34">
        <v>2017</v>
      </c>
      <c r="L7" s="34">
        <v>2018</v>
      </c>
      <c r="M7" s="82"/>
      <c r="N7" s="68">
        <v>2010</v>
      </c>
      <c r="O7" s="68">
        <v>2011</v>
      </c>
      <c r="P7" s="68">
        <v>2012</v>
      </c>
      <c r="Q7" s="68">
        <v>2013</v>
      </c>
      <c r="R7" s="68" t="s">
        <v>579</v>
      </c>
      <c r="S7" s="68" t="s">
        <v>580</v>
      </c>
      <c r="T7" s="68">
        <v>2016</v>
      </c>
      <c r="U7" s="68">
        <v>2017</v>
      </c>
      <c r="V7" s="68">
        <v>2018</v>
      </c>
    </row>
    <row r="8" spans="2:22" x14ac:dyDescent="0.35">
      <c r="B8" s="16" t="s">
        <v>59</v>
      </c>
      <c r="C8" s="13"/>
      <c r="D8" s="251">
        <v>3887065.9962213351</v>
      </c>
      <c r="E8" s="251">
        <v>4127546.1851010425</v>
      </c>
      <c r="F8" s="251">
        <v>4150645.6437115557</v>
      </c>
      <c r="G8" s="251">
        <v>4243084.8676943602</v>
      </c>
      <c r="H8" s="251">
        <v>4338424.9999999953</v>
      </c>
      <c r="I8" s="251">
        <v>4454830.5455908505</v>
      </c>
      <c r="J8" s="251">
        <v>6221436</v>
      </c>
      <c r="K8" s="251">
        <f>K10+K11</f>
        <v>6406392</v>
      </c>
      <c r="L8" s="251">
        <v>6718902</v>
      </c>
      <c r="M8" s="55"/>
      <c r="N8" s="247">
        <v>8.7387969518490696</v>
      </c>
      <c r="O8" s="247">
        <v>8.4798144053928066</v>
      </c>
      <c r="P8" s="247">
        <v>8.5690285271882622</v>
      </c>
      <c r="Q8" s="247">
        <v>8.6214079795905345</v>
      </c>
      <c r="R8" s="247">
        <v>8.2442383730333244</v>
      </c>
      <c r="S8" s="247">
        <v>8.2764001723806704</v>
      </c>
      <c r="T8" s="247">
        <v>11.421779949283581</v>
      </c>
      <c r="U8" s="247">
        <v>12.065547964125516</v>
      </c>
      <c r="V8" s="247">
        <v>12.408872456594215</v>
      </c>
    </row>
    <row r="9" spans="2:22" x14ac:dyDescent="0.35">
      <c r="B9" s="20" t="s">
        <v>60</v>
      </c>
      <c r="C9" s="13"/>
      <c r="D9" s="252"/>
      <c r="E9" s="252"/>
      <c r="F9" s="252"/>
      <c r="G9" s="252"/>
      <c r="H9" s="252"/>
      <c r="I9" s="252"/>
      <c r="J9" s="253"/>
      <c r="K9" s="254">
        <f>+K8/J8</f>
        <v>1.0297288278783225</v>
      </c>
      <c r="L9" s="255">
        <f>+L8/K8</f>
        <v>1.0487809675087008</v>
      </c>
      <c r="M9" s="91"/>
      <c r="N9" s="248"/>
      <c r="O9" s="248"/>
      <c r="P9" s="248"/>
      <c r="Q9" s="248"/>
      <c r="R9" s="248"/>
      <c r="S9" s="248"/>
      <c r="T9" s="247"/>
      <c r="U9" s="249"/>
      <c r="V9" s="249"/>
    </row>
    <row r="10" spans="2:22" x14ac:dyDescent="0.35">
      <c r="B10" s="20"/>
      <c r="C10" s="13" t="s">
        <v>61</v>
      </c>
      <c r="D10" s="252">
        <v>2059544.1449341506</v>
      </c>
      <c r="E10" s="252">
        <v>2168765.7082396229</v>
      </c>
      <c r="F10" s="252">
        <v>2169296.9064105055</v>
      </c>
      <c r="G10" s="252">
        <v>2204497.9872675193</v>
      </c>
      <c r="H10" s="252">
        <v>2387044.9999999991</v>
      </c>
      <c r="I10" s="252">
        <v>2405050.14611824</v>
      </c>
      <c r="J10" s="252">
        <v>3267960</v>
      </c>
      <c r="K10" s="252">
        <v>3318031</v>
      </c>
      <c r="L10" s="252">
        <v>3478804</v>
      </c>
      <c r="M10" s="92"/>
      <c r="N10" s="248">
        <v>4.6302116077898265</v>
      </c>
      <c r="O10" s="248">
        <v>4.4556087006454854</v>
      </c>
      <c r="P10" s="248">
        <v>4.4785242274622545</v>
      </c>
      <c r="Q10" s="248">
        <v>4.4781242226145785</v>
      </c>
      <c r="R10" s="248">
        <v>4.2822151141306453</v>
      </c>
      <c r="S10" s="248">
        <v>4.26289353492378</v>
      </c>
      <c r="T10" s="248">
        <v>5.9995666600220225</v>
      </c>
      <c r="U10" s="248">
        <v>6.2490497267346967</v>
      </c>
      <c r="V10" s="248">
        <v>6.4248645295748892</v>
      </c>
    </row>
    <row r="11" spans="2:22" x14ac:dyDescent="0.35">
      <c r="B11" s="20"/>
      <c r="C11" s="13" t="s">
        <v>62</v>
      </c>
      <c r="D11" s="252">
        <v>1827521.851287185</v>
      </c>
      <c r="E11" s="252">
        <v>1958780.4768614196</v>
      </c>
      <c r="F11" s="252">
        <v>1981348.7373010502</v>
      </c>
      <c r="G11" s="252">
        <v>2038586.8804268411</v>
      </c>
      <c r="H11" s="252">
        <v>1951379.9999999993</v>
      </c>
      <c r="I11" s="252">
        <v>2049780.3994726101</v>
      </c>
      <c r="J11" s="252">
        <v>2953476</v>
      </c>
      <c r="K11" s="252">
        <v>3088361</v>
      </c>
      <c r="L11" s="252">
        <v>3240098</v>
      </c>
      <c r="M11" s="92"/>
      <c r="N11" s="248">
        <v>4.1085853440592439</v>
      </c>
      <c r="O11" s="248">
        <v>4.0242057047473212</v>
      </c>
      <c r="P11" s="248">
        <v>4.0905042997260077</v>
      </c>
      <c r="Q11" s="248">
        <v>4.143283756975956</v>
      </c>
      <c r="R11" s="248">
        <v>3.9620232589026796</v>
      </c>
      <c r="S11" s="248">
        <v>4.0135066374568904</v>
      </c>
      <c r="T11" s="248">
        <v>5.4222132892615589</v>
      </c>
      <c r="U11" s="248">
        <v>5.8164982373908192</v>
      </c>
      <c r="V11" s="248">
        <v>5.9840079270193263</v>
      </c>
    </row>
    <row r="12" spans="2:22" x14ac:dyDescent="0.35">
      <c r="B12" s="20" t="s">
        <v>63</v>
      </c>
      <c r="C12" s="13"/>
      <c r="D12" s="252"/>
      <c r="E12" s="252"/>
      <c r="F12" s="252"/>
      <c r="G12" s="252"/>
      <c r="H12" s="252"/>
      <c r="I12" s="252"/>
      <c r="J12" s="253"/>
      <c r="K12" s="253"/>
      <c r="L12" s="256"/>
      <c r="M12" s="31"/>
      <c r="N12" s="248"/>
      <c r="O12" s="248"/>
      <c r="P12" s="248"/>
      <c r="Q12" s="248"/>
      <c r="R12" s="248"/>
      <c r="S12" s="248"/>
      <c r="T12" s="247"/>
      <c r="U12" s="249"/>
      <c r="V12" s="248">
        <v>0</v>
      </c>
    </row>
    <row r="13" spans="2:22" x14ac:dyDescent="0.35">
      <c r="B13" s="20"/>
      <c r="C13" s="13" t="s">
        <v>64</v>
      </c>
      <c r="D13" s="252">
        <v>577754.62588733272</v>
      </c>
      <c r="E13" s="252">
        <v>621243.47174001066</v>
      </c>
      <c r="F13" s="252">
        <v>600241.78002960619</v>
      </c>
      <c r="G13" s="252">
        <v>602353.34344330605</v>
      </c>
      <c r="H13" s="252">
        <v>615887.94132417091</v>
      </c>
      <c r="I13" s="252">
        <v>620709.18325797701</v>
      </c>
      <c r="J13" s="252">
        <v>574286</v>
      </c>
      <c r="K13" s="252">
        <v>573903</v>
      </c>
      <c r="L13" s="252">
        <v>591699</v>
      </c>
      <c r="M13" s="56"/>
      <c r="N13" s="248">
        <v>1.2988923698565966</v>
      </c>
      <c r="O13" s="248">
        <v>1.2763102106362547</v>
      </c>
      <c r="P13" s="248">
        <v>1.2392021333058412</v>
      </c>
      <c r="Q13" s="248">
        <v>1.2350140611921259</v>
      </c>
      <c r="R13" s="248">
        <v>1.1809846301925528</v>
      </c>
      <c r="S13" s="248">
        <v>1.1629471924050101</v>
      </c>
      <c r="T13" s="248">
        <v>1.0543174148145655</v>
      </c>
      <c r="U13" s="248">
        <v>1.0808664492050324</v>
      </c>
      <c r="V13" s="248">
        <v>1.0927853127928255</v>
      </c>
    </row>
    <row r="14" spans="2:22" x14ac:dyDescent="0.35">
      <c r="B14" s="20"/>
      <c r="C14" s="13" t="s">
        <v>65</v>
      </c>
      <c r="D14" s="252">
        <v>2924272.3922085362</v>
      </c>
      <c r="E14" s="252">
        <v>3066336.8895566934</v>
      </c>
      <c r="F14" s="252">
        <v>3129104.7798547987</v>
      </c>
      <c r="G14" s="252">
        <v>3214985.9252769835</v>
      </c>
      <c r="H14" s="252">
        <v>3287225.1552321506</v>
      </c>
      <c r="I14" s="252">
        <v>3386751.3969560899</v>
      </c>
      <c r="J14" s="252">
        <v>4136642</v>
      </c>
      <c r="K14" s="252">
        <v>4322317</v>
      </c>
      <c r="L14" s="252">
        <v>4574636</v>
      </c>
      <c r="M14" s="56"/>
      <c r="N14" s="248">
        <v>6.5742703345531837</v>
      </c>
      <c r="O14" s="248">
        <v>6.2996188441713796</v>
      </c>
      <c r="P14" s="248">
        <v>6.4600523448106433</v>
      </c>
      <c r="Q14" s="248">
        <v>6.5078081911468928</v>
      </c>
      <c r="R14" s="248">
        <v>6.223104409489034</v>
      </c>
      <c r="S14" s="248">
        <v>6.2647280738883904</v>
      </c>
      <c r="T14" s="248">
        <v>7.5943583849394782</v>
      </c>
      <c r="U14" s="248">
        <v>8.1404826741253284</v>
      </c>
      <c r="V14" s="248">
        <v>8.4487129979488227</v>
      </c>
    </row>
    <row r="15" spans="2:22" x14ac:dyDescent="0.35">
      <c r="B15" s="20"/>
      <c r="C15" s="13" t="s">
        <v>6</v>
      </c>
      <c r="D15" s="252">
        <v>385038.97812546085</v>
      </c>
      <c r="E15" s="252">
        <v>439965.82380433817</v>
      </c>
      <c r="F15" s="252">
        <v>421299.08382715075</v>
      </c>
      <c r="G15" s="252">
        <v>425745.59897407138</v>
      </c>
      <c r="H15" s="252">
        <v>435311.90344367438</v>
      </c>
      <c r="I15" s="252">
        <v>447369.965376787</v>
      </c>
      <c r="J15" s="252">
        <v>1510508</v>
      </c>
      <c r="K15" s="252">
        <v>1510172</v>
      </c>
      <c r="L15" s="252">
        <v>1552567</v>
      </c>
      <c r="M15" s="56"/>
      <c r="N15" s="248">
        <v>0.86563424743927675</v>
      </c>
      <c r="O15" s="248">
        <v>0.90388535058517094</v>
      </c>
      <c r="P15" s="248">
        <v>0.86977404907177747</v>
      </c>
      <c r="Q15" s="248">
        <v>0.87858572725151607</v>
      </c>
      <c r="R15" s="248">
        <v>0.84014933335173769</v>
      </c>
      <c r="S15" s="248">
        <v>0.84872490608727602</v>
      </c>
      <c r="T15" s="248">
        <v>2.7731041495295368</v>
      </c>
      <c r="U15" s="248">
        <v>2.8441988407951557</v>
      </c>
      <c r="V15" s="248">
        <v>2.8673741458525677</v>
      </c>
    </row>
    <row r="16" spans="2:22" x14ac:dyDescent="0.35">
      <c r="B16" s="20" t="s">
        <v>69</v>
      </c>
      <c r="C16" s="13"/>
      <c r="D16" s="252"/>
      <c r="E16" s="252"/>
      <c r="F16" s="252"/>
      <c r="G16" s="252"/>
      <c r="H16" s="252"/>
      <c r="I16" s="252"/>
      <c r="J16" s="253"/>
      <c r="K16" s="253"/>
      <c r="L16" s="253"/>
      <c r="M16" s="57"/>
      <c r="N16" s="248"/>
      <c r="O16" s="248"/>
      <c r="P16" s="248"/>
      <c r="Q16" s="248"/>
      <c r="R16" s="248"/>
      <c r="S16" s="248"/>
      <c r="T16" s="248"/>
      <c r="U16" s="248"/>
      <c r="V16" s="248"/>
    </row>
    <row r="17" spans="2:22" x14ac:dyDescent="0.35">
      <c r="B17" s="20"/>
      <c r="C17" s="13" t="s">
        <v>70</v>
      </c>
      <c r="D17" s="252">
        <v>417039.69251248479</v>
      </c>
      <c r="E17" s="252">
        <v>488525.31094972487</v>
      </c>
      <c r="F17" s="252">
        <v>440100.98723411281</v>
      </c>
      <c r="G17" s="252">
        <v>461745.06927957316</v>
      </c>
      <c r="H17" s="252">
        <v>472120.26500845584</v>
      </c>
      <c r="I17" s="252">
        <v>480920.53599340701</v>
      </c>
      <c r="J17" s="252">
        <v>720803</v>
      </c>
      <c r="K17" s="252">
        <v>729894</v>
      </c>
      <c r="L17" s="252">
        <v>781357</v>
      </c>
      <c r="M17" s="56"/>
      <c r="N17" s="248">
        <v>0.93757739057452749</v>
      </c>
      <c r="O17" s="248">
        <v>1.0036481200728384</v>
      </c>
      <c r="P17" s="248">
        <v>0.90859067195159182</v>
      </c>
      <c r="Q17" s="248">
        <v>0.91684922107023903</v>
      </c>
      <c r="R17" s="248">
        <v>0.87673887473214929</v>
      </c>
      <c r="S17" s="248">
        <v>0.86613807647406205</v>
      </c>
      <c r="T17" s="248">
        <v>1.323304338867016</v>
      </c>
      <c r="U17" s="248">
        <v>1.3746537935436092</v>
      </c>
      <c r="V17" s="248">
        <v>1.4430571179736043</v>
      </c>
    </row>
    <row r="18" spans="2:22" x14ac:dyDescent="0.35">
      <c r="B18" s="20"/>
      <c r="C18" s="13" t="s">
        <v>71</v>
      </c>
      <c r="D18" s="252">
        <v>3174117.3490409944</v>
      </c>
      <c r="E18" s="252">
        <v>3297874.9650800936</v>
      </c>
      <c r="F18" s="252">
        <v>3421180.3917024191</v>
      </c>
      <c r="G18" s="252">
        <v>3476564.3079048237</v>
      </c>
      <c r="H18" s="252">
        <v>3554681.0817662915</v>
      </c>
      <c r="I18" s="252">
        <v>3666828.66158152</v>
      </c>
      <c r="J18" s="252">
        <v>5385834</v>
      </c>
      <c r="K18" s="252">
        <v>5588737</v>
      </c>
      <c r="L18" s="252">
        <v>5840699</v>
      </c>
      <c r="M18" s="56"/>
      <c r="N18" s="248">
        <v>7.1359650290412118</v>
      </c>
      <c r="O18" s="248">
        <v>6.7753009613836417</v>
      </c>
      <c r="P18" s="248">
        <v>7.0630438947662757</v>
      </c>
      <c r="Q18" s="248">
        <v>7.0987047625385848</v>
      </c>
      <c r="R18" s="248">
        <v>6.7881504205226735</v>
      </c>
      <c r="S18" s="248">
        <v>6.8605653888858402</v>
      </c>
      <c r="T18" s="248">
        <v>9.887718975389248</v>
      </c>
      <c r="U18" s="248">
        <v>10.525608537907601</v>
      </c>
      <c r="V18" s="248">
        <v>10.78695431907734</v>
      </c>
    </row>
    <row r="19" spans="2:22" x14ac:dyDescent="0.35">
      <c r="B19" s="20"/>
      <c r="C19" s="13" t="s">
        <v>77</v>
      </c>
      <c r="D19" s="252">
        <v>295908.95466785633</v>
      </c>
      <c r="E19" s="252">
        <v>341145.90907122381</v>
      </c>
      <c r="F19" s="252">
        <v>289364.26477502391</v>
      </c>
      <c r="G19" s="252">
        <v>304775.49050996325</v>
      </c>
      <c r="H19" s="252">
        <v>311623.65322524827</v>
      </c>
      <c r="I19" s="252">
        <v>307081.34801592003</v>
      </c>
      <c r="J19" s="252">
        <v>114799</v>
      </c>
      <c r="K19" s="252">
        <v>87761</v>
      </c>
      <c r="L19" s="252">
        <v>96846</v>
      </c>
      <c r="M19" s="56"/>
      <c r="N19" s="248">
        <v>0.66525453223332998</v>
      </c>
      <c r="O19" s="248">
        <v>0.70086532393632583</v>
      </c>
      <c r="P19" s="248">
        <v>0.59739396047039472</v>
      </c>
      <c r="Q19" s="248">
        <v>0.60585399598171086</v>
      </c>
      <c r="R19" s="248">
        <v>0.57934907777850242</v>
      </c>
      <c r="S19" s="248">
        <v>0.549696707020772</v>
      </c>
      <c r="T19" s="248">
        <v>0.21075663502731615</v>
      </c>
      <c r="U19" s="248">
        <v>0.16528563267430707</v>
      </c>
      <c r="V19" s="248">
        <v>0.1788610195432711</v>
      </c>
    </row>
    <row r="20" spans="2:22" x14ac:dyDescent="0.35">
      <c r="B20" s="20" t="s">
        <v>75</v>
      </c>
      <c r="C20" s="13"/>
      <c r="D20" s="252"/>
      <c r="E20" s="252"/>
      <c r="F20" s="252"/>
      <c r="G20" s="252"/>
      <c r="H20" s="252"/>
      <c r="I20" s="252"/>
      <c r="J20" s="253"/>
      <c r="K20" s="253"/>
      <c r="L20" s="253"/>
      <c r="M20" s="57"/>
      <c r="N20" s="248"/>
      <c r="O20" s="248"/>
      <c r="P20" s="248"/>
      <c r="Q20" s="248"/>
      <c r="R20" s="248"/>
      <c r="S20" s="248"/>
      <c r="T20" s="248"/>
      <c r="U20" s="248"/>
      <c r="V20" s="248"/>
    </row>
    <row r="21" spans="2:22" x14ac:dyDescent="0.35">
      <c r="B21" s="20"/>
      <c r="C21" s="13" t="s">
        <v>27</v>
      </c>
      <c r="D21" s="252">
        <v>205317.29797636377</v>
      </c>
      <c r="E21" s="252">
        <v>231354.48521988018</v>
      </c>
      <c r="F21" s="252">
        <v>221161.5507518618</v>
      </c>
      <c r="G21" s="252">
        <v>223210.0637586774</v>
      </c>
      <c r="H21" s="252">
        <v>228225.48948648409</v>
      </c>
      <c r="I21" s="252">
        <v>233155.36590636501</v>
      </c>
      <c r="J21" s="252">
        <v>308265</v>
      </c>
      <c r="K21" s="252">
        <v>380752</v>
      </c>
      <c r="L21" s="252">
        <v>392258</v>
      </c>
      <c r="M21" s="56"/>
      <c r="N21" s="248">
        <v>0.46158881260619816</v>
      </c>
      <c r="O21" s="248">
        <v>0.47530494112975041</v>
      </c>
      <c r="P21" s="248">
        <v>0.45658911894373189</v>
      </c>
      <c r="Q21" s="248">
        <v>0.45877334944262838</v>
      </c>
      <c r="R21" s="248">
        <v>0.43870291963373448</v>
      </c>
      <c r="S21" s="248">
        <v>0.439500815061594</v>
      </c>
      <c r="T21" s="248">
        <v>0.56593606300312382</v>
      </c>
      <c r="U21" s="248">
        <v>0.71709341520729897</v>
      </c>
      <c r="V21" s="248">
        <v>0.72444567461747966</v>
      </c>
    </row>
    <row r="22" spans="2:22" x14ac:dyDescent="0.35">
      <c r="B22" s="20"/>
      <c r="C22" s="13" t="s">
        <v>15</v>
      </c>
      <c r="D22" s="252">
        <v>666279.80283594818</v>
      </c>
      <c r="E22" s="252">
        <v>706651.7660271083</v>
      </c>
      <c r="F22" s="252">
        <v>710793.60750673362</v>
      </c>
      <c r="G22" s="252">
        <v>727176.89646119298</v>
      </c>
      <c r="H22" s="252">
        <v>743516.22119307937</v>
      </c>
      <c r="I22" s="252">
        <v>763383.04894931696</v>
      </c>
      <c r="J22" s="252">
        <v>1198792</v>
      </c>
      <c r="K22" s="252">
        <v>1228070</v>
      </c>
      <c r="L22" s="252">
        <v>1265301</v>
      </c>
      <c r="M22" s="56"/>
      <c r="N22" s="248">
        <v>1.4979122854516727</v>
      </c>
      <c r="O22" s="248">
        <v>1.4517768079211084</v>
      </c>
      <c r="P22" s="248">
        <v>1.4674369296969865</v>
      </c>
      <c r="Q22" s="248">
        <v>1.4758751706641504</v>
      </c>
      <c r="R22" s="248">
        <v>1.4113085408555712</v>
      </c>
      <c r="S22" s="248">
        <v>1.4161292089831501</v>
      </c>
      <c r="T22" s="248">
        <v>2.2008324812730637</v>
      </c>
      <c r="U22" s="248">
        <v>2.3128989746964628</v>
      </c>
      <c r="V22" s="248">
        <v>2.336834013682759</v>
      </c>
    </row>
    <row r="23" spans="2:22" x14ac:dyDescent="0.35">
      <c r="B23" s="20"/>
      <c r="C23" s="13" t="s">
        <v>16</v>
      </c>
      <c r="D23" s="252">
        <v>533532.85116271744</v>
      </c>
      <c r="E23" s="252">
        <v>571059.33273046953</v>
      </c>
      <c r="F23" s="252">
        <v>572400</v>
      </c>
      <c r="G23" s="252">
        <v>585893.49991773826</v>
      </c>
      <c r="H23" s="252">
        <v>599058.25281355355</v>
      </c>
      <c r="I23" s="252">
        <v>616154.27847157803</v>
      </c>
      <c r="J23" s="252">
        <v>688731</v>
      </c>
      <c r="K23" s="252">
        <v>695154</v>
      </c>
      <c r="L23" s="252">
        <v>749772</v>
      </c>
      <c r="M23" s="56"/>
      <c r="N23" s="248">
        <v>1.1994741684305099</v>
      </c>
      <c r="O23" s="248">
        <v>1.1732096841221162</v>
      </c>
      <c r="P23" s="248">
        <v>1.1816311674075424</v>
      </c>
      <c r="Q23" s="248">
        <v>1.1907381524954685</v>
      </c>
      <c r="R23" s="248">
        <v>1.1386457052348176</v>
      </c>
      <c r="S23" s="248">
        <v>1.1455012381326799</v>
      </c>
      <c r="T23" s="248">
        <v>1.2644241500274263</v>
      </c>
      <c r="U23" s="248">
        <v>1.3092258371722663</v>
      </c>
      <c r="V23" s="248">
        <v>1.3847240396608789</v>
      </c>
    </row>
    <row r="24" spans="2:22" x14ac:dyDescent="0.35">
      <c r="B24" s="20"/>
      <c r="C24" s="13" t="s">
        <v>28</v>
      </c>
      <c r="D24" s="252">
        <v>112871.9968404564</v>
      </c>
      <c r="E24" s="252">
        <v>135663.751829974</v>
      </c>
      <c r="F24" s="252">
        <v>122225.38510795584</v>
      </c>
      <c r="G24" s="252">
        <v>121028.4658607717</v>
      </c>
      <c r="H24" s="252">
        <v>123747.91887849654</v>
      </c>
      <c r="I24" s="252">
        <v>125242.47113559401</v>
      </c>
      <c r="J24" s="252">
        <v>123445</v>
      </c>
      <c r="K24" s="252">
        <v>126165</v>
      </c>
      <c r="L24" s="252">
        <v>137654</v>
      </c>
      <c r="M24" s="56"/>
      <c r="N24" s="248">
        <v>0.25375577952557438</v>
      </c>
      <c r="O24" s="248">
        <v>0.27871364376490582</v>
      </c>
      <c r="P24" s="248">
        <v>0.25233491404486408</v>
      </c>
      <c r="Q24" s="248">
        <v>0.2525512678029167</v>
      </c>
      <c r="R24" s="248">
        <v>0.24150264760790366</v>
      </c>
      <c r="S24" s="248">
        <v>0.240571058610034</v>
      </c>
      <c r="T24" s="248">
        <v>0.22662961185155833</v>
      </c>
      <c r="U24" s="248">
        <v>0.23761422324670356</v>
      </c>
      <c r="V24" s="248">
        <v>0.25422768915814226</v>
      </c>
    </row>
    <row r="25" spans="2:22" x14ac:dyDescent="0.35">
      <c r="B25" s="13"/>
      <c r="C25" s="13" t="s">
        <v>17</v>
      </c>
      <c r="D25" s="252">
        <v>2169932.9905202049</v>
      </c>
      <c r="E25" s="252">
        <v>2254396.5013195802</v>
      </c>
      <c r="F25" s="252">
        <v>2302629.8904074356</v>
      </c>
      <c r="G25" s="252">
        <v>2363104.7269701106</v>
      </c>
      <c r="H25" s="252">
        <v>2416202.5848604301</v>
      </c>
      <c r="I25" s="252">
        <v>2481627.5631148503</v>
      </c>
      <c r="J25" s="252">
        <v>3596665</v>
      </c>
      <c r="K25" s="252">
        <v>3721992</v>
      </c>
      <c r="L25" s="252">
        <v>3902403</v>
      </c>
      <c r="M25" s="56"/>
      <c r="N25" s="248">
        <v>4.8783848336273383</v>
      </c>
      <c r="O25" s="248">
        <v>4.6315324093433343</v>
      </c>
      <c r="P25" s="248">
        <v>4.7537908345299593</v>
      </c>
      <c r="Q25" s="248">
        <v>4.7774916021958118</v>
      </c>
      <c r="R25" s="248">
        <v>4.5684857608997884</v>
      </c>
      <c r="S25" s="248">
        <v>4.5797854023384597</v>
      </c>
      <c r="T25" s="248">
        <v>6.6030280117468099</v>
      </c>
      <c r="U25" s="248">
        <v>7.0098540642051645</v>
      </c>
      <c r="V25" s="248">
        <v>7.2071926486248259</v>
      </c>
    </row>
    <row r="26" spans="2:22" x14ac:dyDescent="0.35">
      <c r="B26" s="13"/>
      <c r="C26" s="13" t="s">
        <v>20</v>
      </c>
      <c r="D26" s="252">
        <v>134367.37335838529</v>
      </c>
      <c r="E26" s="252">
        <v>160833.12189874868</v>
      </c>
      <c r="F26" s="252">
        <v>151068.74872757908</v>
      </c>
      <c r="G26" s="252">
        <v>153545.82303124163</v>
      </c>
      <c r="H26" s="252">
        <v>156995.92585483444</v>
      </c>
      <c r="I26" s="252">
        <v>162753.14041177501</v>
      </c>
      <c r="J26" s="252">
        <v>290608</v>
      </c>
      <c r="K26" s="252">
        <v>239789</v>
      </c>
      <c r="L26" s="252">
        <v>262091</v>
      </c>
      <c r="M26" s="56"/>
      <c r="N26" s="248">
        <v>0.30208110535650445</v>
      </c>
      <c r="O26" s="248">
        <v>0.33042271673767343</v>
      </c>
      <c r="P26" s="248">
        <v>0.31188218136002871</v>
      </c>
      <c r="Q26" s="248">
        <v>0.31817753733744075</v>
      </c>
      <c r="R26" s="248">
        <v>0.30425789719780266</v>
      </c>
      <c r="S26" s="248">
        <v>0.31099680888259901</v>
      </c>
      <c r="T26" s="248">
        <v>0.53352001491318124</v>
      </c>
      <c r="U26" s="248">
        <v>0.4516092179138731</v>
      </c>
      <c r="V26" s="248">
        <v>0.48404542751497703</v>
      </c>
    </row>
    <row r="27" spans="2:22" x14ac:dyDescent="0.35">
      <c r="B27" s="15"/>
      <c r="C27" s="15" t="s">
        <v>73</v>
      </c>
      <c r="D27" s="257">
        <v>64763.683527259673</v>
      </c>
      <c r="E27" s="257">
        <v>67587.226075281244</v>
      </c>
      <c r="F27" s="257">
        <v>70410.768623301919</v>
      </c>
      <c r="G27" s="257">
        <v>69125.39169462811</v>
      </c>
      <c r="H27" s="257">
        <v>70678.606913117444</v>
      </c>
      <c r="I27" s="257">
        <v>72523.539084036398</v>
      </c>
      <c r="J27" s="257">
        <v>14930</v>
      </c>
      <c r="K27" s="257">
        <v>14470</v>
      </c>
      <c r="L27" s="257">
        <v>9423</v>
      </c>
      <c r="M27" s="58"/>
      <c r="N27" s="250">
        <v>0.14559996685127244</v>
      </c>
      <c r="O27" s="250">
        <v>0.13885420237391724</v>
      </c>
      <c r="P27" s="250">
        <v>0.14536338120514716</v>
      </c>
      <c r="Q27" s="250">
        <v>0.14780089965211821</v>
      </c>
      <c r="R27" s="250">
        <v>0.14133490160370676</v>
      </c>
      <c r="S27" s="250">
        <v>0.14391564037215299</v>
      </c>
      <c r="T27" s="250">
        <v>2.7409616468417237E-2</v>
      </c>
      <c r="U27" s="250">
        <v>2.7252231683745892E-2</v>
      </c>
      <c r="V27" s="250">
        <v>1.7402963335153166E-2</v>
      </c>
    </row>
    <row r="28" spans="2:22" ht="15.75" customHeight="1" x14ac:dyDescent="0.35">
      <c r="B28" s="47" t="s">
        <v>74</v>
      </c>
      <c r="C28" s="9"/>
      <c r="D28" s="50"/>
      <c r="E28" s="50"/>
      <c r="F28" s="50"/>
      <c r="G28" s="50"/>
      <c r="H28" s="50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60"/>
    </row>
    <row r="29" spans="2:22" ht="15.75" customHeight="1" x14ac:dyDescent="0.35">
      <c r="B29" s="7" t="s">
        <v>76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2:22" ht="15.75" customHeight="1" x14ac:dyDescent="0.35">
      <c r="B30" s="7" t="s">
        <v>121</v>
      </c>
    </row>
  </sheetData>
  <mergeCells count="3">
    <mergeCell ref="N6:V6"/>
    <mergeCell ref="B5:V5"/>
    <mergeCell ref="D6:L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5"/>
  <sheetViews>
    <sheetView topLeftCell="A31" zoomScale="82" zoomScaleNormal="82" workbookViewId="0">
      <selection activeCell="B46" sqref="B46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4" width="20.28515625" style="2" customWidth="1"/>
    <col min="5" max="5" width="18.5703125" style="2" customWidth="1"/>
    <col min="6" max="7" width="19.7109375" style="2" customWidth="1"/>
    <col min="8" max="8" width="19" style="2" customWidth="1"/>
    <col min="9" max="9" width="19.5703125" style="2" customWidth="1"/>
    <col min="10" max="16384" width="11.42578125" style="2"/>
  </cols>
  <sheetData>
    <row r="5" spans="2:10" ht="42" customHeight="1" x14ac:dyDescent="0.35">
      <c r="B5" s="371" t="s">
        <v>297</v>
      </c>
      <c r="C5" s="371"/>
      <c r="D5" s="371"/>
      <c r="E5" s="371"/>
      <c r="F5" s="371"/>
      <c r="G5" s="371"/>
      <c r="H5" s="371"/>
      <c r="I5" s="371"/>
    </row>
    <row r="6" spans="2:10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0" x14ac:dyDescent="0.35">
      <c r="B7" s="66"/>
      <c r="C7" s="19"/>
      <c r="D7" s="373"/>
      <c r="E7" s="376"/>
      <c r="F7" s="373"/>
      <c r="G7" s="376"/>
      <c r="H7" s="373"/>
      <c r="I7" s="376"/>
    </row>
    <row r="8" spans="2:10" x14ac:dyDescent="0.35">
      <c r="B8" s="54"/>
      <c r="C8" s="15"/>
      <c r="D8" s="374"/>
      <c r="E8" s="368"/>
      <c r="F8" s="374"/>
      <c r="G8" s="368"/>
      <c r="H8" s="374"/>
      <c r="I8" s="368"/>
    </row>
    <row r="9" spans="2:10" x14ac:dyDescent="0.35">
      <c r="B9" s="20" t="s">
        <v>59</v>
      </c>
      <c r="C9" s="20"/>
      <c r="D9" s="266">
        <v>577754.62588733272</v>
      </c>
      <c r="E9" s="95">
        <v>14.782978590569368</v>
      </c>
      <c r="F9" s="260">
        <v>2924272.3922085362</v>
      </c>
      <c r="G9" s="95">
        <v>74.823210806177059</v>
      </c>
      <c r="H9" s="263">
        <v>385038.97812546085</v>
      </c>
      <c r="I9" s="95">
        <v>9.8519729918586396</v>
      </c>
      <c r="J9" s="61"/>
    </row>
    <row r="10" spans="2:10" x14ac:dyDescent="0.35">
      <c r="B10" s="13"/>
      <c r="C10" s="13" t="s">
        <v>27</v>
      </c>
      <c r="D10" s="267">
        <v>34044.255821655839</v>
      </c>
      <c r="E10" s="97">
        <v>0.87108866358354009</v>
      </c>
      <c r="F10" s="261">
        <v>144575.50508281143</v>
      </c>
      <c r="G10" s="97">
        <v>3.6992461861772061</v>
      </c>
      <c r="H10" s="264">
        <v>26697.537071896753</v>
      </c>
      <c r="I10" s="97">
        <v>0.68310853997687537</v>
      </c>
      <c r="J10" s="93"/>
    </row>
    <row r="11" spans="2:10" x14ac:dyDescent="0.35">
      <c r="B11" s="13"/>
      <c r="C11" s="13" t="s">
        <v>15</v>
      </c>
      <c r="D11" s="267">
        <v>127833.88512416182</v>
      </c>
      <c r="E11" s="97">
        <v>3.2708791972672313</v>
      </c>
      <c r="F11" s="261">
        <v>450900.09535821626</v>
      </c>
      <c r="G11" s="97">
        <v>11.537158090130216</v>
      </c>
      <c r="H11" s="264">
        <v>87545.822353569849</v>
      </c>
      <c r="I11" s="97">
        <v>2.2400305589227605</v>
      </c>
    </row>
    <row r="12" spans="2:10" x14ac:dyDescent="0.35">
      <c r="B12" s="13"/>
      <c r="C12" s="13" t="s">
        <v>16</v>
      </c>
      <c r="D12" s="267">
        <v>11917.490261345845</v>
      </c>
      <c r="E12" s="97">
        <v>0.30493222467274622</v>
      </c>
      <c r="F12" s="261">
        <v>443364.11985023925</v>
      </c>
      <c r="G12" s="97">
        <v>11.344335463357853</v>
      </c>
      <c r="H12" s="264">
        <v>78251.241051131874</v>
      </c>
      <c r="I12" s="97">
        <v>2.0022105740265399</v>
      </c>
    </row>
    <row r="13" spans="2:10" x14ac:dyDescent="0.35">
      <c r="B13" s="13"/>
      <c r="C13" s="13" t="s">
        <v>28</v>
      </c>
      <c r="D13" s="267">
        <v>24075.879082193365</v>
      </c>
      <c r="E13" s="97">
        <v>0.61602830868654546</v>
      </c>
      <c r="F13" s="261">
        <v>76989.647571109381</v>
      </c>
      <c r="G13" s="97">
        <v>1.9699302450260909</v>
      </c>
      <c r="H13" s="264">
        <v>11806.470187153258</v>
      </c>
      <c r="I13" s="97">
        <v>0.30209155961118683</v>
      </c>
    </row>
    <row r="14" spans="2:10" x14ac:dyDescent="0.35">
      <c r="B14" s="13"/>
      <c r="C14" s="13" t="s">
        <v>17</v>
      </c>
      <c r="D14" s="267">
        <v>345270.35793822067</v>
      </c>
      <c r="E14" s="97">
        <v>8.8344153048015368</v>
      </c>
      <c r="F14" s="261">
        <v>1676254.3844840392</v>
      </c>
      <c r="G14" s="97">
        <v>42.890236733488152</v>
      </c>
      <c r="H14" s="264">
        <v>148408.24809794049</v>
      </c>
      <c r="I14" s="97">
        <v>3.797314389177378</v>
      </c>
    </row>
    <row r="15" spans="2:10" x14ac:dyDescent="0.35">
      <c r="B15" s="13"/>
      <c r="C15" s="13" t="s">
        <v>20</v>
      </c>
      <c r="D15" s="267">
        <v>13294.820228235654</v>
      </c>
      <c r="E15" s="97">
        <v>0.34017389734894599</v>
      </c>
      <c r="F15" s="261">
        <v>110123.29284972532</v>
      </c>
      <c r="G15" s="97">
        <v>2.8177191623870352</v>
      </c>
      <c r="H15" s="264">
        <v>10949.260280424045</v>
      </c>
      <c r="I15" s="97">
        <v>0.28015817278742977</v>
      </c>
    </row>
    <row r="16" spans="2:10" x14ac:dyDescent="0.35">
      <c r="B16" s="13"/>
      <c r="C16" s="13" t="s">
        <v>73</v>
      </c>
      <c r="D16" s="267">
        <v>21317.937431519549</v>
      </c>
      <c r="E16" s="97">
        <v>0.54546099420882255</v>
      </c>
      <c r="F16" s="261">
        <v>22065.347012395621</v>
      </c>
      <c r="G16" s="97">
        <v>0.56458492561051077</v>
      </c>
      <c r="H16" s="264">
        <v>21380.399083344535</v>
      </c>
      <c r="I16" s="97">
        <v>0.5470591973564688</v>
      </c>
    </row>
    <row r="17" spans="2:9" x14ac:dyDescent="0.35">
      <c r="B17" s="20"/>
      <c r="C17" s="20"/>
      <c r="D17" s="267"/>
      <c r="E17" s="97"/>
      <c r="F17" s="261"/>
      <c r="G17" s="97"/>
      <c r="H17" s="264"/>
      <c r="I17" s="97"/>
    </row>
    <row r="18" spans="2:9" x14ac:dyDescent="0.35">
      <c r="B18" s="20" t="s">
        <v>70</v>
      </c>
      <c r="C18" s="13"/>
      <c r="D18" s="266">
        <v>64384.570242330563</v>
      </c>
      <c r="E18" s="95">
        <v>1.6474047645980958</v>
      </c>
      <c r="F18" s="260">
        <v>317364.37237617996</v>
      </c>
      <c r="G18" s="95">
        <v>8.1203862540106329</v>
      </c>
      <c r="H18" s="263">
        <v>19938.183763553861</v>
      </c>
      <c r="I18" s="95">
        <v>0.5101573064149425</v>
      </c>
    </row>
    <row r="19" spans="2:9" x14ac:dyDescent="0.35">
      <c r="B19" s="13"/>
      <c r="C19" s="13" t="s">
        <v>27</v>
      </c>
      <c r="D19" s="267">
        <v>3939.3785469840204</v>
      </c>
      <c r="E19" s="97">
        <v>0.10079668099718429</v>
      </c>
      <c r="F19" s="261">
        <v>28757.28593215561</v>
      </c>
      <c r="G19" s="97">
        <v>0.73581123059816034</v>
      </c>
      <c r="H19" s="264">
        <v>3835.5084615386986</v>
      </c>
      <c r="I19" s="97">
        <v>9.8138962338540039E-2</v>
      </c>
    </row>
    <row r="20" spans="2:9" x14ac:dyDescent="0.35">
      <c r="B20" s="13"/>
      <c r="C20" s="13" t="s">
        <v>15</v>
      </c>
      <c r="D20" s="267">
        <v>9118.3085991244916</v>
      </c>
      <c r="E20" s="97">
        <v>0.23330970409114177</v>
      </c>
      <c r="F20" s="261">
        <v>22703.823277424017</v>
      </c>
      <c r="G20" s="97">
        <v>0.58092158573158792</v>
      </c>
      <c r="H20" s="264">
        <v>2353.8464596573476</v>
      </c>
      <c r="I20" s="97">
        <v>6.0227751123861653E-2</v>
      </c>
    </row>
    <row r="21" spans="2:9" x14ac:dyDescent="0.35">
      <c r="B21" s="13"/>
      <c r="C21" s="13" t="s">
        <v>16</v>
      </c>
      <c r="D21" s="267">
        <v>3442.9895074051033</v>
      </c>
      <c r="E21" s="97">
        <v>8.8095599576298506E-2</v>
      </c>
      <c r="F21" s="261">
        <v>99861.114283881587</v>
      </c>
      <c r="G21" s="97">
        <v>2.5551413149167987</v>
      </c>
      <c r="H21" s="264">
        <v>1854.8835889808347</v>
      </c>
      <c r="I21" s="97">
        <v>4.7460813215971426E-2</v>
      </c>
    </row>
    <row r="22" spans="2:9" x14ac:dyDescent="0.35">
      <c r="B22" s="13"/>
      <c r="C22" s="13" t="s">
        <v>28</v>
      </c>
      <c r="D22" s="267">
        <v>1357.6581679842086</v>
      </c>
      <c r="E22" s="97">
        <v>3.4738331345764178E-2</v>
      </c>
      <c r="F22" s="261">
        <v>5743.2920608698305</v>
      </c>
      <c r="G22" s="97">
        <v>0.14695332546204928</v>
      </c>
      <c r="H22" s="264">
        <v>882.41161062339984</v>
      </c>
      <c r="I22" s="97">
        <v>2.2578221555355195E-2</v>
      </c>
    </row>
    <row r="23" spans="2:9" x14ac:dyDescent="0.35">
      <c r="B23" s="13"/>
      <c r="C23" s="13" t="s">
        <v>17</v>
      </c>
      <c r="D23" s="267">
        <v>37646.599920591856</v>
      </c>
      <c r="E23" s="97">
        <v>0.96326166108857414</v>
      </c>
      <c r="F23" s="261">
        <v>130726.34180786951</v>
      </c>
      <c r="G23" s="97">
        <v>3.3448883411381769</v>
      </c>
      <c r="H23" s="264">
        <v>2800.4183798338972</v>
      </c>
      <c r="I23" s="97">
        <v>7.1654164413033253E-2</v>
      </c>
    </row>
    <row r="24" spans="2:9" x14ac:dyDescent="0.35">
      <c r="B24" s="13"/>
      <c r="C24" s="13" t="s">
        <v>20</v>
      </c>
      <c r="D24" s="267">
        <v>2309.4338031659672</v>
      </c>
      <c r="E24" s="97">
        <v>5.9091366713171674E-2</v>
      </c>
      <c r="F24" s="261">
        <v>23625.451987776647</v>
      </c>
      <c r="G24" s="97">
        <v>0.60450325324774534</v>
      </c>
      <c r="H24" s="264">
        <v>1627.774291811387</v>
      </c>
      <c r="I24" s="97">
        <v>4.1649779037545111E-2</v>
      </c>
    </row>
    <row r="25" spans="2:9" x14ac:dyDescent="0.35">
      <c r="B25" s="20"/>
      <c r="C25" s="13" t="s">
        <v>73</v>
      </c>
      <c r="D25" s="267">
        <v>6570.2016970749191</v>
      </c>
      <c r="E25" s="97">
        <v>0.16811142078596134</v>
      </c>
      <c r="F25" s="261">
        <v>5947.0630262027153</v>
      </c>
      <c r="G25" s="97">
        <v>0.15216720291611421</v>
      </c>
      <c r="H25" s="264">
        <v>6583.3409711082986</v>
      </c>
      <c r="I25" s="97">
        <v>0.16844761473063594</v>
      </c>
    </row>
    <row r="26" spans="2:9" x14ac:dyDescent="0.35">
      <c r="B26" s="13"/>
      <c r="C26" s="13"/>
      <c r="D26" s="267"/>
      <c r="E26" s="97"/>
      <c r="F26" s="261"/>
      <c r="G26" s="97"/>
      <c r="H26" s="264"/>
      <c r="I26" s="97"/>
    </row>
    <row r="27" spans="2:9" x14ac:dyDescent="0.35">
      <c r="B27" s="20" t="s">
        <v>71</v>
      </c>
      <c r="C27" s="13"/>
      <c r="D27" s="266">
        <v>485132.8882890183</v>
      </c>
      <c r="E27" s="95">
        <v>12.413070843254806</v>
      </c>
      <c r="F27" s="260">
        <v>2480020.178708524</v>
      </c>
      <c r="G27" s="95">
        <v>63.456151735213552</v>
      </c>
      <c r="H27" s="263">
        <v>249850.2152257839</v>
      </c>
      <c r="I27" s="95">
        <v>6.3929049064025714</v>
      </c>
    </row>
    <row r="28" spans="2:9" x14ac:dyDescent="0.35">
      <c r="B28" s="13"/>
      <c r="C28" s="13" t="s">
        <v>27</v>
      </c>
      <c r="D28" s="267">
        <v>28632.497761569986</v>
      </c>
      <c r="E28" s="97">
        <v>0.73261828194579703</v>
      </c>
      <c r="F28" s="261">
        <v>114210.44301490561</v>
      </c>
      <c r="G28" s="97">
        <v>2.9222968683560824</v>
      </c>
      <c r="H28" s="264">
        <v>14669.988772987497</v>
      </c>
      <c r="I28" s="97">
        <v>0.37536026582547516</v>
      </c>
    </row>
    <row r="29" spans="2:9" x14ac:dyDescent="0.35">
      <c r="B29" s="13"/>
      <c r="C29" s="13" t="s">
        <v>15</v>
      </c>
      <c r="D29" s="267">
        <v>115725.93833264492</v>
      </c>
      <c r="E29" s="97">
        <v>2.9610737709240889</v>
      </c>
      <c r="F29" s="261">
        <v>421512.99999551417</v>
      </c>
      <c r="G29" s="97">
        <v>10.785231957269511</v>
      </c>
      <c r="H29" s="264">
        <v>52044.792334184494</v>
      </c>
      <c r="I29" s="97">
        <v>1.3316674871192005</v>
      </c>
    </row>
    <row r="30" spans="2:9" x14ac:dyDescent="0.35">
      <c r="B30" s="13"/>
      <c r="C30" s="13" t="s">
        <v>16</v>
      </c>
      <c r="D30" s="267">
        <v>7516.7454681345171</v>
      </c>
      <c r="E30" s="97">
        <v>0.19233058870888425</v>
      </c>
      <c r="F30" s="261">
        <v>340950.76786031661</v>
      </c>
      <c r="G30" s="97">
        <v>8.7238901704616438</v>
      </c>
      <c r="H30" s="264">
        <v>37274.179229879788</v>
      </c>
      <c r="I30" s="97">
        <v>0.95373255158291492</v>
      </c>
    </row>
    <row r="31" spans="2:9" x14ac:dyDescent="0.35">
      <c r="B31" s="13"/>
      <c r="C31" s="13" t="s">
        <v>28</v>
      </c>
      <c r="D31" s="267">
        <v>22011.244423243581</v>
      </c>
      <c r="E31" s="97">
        <v>0.56320060537958117</v>
      </c>
      <c r="F31" s="261">
        <v>70122.911976718926</v>
      </c>
      <c r="G31" s="97">
        <v>1.7942314263051307</v>
      </c>
      <c r="H31" s="264">
        <v>8684.0735996866842</v>
      </c>
      <c r="I31" s="97">
        <v>0.22219895497319905</v>
      </c>
    </row>
    <row r="32" spans="2:9" x14ac:dyDescent="0.35">
      <c r="B32" s="13"/>
      <c r="C32" s="13" t="s">
        <v>17</v>
      </c>
      <c r="D32" s="267">
        <v>294791.87621792738</v>
      </c>
      <c r="E32" s="97">
        <v>7.5428249286804068</v>
      </c>
      <c r="F32" s="261">
        <v>1444129.7962258079</v>
      </c>
      <c r="G32" s="97">
        <v>36.950876553903313</v>
      </c>
      <c r="H32" s="264">
        <v>122231.68966932906</v>
      </c>
      <c r="I32" s="97">
        <v>3.127536103576229</v>
      </c>
    </row>
    <row r="33" spans="2:9" x14ac:dyDescent="0.35">
      <c r="B33" s="20"/>
      <c r="C33" s="13" t="s">
        <v>20</v>
      </c>
      <c r="D33" s="267">
        <v>10102.048835087448</v>
      </c>
      <c r="E33" s="97">
        <v>0.25848061609307865</v>
      </c>
      <c r="F33" s="261">
        <v>83913.423937285537</v>
      </c>
      <c r="G33" s="97">
        <v>2.1470885631094361</v>
      </c>
      <c r="H33" s="264">
        <v>8387.3952849087436</v>
      </c>
      <c r="I33" s="97">
        <v>0.21460786183584396</v>
      </c>
    </row>
    <row r="34" spans="2:9" x14ac:dyDescent="0.35">
      <c r="B34" s="13"/>
      <c r="C34" s="13" t="s">
        <v>73</v>
      </c>
      <c r="D34" s="267">
        <v>6352.537250410478</v>
      </c>
      <c r="E34" s="97">
        <v>0.16254205152296897</v>
      </c>
      <c r="F34" s="261">
        <v>5179.835697975368</v>
      </c>
      <c r="G34" s="97">
        <v>0.1325361958084422</v>
      </c>
      <c r="H34" s="264">
        <v>6558.0963348076202</v>
      </c>
      <c r="I34" s="97">
        <v>0.16780168148970953</v>
      </c>
    </row>
    <row r="35" spans="2:9" x14ac:dyDescent="0.35">
      <c r="B35" s="13"/>
      <c r="C35" s="13"/>
      <c r="D35" s="267"/>
      <c r="E35" s="97"/>
      <c r="F35" s="261"/>
      <c r="G35" s="97"/>
      <c r="H35" s="264"/>
      <c r="I35" s="97"/>
    </row>
    <row r="36" spans="2:9" x14ac:dyDescent="0.35">
      <c r="B36" s="20" t="s">
        <v>72</v>
      </c>
      <c r="C36" s="13"/>
      <c r="D36" s="266">
        <v>28237.167355983882</v>
      </c>
      <c r="E36" s="95">
        <v>0.72250298271646618</v>
      </c>
      <c r="F36" s="260">
        <v>126887.84112383243</v>
      </c>
      <c r="G36" s="95">
        <v>3.2466728169528771</v>
      </c>
      <c r="H36" s="263">
        <v>115250.57913612307</v>
      </c>
      <c r="I36" s="95">
        <v>2.9489107790411246</v>
      </c>
    </row>
    <row r="37" spans="2:9" x14ac:dyDescent="0.35">
      <c r="B37" s="19"/>
      <c r="C37" s="19" t="s">
        <v>27</v>
      </c>
      <c r="D37" s="267">
        <v>1472.3795131018348</v>
      </c>
      <c r="E37" s="97">
        <v>3.7673700640558722E-2</v>
      </c>
      <c r="F37" s="261">
        <v>1607.7761357501981</v>
      </c>
      <c r="G37" s="97">
        <v>4.1138087222963131E-2</v>
      </c>
      <c r="H37" s="264">
        <v>8192.0398373705593</v>
      </c>
      <c r="I37" s="97">
        <v>0.20960931181286022</v>
      </c>
    </row>
    <row r="38" spans="2:9" x14ac:dyDescent="0.35">
      <c r="B38" s="19"/>
      <c r="C38" s="19" t="s">
        <v>15</v>
      </c>
      <c r="D38" s="267">
        <v>2989.6381923924237</v>
      </c>
      <c r="E38" s="97">
        <v>7.6495722252000228E-2</v>
      </c>
      <c r="F38" s="261">
        <v>6683.2720852780758</v>
      </c>
      <c r="G38" s="97">
        <v>0.17100454712911689</v>
      </c>
      <c r="H38" s="264">
        <v>33147.183559728015</v>
      </c>
      <c r="I38" s="97">
        <v>0.84813532067969843</v>
      </c>
    </row>
    <row r="39" spans="2:9" x14ac:dyDescent="0.35">
      <c r="B39" s="19"/>
      <c r="C39" s="19" t="s">
        <v>16</v>
      </c>
      <c r="D39" s="267">
        <v>957.75528580622529</v>
      </c>
      <c r="E39" s="97">
        <v>2.4506036387563435E-2</v>
      </c>
      <c r="F39" s="261">
        <v>2552.237706041104</v>
      </c>
      <c r="G39" s="97">
        <v>6.5303977979411509E-2</v>
      </c>
      <c r="H39" s="264">
        <v>39122.178232271253</v>
      </c>
      <c r="I39" s="97">
        <v>1.0010172092276537</v>
      </c>
    </row>
    <row r="40" spans="2:9" x14ac:dyDescent="0.35">
      <c r="B40" s="66"/>
      <c r="C40" s="19" t="s">
        <v>28</v>
      </c>
      <c r="D40" s="267">
        <v>706.9764909655762</v>
      </c>
      <c r="E40" s="97">
        <v>1.8089371961200102E-2</v>
      </c>
      <c r="F40" s="261">
        <v>1123.4435335206185</v>
      </c>
      <c r="G40" s="97">
        <v>2.8745493258910883E-2</v>
      </c>
      <c r="H40" s="264">
        <v>2239.9849768431745</v>
      </c>
      <c r="I40" s="97">
        <v>5.7314383082632592E-2</v>
      </c>
    </row>
    <row r="41" spans="2:9" x14ac:dyDescent="0.35">
      <c r="B41" s="13"/>
      <c r="C41" s="13" t="s">
        <v>17</v>
      </c>
      <c r="D41" s="267">
        <v>12831.881799701434</v>
      </c>
      <c r="E41" s="97">
        <v>0.3283287150325559</v>
      </c>
      <c r="F41" s="261">
        <v>101398.24645036177</v>
      </c>
      <c r="G41" s="97">
        <v>2.5944718384466667</v>
      </c>
      <c r="H41" s="264">
        <v>23376.140048777546</v>
      </c>
      <c r="I41" s="97">
        <v>0.59812412118811598</v>
      </c>
    </row>
    <row r="42" spans="2:9" x14ac:dyDescent="0.35">
      <c r="B42" s="20"/>
      <c r="C42" s="13" t="s">
        <v>20</v>
      </c>
      <c r="D42" s="267">
        <v>883.33758998223891</v>
      </c>
      <c r="E42" s="97">
        <v>2.2601914542695632E-2</v>
      </c>
      <c r="F42" s="261">
        <v>2584.4169246631336</v>
      </c>
      <c r="G42" s="97">
        <v>6.612734602985354E-2</v>
      </c>
      <c r="H42" s="264">
        <v>934.09070370391385</v>
      </c>
      <c r="I42" s="97">
        <v>2.3900531914040686E-2</v>
      </c>
    </row>
    <row r="43" spans="2:9" x14ac:dyDescent="0.35">
      <c r="B43" s="15"/>
      <c r="C43" s="15" t="s">
        <v>73</v>
      </c>
      <c r="D43" s="268">
        <v>8395.198484034152</v>
      </c>
      <c r="E43" s="98">
        <v>0.21480752189989225</v>
      </c>
      <c r="F43" s="262">
        <v>10938.448288217538</v>
      </c>
      <c r="G43" s="98">
        <v>0.27988152688595436</v>
      </c>
      <c r="H43" s="265">
        <v>8238.961777428618</v>
      </c>
      <c r="I43" s="98">
        <v>0.21080990113612344</v>
      </c>
    </row>
    <row r="44" spans="2:9" x14ac:dyDescent="0.35">
      <c r="B44" s="7" t="s">
        <v>78</v>
      </c>
      <c r="C44" s="9"/>
      <c r="D44" s="9"/>
      <c r="E44" s="9"/>
      <c r="F44" s="9"/>
      <c r="G44" s="9"/>
      <c r="H44" s="9"/>
      <c r="I44" s="9"/>
    </row>
    <row r="45" spans="2:9" x14ac:dyDescent="0.35">
      <c r="B45" s="7" t="s">
        <v>633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5"/>
  <sheetViews>
    <sheetView topLeftCell="A34" zoomScale="62" zoomScaleNormal="62" workbookViewId="0">
      <selection activeCell="K14" sqref="K14:K15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5" width="17.28515625" style="2" customWidth="1"/>
    <col min="6" max="6" width="20.28515625" style="2" customWidth="1"/>
    <col min="7" max="9" width="17.28515625" style="2" customWidth="1"/>
    <col min="10" max="16384" width="11.42578125" style="2"/>
  </cols>
  <sheetData>
    <row r="5" spans="2:9" ht="57.75" customHeight="1" x14ac:dyDescent="0.35">
      <c r="B5" s="371" t="s">
        <v>301</v>
      </c>
      <c r="C5" s="371"/>
      <c r="D5" s="371"/>
      <c r="E5" s="371"/>
      <c r="F5" s="371"/>
      <c r="G5" s="371"/>
      <c r="H5" s="371"/>
      <c r="I5" s="371"/>
    </row>
    <row r="6" spans="2:9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9" x14ac:dyDescent="0.35">
      <c r="B7" s="66"/>
      <c r="C7" s="19"/>
      <c r="D7" s="373"/>
      <c r="E7" s="376"/>
      <c r="F7" s="373"/>
      <c r="G7" s="376"/>
      <c r="H7" s="373"/>
      <c r="I7" s="376"/>
    </row>
    <row r="8" spans="2:9" x14ac:dyDescent="0.35">
      <c r="B8" s="54"/>
      <c r="C8" s="15"/>
      <c r="D8" s="374"/>
      <c r="E8" s="368"/>
      <c r="F8" s="374"/>
      <c r="G8" s="368"/>
      <c r="H8" s="374"/>
      <c r="I8" s="368"/>
    </row>
    <row r="9" spans="2:9" x14ac:dyDescent="0.35">
      <c r="B9" s="20" t="s">
        <v>59</v>
      </c>
      <c r="C9" s="20"/>
      <c r="D9" s="269">
        <v>630846.84943989932</v>
      </c>
      <c r="E9" s="95">
        <v>15.655928014883768</v>
      </c>
      <c r="F9" s="260">
        <v>3053930.5284638084</v>
      </c>
      <c r="G9" s="95">
        <v>75.790370608231711</v>
      </c>
      <c r="H9" s="251">
        <v>442768.80719733459</v>
      </c>
      <c r="I9" s="95">
        <v>10.988335090952733</v>
      </c>
    </row>
    <row r="10" spans="2:9" x14ac:dyDescent="0.35">
      <c r="B10" s="13"/>
      <c r="C10" s="13" t="s">
        <v>27</v>
      </c>
      <c r="D10" s="261">
        <v>41657.717466006739</v>
      </c>
      <c r="E10" s="97">
        <v>1.0338328969879429</v>
      </c>
      <c r="F10" s="261">
        <v>155420.5029042681</v>
      </c>
      <c r="G10" s="97">
        <v>3.8571203259026037</v>
      </c>
      <c r="H10" s="258">
        <v>34276.264849605177</v>
      </c>
      <c r="I10" s="97">
        <v>0.85064502673026943</v>
      </c>
    </row>
    <row r="11" spans="2:9" x14ac:dyDescent="0.35">
      <c r="B11" s="13"/>
      <c r="C11" s="13" t="s">
        <v>15</v>
      </c>
      <c r="D11" s="261">
        <v>136595.50493738963</v>
      </c>
      <c r="E11" s="97">
        <v>3.3899343309000858</v>
      </c>
      <c r="F11" s="261">
        <v>473528.71614116814</v>
      </c>
      <c r="G11" s="97">
        <v>11.75171358859698</v>
      </c>
      <c r="H11" s="258">
        <v>96527.544948550203</v>
      </c>
      <c r="I11" s="97">
        <v>2.3955549536463741</v>
      </c>
    </row>
    <row r="12" spans="2:9" x14ac:dyDescent="0.35">
      <c r="B12" s="13"/>
      <c r="C12" s="13" t="s">
        <v>16</v>
      </c>
      <c r="D12" s="261">
        <v>18409.162734484591</v>
      </c>
      <c r="E12" s="97">
        <v>0.45686607905113991</v>
      </c>
      <c r="F12" s="261">
        <v>464144.56748665322</v>
      </c>
      <c r="G12" s="97">
        <v>11.518824170275408</v>
      </c>
      <c r="H12" s="258">
        <v>88505.60250933218</v>
      </c>
      <c r="I12" s="97">
        <v>2.1964718426195935</v>
      </c>
    </row>
    <row r="13" spans="2:9" x14ac:dyDescent="0.35">
      <c r="B13" s="13"/>
      <c r="C13" s="13" t="s">
        <v>28</v>
      </c>
      <c r="D13" s="261">
        <v>31257.452270749309</v>
      </c>
      <c r="E13" s="97">
        <v>0.7757261895085964</v>
      </c>
      <c r="F13" s="261">
        <v>85746.263757735825</v>
      </c>
      <c r="G13" s="97">
        <v>2.1279924503518388</v>
      </c>
      <c r="H13" s="258">
        <v>18660.035801488862</v>
      </c>
      <c r="I13" s="97">
        <v>0.46309207618717879</v>
      </c>
    </row>
    <row r="14" spans="2:9" x14ac:dyDescent="0.35">
      <c r="B14" s="13"/>
      <c r="C14" s="13" t="s">
        <v>17</v>
      </c>
      <c r="D14" s="261">
        <v>360080.26287455863</v>
      </c>
      <c r="E14" s="97">
        <v>8.9362270417133729</v>
      </c>
      <c r="F14" s="261">
        <v>1730064.5654291848</v>
      </c>
      <c r="G14" s="97">
        <v>42.935565615503549</v>
      </c>
      <c r="H14" s="258">
        <v>164251.67301583663</v>
      </c>
      <c r="I14" s="97">
        <v>4.0762862988747521</v>
      </c>
    </row>
    <row r="15" spans="2:9" x14ac:dyDescent="0.35">
      <c r="B15" s="13"/>
      <c r="C15" s="13" t="s">
        <v>20</v>
      </c>
      <c r="D15" s="261">
        <v>20617.614143362069</v>
      </c>
      <c r="E15" s="97">
        <v>0.51167392395430833</v>
      </c>
      <c r="F15" s="261">
        <v>121952.61482251229</v>
      </c>
      <c r="G15" s="97">
        <v>3.0265370439485668</v>
      </c>
      <c r="H15" s="258">
        <v>18262.892932874653</v>
      </c>
      <c r="I15" s="97">
        <v>0.45323605460576183</v>
      </c>
    </row>
    <row r="16" spans="2:9" x14ac:dyDescent="0.35">
      <c r="B16" s="13"/>
      <c r="C16" s="13" t="s">
        <v>73</v>
      </c>
      <c r="D16" s="261">
        <v>22229.135013348332</v>
      </c>
      <c r="E16" s="97">
        <v>0.55166755276831958</v>
      </c>
      <c r="F16" s="261">
        <v>23073.29792228611</v>
      </c>
      <c r="G16" s="97">
        <v>0.57261741365277796</v>
      </c>
      <c r="H16" s="258">
        <v>22284.793139646859</v>
      </c>
      <c r="I16" s="97">
        <v>0.55304883828880169</v>
      </c>
    </row>
    <row r="17" spans="2:9" x14ac:dyDescent="0.35">
      <c r="B17" s="20"/>
      <c r="C17" s="20"/>
      <c r="D17" s="270"/>
      <c r="E17" s="97"/>
      <c r="F17" s="261"/>
      <c r="G17" s="97"/>
      <c r="H17" s="258"/>
      <c r="I17" s="97"/>
    </row>
    <row r="18" spans="2:9" x14ac:dyDescent="0.35">
      <c r="B18" s="20" t="s">
        <v>70</v>
      </c>
      <c r="C18" s="13"/>
      <c r="D18" s="269">
        <v>80252.818249092845</v>
      </c>
      <c r="E18" s="95">
        <v>1.9916598562945635</v>
      </c>
      <c r="F18" s="260">
        <v>342753.64101496502</v>
      </c>
      <c r="G18" s="95">
        <v>8.5062267257638666</v>
      </c>
      <c r="H18" s="251">
        <v>35561.552462615262</v>
      </c>
      <c r="I18" s="95">
        <v>0.8825424204726231</v>
      </c>
    </row>
    <row r="19" spans="2:9" x14ac:dyDescent="0.35">
      <c r="B19" s="13"/>
      <c r="C19" s="13" t="s">
        <v>27</v>
      </c>
      <c r="D19" s="261">
        <v>7236.2332747650771</v>
      </c>
      <c r="E19" s="97">
        <v>0.17958391541340621</v>
      </c>
      <c r="F19" s="261">
        <v>33115.531820018325</v>
      </c>
      <c r="G19" s="97">
        <v>0.82183874391876921</v>
      </c>
      <c r="H19" s="258">
        <v>7305.0400988394567</v>
      </c>
      <c r="I19" s="97">
        <v>0.18129151637170168</v>
      </c>
    </row>
    <row r="20" spans="2:9" x14ac:dyDescent="0.35">
      <c r="B20" s="13"/>
      <c r="C20" s="13" t="s">
        <v>15</v>
      </c>
      <c r="D20" s="261">
        <v>11734.760411574865</v>
      </c>
      <c r="E20" s="97">
        <v>0.29122530205015595</v>
      </c>
      <c r="F20" s="261">
        <v>25616.718844626426</v>
      </c>
      <c r="G20" s="97">
        <v>0.6357383040987924</v>
      </c>
      <c r="H20" s="258">
        <v>4740.7144675715099</v>
      </c>
      <c r="I20" s="97">
        <v>0.11765182707865539</v>
      </c>
    </row>
    <row r="21" spans="2:9" x14ac:dyDescent="0.35">
      <c r="B21" s="13"/>
      <c r="C21" s="13" t="s">
        <v>16</v>
      </c>
      <c r="D21" s="261">
        <v>5671.344099900617</v>
      </c>
      <c r="E21" s="97">
        <v>0.14074756029060403</v>
      </c>
      <c r="F21" s="261">
        <v>103899.44699298021</v>
      </c>
      <c r="G21" s="97">
        <v>2.5785058043050433</v>
      </c>
      <c r="H21" s="258">
        <v>4176.958821451869</v>
      </c>
      <c r="I21" s="97">
        <v>0.10366092291313614</v>
      </c>
    </row>
    <row r="22" spans="2:9" x14ac:dyDescent="0.35">
      <c r="B22" s="13"/>
      <c r="C22" s="13" t="s">
        <v>28</v>
      </c>
      <c r="D22" s="261">
        <v>3607.6993786668118</v>
      </c>
      <c r="E22" s="97">
        <v>8.9533429265591533E-2</v>
      </c>
      <c r="F22" s="261">
        <v>8125.0021314938376</v>
      </c>
      <c r="G22" s="97">
        <v>0.20164077636970656</v>
      </c>
      <c r="H22" s="258">
        <v>3190.6788685260394</v>
      </c>
      <c r="I22" s="97">
        <v>7.918409789730349E-2</v>
      </c>
    </row>
    <row r="23" spans="2:9" x14ac:dyDescent="0.35">
      <c r="B23" s="13"/>
      <c r="C23" s="13" t="s">
        <v>17</v>
      </c>
      <c r="D23" s="261">
        <v>41792.487333406003</v>
      </c>
      <c r="E23" s="97">
        <v>1.0371775238881986</v>
      </c>
      <c r="F23" s="261">
        <v>139853.69611709096</v>
      </c>
      <c r="G23" s="97">
        <v>3.4707939034150677</v>
      </c>
      <c r="H23" s="258">
        <v>6597.8987139257806</v>
      </c>
      <c r="I23" s="97">
        <v>0.16374216247006435</v>
      </c>
    </row>
    <row r="24" spans="2:9" x14ac:dyDescent="0.35">
      <c r="B24" s="13"/>
      <c r="C24" s="13" t="s">
        <v>20</v>
      </c>
      <c r="D24" s="261">
        <v>4650.2334175572814</v>
      </c>
      <c r="E24" s="97">
        <v>0.11540632992353514</v>
      </c>
      <c r="F24" s="261">
        <v>27226.922565896057</v>
      </c>
      <c r="G24" s="97">
        <v>0.67569924481186316</v>
      </c>
      <c r="H24" s="258">
        <v>3982.894081730929</v>
      </c>
      <c r="I24" s="97">
        <v>9.8844756203267117E-2</v>
      </c>
    </row>
    <row r="25" spans="2:9" x14ac:dyDescent="0.35">
      <c r="B25" s="20"/>
      <c r="C25" s="13" t="s">
        <v>73</v>
      </c>
      <c r="D25" s="261">
        <v>5560.0603332222017</v>
      </c>
      <c r="E25" s="97">
        <v>0.13798579546307219</v>
      </c>
      <c r="F25" s="261">
        <v>4916.3225428591868</v>
      </c>
      <c r="G25" s="97">
        <v>0.12200994884462306</v>
      </c>
      <c r="H25" s="258">
        <v>5567.3674105696755</v>
      </c>
      <c r="I25" s="97">
        <v>0.13816713753849477</v>
      </c>
    </row>
    <row r="26" spans="2:9" x14ac:dyDescent="0.35">
      <c r="B26" s="13"/>
      <c r="C26" s="13"/>
      <c r="D26" s="270"/>
      <c r="E26" s="97"/>
      <c r="F26" s="261"/>
      <c r="G26" s="97"/>
      <c r="H26" s="258"/>
      <c r="I26" s="97"/>
    </row>
    <row r="27" spans="2:9" x14ac:dyDescent="0.35">
      <c r="B27" s="20" t="s">
        <v>71</v>
      </c>
      <c r="C27" s="13"/>
      <c r="D27" s="269">
        <v>508946.01518500666</v>
      </c>
      <c r="E27" s="95">
        <v>12.630676025841858</v>
      </c>
      <c r="F27" s="260">
        <v>2570641.5245907791</v>
      </c>
      <c r="G27" s="95">
        <v>63.796432837536912</v>
      </c>
      <c r="H27" s="251">
        <v>274355.99524905981</v>
      </c>
      <c r="I27" s="95">
        <v>6.8087804764098854</v>
      </c>
    </row>
    <row r="28" spans="2:9" x14ac:dyDescent="0.35">
      <c r="B28" s="13"/>
      <c r="C28" s="13" t="s">
        <v>27</v>
      </c>
      <c r="D28" s="261">
        <v>32549.077594540355</v>
      </c>
      <c r="E28" s="97">
        <v>0.80778086824627637</v>
      </c>
      <c r="F28" s="261">
        <v>120297.1678649001</v>
      </c>
      <c r="G28" s="97">
        <v>2.9854532873698569</v>
      </c>
      <c r="H28" s="258">
        <v>18379.157829795688</v>
      </c>
      <c r="I28" s="97">
        <v>0.45612143773554958</v>
      </c>
    </row>
    <row r="29" spans="2:9" x14ac:dyDescent="0.35">
      <c r="B29" s="13"/>
      <c r="C29" s="13" t="s">
        <v>15</v>
      </c>
      <c r="D29" s="261">
        <v>119778.29687721317</v>
      </c>
      <c r="E29" s="97">
        <v>2.9725763001273107</v>
      </c>
      <c r="F29" s="261">
        <v>438935.74689511309</v>
      </c>
      <c r="G29" s="97">
        <v>10.893208807574178</v>
      </c>
      <c r="H29" s="258">
        <v>56087.117479710774</v>
      </c>
      <c r="I29" s="97">
        <v>1.3919319318219676</v>
      </c>
    </row>
    <row r="30" spans="2:9" x14ac:dyDescent="0.35">
      <c r="B30" s="13"/>
      <c r="C30" s="13" t="s">
        <v>16</v>
      </c>
      <c r="D30" s="261">
        <v>9517.6863158895194</v>
      </c>
      <c r="E30" s="97">
        <v>0.23620346517083871</v>
      </c>
      <c r="F30" s="261">
        <v>355387.85232257226</v>
      </c>
      <c r="G30" s="97">
        <v>8.819773988355962</v>
      </c>
      <c r="H30" s="258">
        <v>41856.218614091835</v>
      </c>
      <c r="I30" s="97">
        <v>1.0387591634630013</v>
      </c>
    </row>
    <row r="31" spans="2:9" x14ac:dyDescent="0.35">
      <c r="B31" s="13"/>
      <c r="C31" s="13" t="s">
        <v>28</v>
      </c>
      <c r="D31" s="261">
        <v>24646.974974739671</v>
      </c>
      <c r="E31" s="97">
        <v>0.61167186034417675</v>
      </c>
      <c r="F31" s="261">
        <v>74391.092594327332</v>
      </c>
      <c r="G31" s="97">
        <v>1.8461875360705891</v>
      </c>
      <c r="H31" s="258">
        <v>11013.799363179996</v>
      </c>
      <c r="I31" s="97">
        <v>0.27333298114021287</v>
      </c>
    </row>
    <row r="32" spans="2:9" x14ac:dyDescent="0.35">
      <c r="B32" s="13"/>
      <c r="C32" s="13" t="s">
        <v>17</v>
      </c>
      <c r="D32" s="261">
        <v>304354.4676980626</v>
      </c>
      <c r="E32" s="97">
        <v>7.5532621610454616</v>
      </c>
      <c r="F32" s="261">
        <v>1487711.1968183434</v>
      </c>
      <c r="G32" s="97">
        <v>36.921004559195374</v>
      </c>
      <c r="H32" s="258">
        <v>130417.51509541394</v>
      </c>
      <c r="I32" s="97">
        <v>3.2366131811970642</v>
      </c>
    </row>
    <row r="33" spans="2:9" x14ac:dyDescent="0.35">
      <c r="B33" s="20"/>
      <c r="C33" s="13" t="s">
        <v>20</v>
      </c>
      <c r="D33" s="261">
        <v>12775.230057118479</v>
      </c>
      <c r="E33" s="97">
        <v>0.31704696999819298</v>
      </c>
      <c r="F33" s="261">
        <v>89836.076843595132</v>
      </c>
      <c r="G33" s="97">
        <v>2.2294906496745308</v>
      </c>
      <c r="H33" s="258">
        <v>11066.144131622563</v>
      </c>
      <c r="I33" s="97">
        <v>0.27463203799913222</v>
      </c>
    </row>
    <row r="34" spans="2:9" x14ac:dyDescent="0.35">
      <c r="B34" s="13"/>
      <c r="C34" s="13" t="s">
        <v>73</v>
      </c>
      <c r="D34" s="261">
        <v>5324.2816674429014</v>
      </c>
      <c r="E34" s="97">
        <v>0.1321344009096026</v>
      </c>
      <c r="F34" s="261">
        <v>4082.3912519278929</v>
      </c>
      <c r="G34" s="97">
        <v>0.1013140092964249</v>
      </c>
      <c r="H34" s="258">
        <v>5536.0427352449951</v>
      </c>
      <c r="I34" s="97">
        <v>0.13738974305295806</v>
      </c>
    </row>
    <row r="35" spans="2:9" x14ac:dyDescent="0.35">
      <c r="B35" s="13"/>
      <c r="C35" s="13"/>
      <c r="D35" s="270"/>
      <c r="E35" s="97"/>
      <c r="F35" s="261"/>
      <c r="G35" s="97"/>
      <c r="H35" s="258"/>
      <c r="I35" s="97"/>
    </row>
    <row r="36" spans="2:9" x14ac:dyDescent="0.35">
      <c r="B36" s="20" t="s">
        <v>72</v>
      </c>
      <c r="C36" s="13"/>
      <c r="D36" s="269">
        <v>41648.016005799771</v>
      </c>
      <c r="E36" s="95">
        <v>1.0335921327473441</v>
      </c>
      <c r="F36" s="260">
        <v>140535.36285806418</v>
      </c>
      <c r="G36" s="95">
        <v>3.4877110449309403</v>
      </c>
      <c r="H36" s="251">
        <v>132851.25948565951</v>
      </c>
      <c r="I36" s="95">
        <v>3.2970121940702222</v>
      </c>
    </row>
    <row r="37" spans="2:9" x14ac:dyDescent="0.35">
      <c r="B37" s="19"/>
      <c r="C37" s="19" t="s">
        <v>27</v>
      </c>
      <c r="D37" s="261">
        <v>1872.4065967013091</v>
      </c>
      <c r="E37" s="97">
        <v>4.6468113328260285E-2</v>
      </c>
      <c r="F37" s="261">
        <v>2007.8032193496724</v>
      </c>
      <c r="G37" s="97">
        <v>4.9828294613976781E-2</v>
      </c>
      <c r="H37" s="258">
        <v>8592.0669209700336</v>
      </c>
      <c r="I37" s="97">
        <v>0.21323207262301824</v>
      </c>
    </row>
    <row r="38" spans="2:9" x14ac:dyDescent="0.35">
      <c r="B38" s="19"/>
      <c r="C38" s="19" t="s">
        <v>15</v>
      </c>
      <c r="D38" s="261">
        <v>5082.4476486016156</v>
      </c>
      <c r="E38" s="97">
        <v>0.12613272872261974</v>
      </c>
      <c r="F38" s="261">
        <v>8976.2504014286369</v>
      </c>
      <c r="G38" s="97">
        <v>0.2227664769240108</v>
      </c>
      <c r="H38" s="258">
        <v>35699.713001267919</v>
      </c>
      <c r="I38" s="97">
        <v>0.88597119474575126</v>
      </c>
    </row>
    <row r="39" spans="2:9" x14ac:dyDescent="0.35">
      <c r="B39" s="19"/>
      <c r="C39" s="19" t="s">
        <v>16</v>
      </c>
      <c r="D39" s="261">
        <v>3220.1323186944551</v>
      </c>
      <c r="E39" s="97">
        <v>7.9915053589697124E-2</v>
      </c>
      <c r="F39" s="261">
        <v>4857.2681711007399</v>
      </c>
      <c r="G39" s="97">
        <v>0.12054437761440245</v>
      </c>
      <c r="H39" s="258">
        <v>42472.425073788472</v>
      </c>
      <c r="I39" s="97">
        <v>1.0540517562434557</v>
      </c>
    </row>
    <row r="40" spans="2:9" x14ac:dyDescent="0.35">
      <c r="B40" s="66"/>
      <c r="C40" s="19" t="s">
        <v>28</v>
      </c>
      <c r="D40" s="261">
        <v>3002.7779173428266</v>
      </c>
      <c r="E40" s="97">
        <v>7.4520899898828222E-2</v>
      </c>
      <c r="F40" s="261">
        <v>3230.1690319146601</v>
      </c>
      <c r="G40" s="97">
        <v>8.0164137911543337E-2</v>
      </c>
      <c r="H40" s="258">
        <v>4455.5575697828244</v>
      </c>
      <c r="I40" s="97">
        <v>0.11057499714966239</v>
      </c>
    </row>
    <row r="41" spans="2:9" x14ac:dyDescent="0.35">
      <c r="B41" s="13"/>
      <c r="C41" s="13" t="s">
        <v>17</v>
      </c>
      <c r="D41" s="261">
        <v>13933.307843090022</v>
      </c>
      <c r="E41" s="97">
        <v>0.34578735677971373</v>
      </c>
      <c r="F41" s="261">
        <v>102499.67249375036</v>
      </c>
      <c r="G41" s="97">
        <v>2.5437671528931038</v>
      </c>
      <c r="H41" s="258">
        <v>27236.259206496921</v>
      </c>
      <c r="I41" s="97">
        <v>0.6759309552076237</v>
      </c>
    </row>
    <row r="42" spans="2:9" x14ac:dyDescent="0.35">
      <c r="B42" s="20"/>
      <c r="C42" s="13" t="s">
        <v>20</v>
      </c>
      <c r="D42" s="261">
        <v>3192.1506686863108</v>
      </c>
      <c r="E42" s="97">
        <v>7.9220624032580164E-2</v>
      </c>
      <c r="F42" s="261">
        <v>4889.6154130210871</v>
      </c>
      <c r="G42" s="97">
        <v>0.12134714946217284</v>
      </c>
      <c r="H42" s="258">
        <v>3213.85471952116</v>
      </c>
      <c r="I42" s="97">
        <v>7.9759260403362495E-2</v>
      </c>
    </row>
    <row r="43" spans="2:9" x14ac:dyDescent="0.35">
      <c r="B43" s="15"/>
      <c r="C43" s="15" t="s">
        <v>73</v>
      </c>
      <c r="D43" s="262">
        <v>11344.793012683229</v>
      </c>
      <c r="E43" s="98">
        <v>0.28154735639564477</v>
      </c>
      <c r="F43" s="262">
        <v>14074.584127499033</v>
      </c>
      <c r="G43" s="98">
        <v>0.34929345551173002</v>
      </c>
      <c r="H43" s="259">
        <v>11181.382993832189</v>
      </c>
      <c r="I43" s="98">
        <v>0.2774919576973488</v>
      </c>
    </row>
    <row r="44" spans="2:9" x14ac:dyDescent="0.35">
      <c r="B44" s="7" t="s">
        <v>78</v>
      </c>
      <c r="C44" s="9"/>
      <c r="D44" s="271"/>
      <c r="E44" s="9"/>
      <c r="F44" s="271"/>
      <c r="G44" s="9"/>
      <c r="H44" s="9"/>
      <c r="I44" s="9"/>
    </row>
    <row r="45" spans="2:9" x14ac:dyDescent="0.35">
      <c r="B45" s="7" t="s">
        <v>82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45"/>
  <sheetViews>
    <sheetView topLeftCell="A37" zoomScale="82" zoomScaleNormal="82" workbookViewId="0">
      <selection activeCell="I11" sqref="I11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0" width="12" style="2" bestFit="1" customWidth="1"/>
    <col min="11" max="16384" width="11.42578125" style="2"/>
  </cols>
  <sheetData>
    <row r="5" spans="2:11" ht="42" customHeight="1" x14ac:dyDescent="0.35">
      <c r="B5" s="371" t="s">
        <v>302</v>
      </c>
      <c r="C5" s="371"/>
      <c r="D5" s="371"/>
      <c r="E5" s="371"/>
      <c r="F5" s="371"/>
      <c r="G5" s="371"/>
      <c r="H5" s="371"/>
      <c r="I5" s="371"/>
    </row>
    <row r="6" spans="2:11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1" x14ac:dyDescent="0.35">
      <c r="B7" s="66"/>
      <c r="C7" s="19"/>
      <c r="D7" s="373"/>
      <c r="E7" s="376"/>
      <c r="F7" s="373"/>
      <c r="G7" s="376"/>
      <c r="H7" s="373"/>
      <c r="I7" s="376"/>
    </row>
    <row r="8" spans="2:11" x14ac:dyDescent="0.35">
      <c r="B8" s="54"/>
      <c r="C8" s="15"/>
      <c r="D8" s="374"/>
      <c r="E8" s="368"/>
      <c r="F8" s="374"/>
      <c r="G8" s="368"/>
      <c r="H8" s="374"/>
      <c r="I8" s="368"/>
    </row>
    <row r="9" spans="2:11" x14ac:dyDescent="0.35">
      <c r="B9" s="20" t="s">
        <v>59</v>
      </c>
      <c r="C9" s="20"/>
      <c r="D9" s="269">
        <v>600244.65493247949</v>
      </c>
      <c r="E9" s="95">
        <v>14.461476754631688</v>
      </c>
      <c r="F9" s="260">
        <v>3129103.3424033616</v>
      </c>
      <c r="G9" s="95">
        <v>75.388351861453557</v>
      </c>
      <c r="H9" s="260">
        <v>421297.64637571352</v>
      </c>
      <c r="I9" s="95">
        <v>10.150171383914726</v>
      </c>
      <c r="J9" s="61"/>
    </row>
    <row r="10" spans="2:11" x14ac:dyDescent="0.35">
      <c r="B10" s="13"/>
      <c r="C10" s="13" t="s">
        <v>27</v>
      </c>
      <c r="D10" s="261">
        <v>36947.612881940433</v>
      </c>
      <c r="E10" s="97">
        <v>0.89016543577787688</v>
      </c>
      <c r="F10" s="261">
        <v>152585.26369666224</v>
      </c>
      <c r="G10" s="97">
        <v>3.6761814135551867</v>
      </c>
      <c r="H10" s="261">
        <v>31628.674173259151</v>
      </c>
      <c r="I10" s="97">
        <v>0.76201817471887145</v>
      </c>
      <c r="J10" s="94"/>
    </row>
    <row r="11" spans="2:11" x14ac:dyDescent="0.35">
      <c r="B11" s="13"/>
      <c r="C11" s="13" t="s">
        <v>15</v>
      </c>
      <c r="D11" s="261">
        <v>133420.2763263637</v>
      </c>
      <c r="E11" s="97">
        <v>3.2144463242363841</v>
      </c>
      <c r="F11" s="261">
        <v>484073.99726730969</v>
      </c>
      <c r="G11" s="97">
        <v>11.662619236135153</v>
      </c>
      <c r="H11" s="261">
        <v>93299.333913060313</v>
      </c>
      <c r="I11" s="97">
        <v>2.2478270110678724</v>
      </c>
    </row>
    <row r="12" spans="2:11" x14ac:dyDescent="0.35">
      <c r="B12" s="13"/>
      <c r="C12" s="13" t="s">
        <v>16</v>
      </c>
      <c r="D12" s="261">
        <v>12963.986783371049</v>
      </c>
      <c r="E12" s="97">
        <v>0.3123366313626933</v>
      </c>
      <c r="F12" s="261">
        <v>472841.67546625109</v>
      </c>
      <c r="G12" s="97">
        <v>11.392002981093578</v>
      </c>
      <c r="H12" s="261">
        <v>86550.030337064731</v>
      </c>
      <c r="I12" s="97">
        <v>2.0852184880728748</v>
      </c>
      <c r="K12" s="94"/>
    </row>
    <row r="13" spans="2:11" x14ac:dyDescent="0.35">
      <c r="B13" s="13"/>
      <c r="C13" s="13" t="s">
        <v>28</v>
      </c>
      <c r="D13" s="261">
        <v>25603.522493802833</v>
      </c>
      <c r="E13" s="97">
        <v>0.61685638070774607</v>
      </c>
      <c r="F13" s="261">
        <v>82868.867558173326</v>
      </c>
      <c r="G13" s="97">
        <v>1.9965295684473565</v>
      </c>
      <c r="H13" s="261">
        <v>13752.995055979693</v>
      </c>
      <c r="I13" s="97">
        <v>0.33134592149094194</v>
      </c>
    </row>
    <row r="14" spans="2:11" x14ac:dyDescent="0.35">
      <c r="B14" s="13"/>
      <c r="C14" s="13" t="s">
        <v>17</v>
      </c>
      <c r="D14" s="261">
        <v>353560.67477188009</v>
      </c>
      <c r="E14" s="97">
        <v>8.5182090961569532</v>
      </c>
      <c r="F14" s="261">
        <v>1788010.4125431213</v>
      </c>
      <c r="G14" s="97">
        <v>43.077886334432094</v>
      </c>
      <c r="H14" s="261">
        <v>161058.80309243451</v>
      </c>
      <c r="I14" s="97">
        <v>3.8803313247529809</v>
      </c>
    </row>
    <row r="15" spans="2:11" x14ac:dyDescent="0.35">
      <c r="B15" s="13"/>
      <c r="C15" s="13" t="s">
        <v>20</v>
      </c>
      <c r="D15" s="261">
        <v>15649.065384483514</v>
      </c>
      <c r="E15" s="97">
        <v>0.37702725618585781</v>
      </c>
      <c r="F15" s="261">
        <v>121875.84426336344</v>
      </c>
      <c r="G15" s="97">
        <v>2.9363105098603559</v>
      </c>
      <c r="H15" s="261">
        <v>13543.839079732108</v>
      </c>
      <c r="I15" s="97">
        <v>0.32630680241884125</v>
      </c>
    </row>
    <row r="16" spans="2:11" x14ac:dyDescent="0.35">
      <c r="B16" s="13"/>
      <c r="C16" s="13" t="s">
        <v>73</v>
      </c>
      <c r="D16" s="261">
        <v>22099.516290637985</v>
      </c>
      <c r="E16" s="97">
        <v>0.5324356302041805</v>
      </c>
      <c r="F16" s="261">
        <v>26847.281608480927</v>
      </c>
      <c r="G16" s="97">
        <v>0.64682181792984328</v>
      </c>
      <c r="H16" s="261">
        <v>21463.970724183</v>
      </c>
      <c r="I16" s="97">
        <v>0.51712366139234345</v>
      </c>
    </row>
    <row r="17" spans="2:9" x14ac:dyDescent="0.35">
      <c r="B17" s="20"/>
      <c r="C17" s="20"/>
      <c r="D17" s="270"/>
      <c r="E17" s="97"/>
      <c r="F17" s="261"/>
      <c r="G17" s="97"/>
      <c r="H17" s="261"/>
      <c r="I17" s="97"/>
    </row>
    <row r="18" spans="2:9" x14ac:dyDescent="0.35">
      <c r="B18" s="20" t="s">
        <v>70</v>
      </c>
      <c r="C18" s="13"/>
      <c r="D18" s="269">
        <v>71125.817912611572</v>
      </c>
      <c r="E18" s="95">
        <v>1.7136085326958923</v>
      </c>
      <c r="F18" s="260">
        <v>344137.03019074543</v>
      </c>
      <c r="G18" s="95">
        <v>8.2911686453439106</v>
      </c>
      <c r="H18" s="260">
        <v>25564.146683654457</v>
      </c>
      <c r="I18" s="95">
        <v>0.61590771359596719</v>
      </c>
    </row>
    <row r="19" spans="2:9" x14ac:dyDescent="0.35">
      <c r="B19" s="13"/>
      <c r="C19" s="13" t="s">
        <v>27</v>
      </c>
      <c r="D19" s="261">
        <v>4819.1650232930097</v>
      </c>
      <c r="E19" s="97">
        <v>0.11610639493145591</v>
      </c>
      <c r="F19" s="261">
        <v>31711.024317774387</v>
      </c>
      <c r="G19" s="97">
        <v>0.76400220688119302</v>
      </c>
      <c r="H19" s="261">
        <v>4969.6203548148924</v>
      </c>
      <c r="I19" s="97">
        <v>0.11973126066167863</v>
      </c>
    </row>
    <row r="20" spans="2:9" x14ac:dyDescent="0.35">
      <c r="B20" s="13"/>
      <c r="C20" s="13" t="s">
        <v>15</v>
      </c>
      <c r="D20" s="261">
        <v>10372.262749273996</v>
      </c>
      <c r="E20" s="97">
        <v>0.24989516426169781</v>
      </c>
      <c r="F20" s="261">
        <v>24501.834526224284</v>
      </c>
      <c r="G20" s="97">
        <v>0.59031381210163869</v>
      </c>
      <c r="H20" s="261">
        <v>3057.6045986622307</v>
      </c>
      <c r="I20" s="97">
        <v>7.3665758562036263E-2</v>
      </c>
    </row>
    <row r="21" spans="2:9" x14ac:dyDescent="0.35">
      <c r="B21" s="13"/>
      <c r="C21" s="13" t="s">
        <v>16</v>
      </c>
      <c r="D21" s="261">
        <v>3920.7492176454111</v>
      </c>
      <c r="E21" s="97">
        <v>9.4461188793255588E-2</v>
      </c>
      <c r="F21" s="261">
        <v>103909.99981647506</v>
      </c>
      <c r="G21" s="97">
        <v>2.5034659360503135</v>
      </c>
      <c r="H21" s="261">
        <v>2429.056177100013</v>
      </c>
      <c r="I21" s="97">
        <v>5.8522369424143912E-2</v>
      </c>
    </row>
    <row r="22" spans="2:9" x14ac:dyDescent="0.35">
      <c r="B22" s="13"/>
      <c r="C22" s="13" t="s">
        <v>28</v>
      </c>
      <c r="D22" s="261">
        <v>2028.5668714733208</v>
      </c>
      <c r="E22" s="97">
        <v>4.8873525846435603E-2</v>
      </c>
      <c r="F22" s="261">
        <v>6628.7080733882049</v>
      </c>
      <c r="G22" s="97">
        <v>0.15970305929225836</v>
      </c>
      <c r="H22" s="261">
        <v>1578.7440064804221</v>
      </c>
      <c r="I22" s="97">
        <v>3.8036106716850218E-2</v>
      </c>
    </row>
    <row r="23" spans="2:9" x14ac:dyDescent="0.35">
      <c r="B23" s="13"/>
      <c r="C23" s="13" t="s">
        <v>17</v>
      </c>
      <c r="D23" s="261">
        <v>39683.971534525605</v>
      </c>
      <c r="E23" s="97">
        <v>0.9560915322812219</v>
      </c>
      <c r="F23" s="261">
        <v>142677.81680376246</v>
      </c>
      <c r="G23" s="97">
        <v>3.4374848891262682</v>
      </c>
      <c r="H23" s="261">
        <v>4049.947434250952</v>
      </c>
      <c r="I23" s="97">
        <v>9.7573914564034955E-2</v>
      </c>
    </row>
    <row r="24" spans="2:9" x14ac:dyDescent="0.35">
      <c r="B24" s="13"/>
      <c r="C24" s="13" t="s">
        <v>20</v>
      </c>
      <c r="D24" s="261">
        <v>3071.1659321564066</v>
      </c>
      <c r="E24" s="97">
        <v>7.3992486851036848E-2</v>
      </c>
      <c r="F24" s="261">
        <v>26859.6956333702</v>
      </c>
      <c r="G24" s="97">
        <v>0.6471209045287698</v>
      </c>
      <c r="H24" s="261">
        <v>2327.1183697861129</v>
      </c>
      <c r="I24" s="97">
        <v>5.6066418806717901E-2</v>
      </c>
    </row>
    <row r="25" spans="2:9" x14ac:dyDescent="0.35">
      <c r="B25" s="20"/>
      <c r="C25" s="13" t="s">
        <v>73</v>
      </c>
      <c r="D25" s="261">
        <v>7229.9365842438192</v>
      </c>
      <c r="E25" s="97">
        <v>0.17418823973078862</v>
      </c>
      <c r="F25" s="261">
        <v>7847.951019750757</v>
      </c>
      <c r="G25" s="97">
        <v>0.18907783736346684</v>
      </c>
      <c r="H25" s="261">
        <v>7152.0557425598354</v>
      </c>
      <c r="I25" s="97">
        <v>0.1723118848605053</v>
      </c>
    </row>
    <row r="26" spans="2:9" x14ac:dyDescent="0.35">
      <c r="B26" s="13"/>
      <c r="C26" s="13"/>
      <c r="D26" s="270"/>
      <c r="E26" s="97"/>
      <c r="F26" s="261"/>
      <c r="G26" s="97"/>
      <c r="H26" s="261"/>
      <c r="I26" s="97"/>
    </row>
    <row r="27" spans="2:9" x14ac:dyDescent="0.35">
      <c r="B27" s="20" t="s">
        <v>71</v>
      </c>
      <c r="C27" s="13"/>
      <c r="D27" s="269">
        <v>508274.18744404614</v>
      </c>
      <c r="E27" s="95">
        <v>12.245665640334968</v>
      </c>
      <c r="F27" s="260">
        <v>2639058.2615173017</v>
      </c>
      <c r="G27" s="95">
        <v>63.581873473482673</v>
      </c>
      <c r="H27" s="260">
        <v>273300.6957184553</v>
      </c>
      <c r="I27" s="95">
        <v>6.5845345321762183</v>
      </c>
    </row>
    <row r="28" spans="2:9" x14ac:dyDescent="0.35">
      <c r="B28" s="13"/>
      <c r="C28" s="13" t="s">
        <v>27</v>
      </c>
      <c r="D28" s="261">
        <v>30751.73444825763</v>
      </c>
      <c r="E28" s="97">
        <v>0.74089038400201923</v>
      </c>
      <c r="F28" s="261">
        <v>120621.13932478793</v>
      </c>
      <c r="G28" s="97">
        <v>2.9060813588732932</v>
      </c>
      <c r="H28" s="261">
        <v>16283.375505278731</v>
      </c>
      <c r="I28" s="97">
        <v>0.3923094598535265</v>
      </c>
    </row>
    <row r="29" spans="2:9" x14ac:dyDescent="0.35">
      <c r="B29" s="13"/>
      <c r="C29" s="13" t="s">
        <v>15</v>
      </c>
      <c r="D29" s="261">
        <v>119851.70594703019</v>
      </c>
      <c r="E29" s="97">
        <v>2.887543679586615</v>
      </c>
      <c r="F29" s="261">
        <v>452330.71390911093</v>
      </c>
      <c r="G29" s="97">
        <v>10.897839823893795</v>
      </c>
      <c r="H29" s="261">
        <v>56059.464748413622</v>
      </c>
      <c r="I29" s="97">
        <v>1.3506203506759635</v>
      </c>
    </row>
    <row r="30" spans="2:9" x14ac:dyDescent="0.35">
      <c r="B30" s="13"/>
      <c r="C30" s="13" t="s">
        <v>16</v>
      </c>
      <c r="D30" s="261">
        <v>7539.6776888936893</v>
      </c>
      <c r="E30" s="97">
        <v>0.18165071981793227</v>
      </c>
      <c r="F30" s="261">
        <v>365797.15689921996</v>
      </c>
      <c r="G30" s="97">
        <v>8.8130182217174262</v>
      </c>
      <c r="H30" s="261">
        <v>42368.280121481919</v>
      </c>
      <c r="I30" s="97">
        <v>1.0207636054326168</v>
      </c>
    </row>
    <row r="31" spans="2:9" x14ac:dyDescent="0.35">
      <c r="B31" s="13"/>
      <c r="C31" s="13" t="s">
        <v>28</v>
      </c>
      <c r="D31" s="261">
        <v>23453.531808359676</v>
      </c>
      <c r="E31" s="97">
        <v>0.5650574349533547</v>
      </c>
      <c r="F31" s="261">
        <v>74781.269083206105</v>
      </c>
      <c r="G31" s="97">
        <v>1.8016779918686536</v>
      </c>
      <c r="H31" s="261">
        <v>9423.3230067250515</v>
      </c>
      <c r="I31" s="97">
        <v>0.22703270323743188</v>
      </c>
    </row>
    <row r="32" spans="2:9" x14ac:dyDescent="0.35">
      <c r="B32" s="13"/>
      <c r="C32" s="13" t="s">
        <v>17</v>
      </c>
      <c r="D32" s="261">
        <v>307662.65596650314</v>
      </c>
      <c r="E32" s="97">
        <v>7.4124047768960493</v>
      </c>
      <c r="F32" s="261">
        <v>1524989.3637883309</v>
      </c>
      <c r="G32" s="97">
        <v>36.741015607987862</v>
      </c>
      <c r="H32" s="261">
        <v>132257.90890773397</v>
      </c>
      <c r="I32" s="97">
        <v>3.1864418276253379</v>
      </c>
    </row>
    <row r="33" spans="2:9" x14ac:dyDescent="0.35">
      <c r="B33" s="20"/>
      <c r="C33" s="13" t="s">
        <v>20</v>
      </c>
      <c r="D33" s="261">
        <v>11528.544179357223</v>
      </c>
      <c r="E33" s="97">
        <v>0.27775303335816121</v>
      </c>
      <c r="F33" s="261">
        <v>91790.032239259934</v>
      </c>
      <c r="G33" s="97">
        <v>2.2114639532846323</v>
      </c>
      <c r="H33" s="261">
        <v>9733.9974764719245</v>
      </c>
      <c r="I33" s="97">
        <v>0.23451767055131378</v>
      </c>
    </row>
    <row r="34" spans="2:9" x14ac:dyDescent="0.35">
      <c r="B34" s="13"/>
      <c r="C34" s="13" t="s">
        <v>73</v>
      </c>
      <c r="D34" s="261">
        <v>7486.3374056446364</v>
      </c>
      <c r="E34" s="97">
        <v>0.1803656117208374</v>
      </c>
      <c r="F34" s="261">
        <v>8748.5862733860286</v>
      </c>
      <c r="G34" s="97">
        <v>0.21077651585701113</v>
      </c>
      <c r="H34" s="261">
        <v>7174.3459523500433</v>
      </c>
      <c r="I34" s="97">
        <v>0.17284891480002759</v>
      </c>
    </row>
    <row r="35" spans="2:9" x14ac:dyDescent="0.35">
      <c r="B35" s="13"/>
      <c r="C35" s="13"/>
      <c r="D35" s="270"/>
      <c r="E35" s="97"/>
      <c r="F35" s="261"/>
      <c r="G35" s="97"/>
      <c r="H35" s="261"/>
      <c r="I35" s="97"/>
    </row>
    <row r="36" spans="2:9" x14ac:dyDescent="0.35">
      <c r="B36" s="20" t="s">
        <v>72</v>
      </c>
      <c r="C36" s="13"/>
      <c r="D36" s="269">
        <v>20844.649575821808</v>
      </c>
      <c r="E36" s="95">
        <v>0.50220258160082965</v>
      </c>
      <c r="F36" s="260">
        <v>145908.05069531477</v>
      </c>
      <c r="G36" s="95">
        <v>3.5153097426269828</v>
      </c>
      <c r="H36" s="260">
        <v>122432.80397360376</v>
      </c>
      <c r="I36" s="95">
        <v>2.9497291381425401</v>
      </c>
    </row>
    <row r="37" spans="2:9" x14ac:dyDescent="0.35">
      <c r="B37" s="19"/>
      <c r="C37" s="19" t="s">
        <v>27</v>
      </c>
      <c r="D37" s="261">
        <v>1376.7134103897868</v>
      </c>
      <c r="E37" s="97">
        <v>3.3168656844401526E-2</v>
      </c>
      <c r="F37" s="261">
        <v>253.10005409991331</v>
      </c>
      <c r="G37" s="97">
        <v>6.0978478006999482E-3</v>
      </c>
      <c r="H37" s="261">
        <v>10375.678313165527</v>
      </c>
      <c r="I37" s="97">
        <v>0.24997745420366635</v>
      </c>
    </row>
    <row r="38" spans="2:9" x14ac:dyDescent="0.35">
      <c r="B38" s="19"/>
      <c r="C38" s="19" t="s">
        <v>15</v>
      </c>
      <c r="D38" s="261">
        <v>3196.307630059508</v>
      </c>
      <c r="E38" s="97">
        <v>7.7007480388071203E-2</v>
      </c>
      <c r="F38" s="261">
        <v>7241.4488319744014</v>
      </c>
      <c r="G38" s="97">
        <v>0.17446560013971738</v>
      </c>
      <c r="H38" s="261">
        <v>34182.264565984457</v>
      </c>
      <c r="I38" s="97">
        <v>0.82354090182987227</v>
      </c>
    </row>
    <row r="39" spans="2:9" x14ac:dyDescent="0.35">
      <c r="B39" s="19"/>
      <c r="C39" s="19" t="s">
        <v>16</v>
      </c>
      <c r="D39" s="261">
        <v>1503.5598768319478</v>
      </c>
      <c r="E39" s="97">
        <v>3.62247227515054E-2</v>
      </c>
      <c r="F39" s="261">
        <v>3134.5187505561039</v>
      </c>
      <c r="G39" s="97">
        <v>7.5518823325837592E-2</v>
      </c>
      <c r="H39" s="261">
        <v>41752.69403848279</v>
      </c>
      <c r="I39" s="97">
        <v>1.0059325132161137</v>
      </c>
    </row>
    <row r="40" spans="2:9" x14ac:dyDescent="0.35">
      <c r="B40" s="66"/>
      <c r="C40" s="19" t="s">
        <v>28</v>
      </c>
      <c r="D40" s="261">
        <v>121.42381396983784</v>
      </c>
      <c r="E40" s="97">
        <v>2.9254199079557959E-3</v>
      </c>
      <c r="F40" s="261">
        <v>1458.8904015790042</v>
      </c>
      <c r="G40" s="97">
        <v>3.5148517286444324E-2</v>
      </c>
      <c r="H40" s="261">
        <v>2750.9280427742169</v>
      </c>
      <c r="I40" s="97">
        <v>6.6277111536659744E-2</v>
      </c>
    </row>
    <row r="41" spans="2:9" x14ac:dyDescent="0.35">
      <c r="B41" s="13"/>
      <c r="C41" s="13" t="s">
        <v>17</v>
      </c>
      <c r="D41" s="261">
        <v>6214.0472708513107</v>
      </c>
      <c r="E41" s="97">
        <v>0.14971278697968149</v>
      </c>
      <c r="F41" s="261">
        <v>120343.23195102789</v>
      </c>
      <c r="G41" s="97">
        <v>2.899385837317964</v>
      </c>
      <c r="H41" s="261">
        <v>24750.946750449584</v>
      </c>
      <c r="I41" s="97">
        <v>0.59631558256360806</v>
      </c>
    </row>
    <row r="42" spans="2:9" x14ac:dyDescent="0.35">
      <c r="B42" s="20"/>
      <c r="C42" s="13" t="s">
        <v>20</v>
      </c>
      <c r="D42" s="261">
        <v>1049.3552729698845</v>
      </c>
      <c r="E42" s="97">
        <v>2.5281735976659739E-2</v>
      </c>
      <c r="F42" s="261">
        <v>3226.116390733313</v>
      </c>
      <c r="G42" s="97">
        <v>7.7725652046954363E-2</v>
      </c>
      <c r="H42" s="261">
        <v>1482.72323347407</v>
      </c>
      <c r="I42" s="97">
        <v>3.5722713060809534E-2</v>
      </c>
    </row>
    <row r="43" spans="2:9" x14ac:dyDescent="0.35">
      <c r="B43" s="15"/>
      <c r="C43" s="15" t="s">
        <v>73</v>
      </c>
      <c r="D43" s="262">
        <v>7383.2423007495299</v>
      </c>
      <c r="E43" s="98">
        <v>0.17788177875255448</v>
      </c>
      <c r="F43" s="262">
        <v>10250.744315344144</v>
      </c>
      <c r="G43" s="98">
        <v>0.24696746470936529</v>
      </c>
      <c r="H43" s="262">
        <v>7137.5690292731206</v>
      </c>
      <c r="I43" s="98">
        <v>0.17196286173181055</v>
      </c>
    </row>
    <row r="44" spans="2:9" x14ac:dyDescent="0.35">
      <c r="B44" s="7" t="s">
        <v>78</v>
      </c>
      <c r="C44" s="9"/>
      <c r="D44" s="9"/>
      <c r="E44" s="9"/>
      <c r="F44" s="9"/>
      <c r="G44" s="9"/>
      <c r="H44" s="9"/>
      <c r="I44" s="9"/>
    </row>
    <row r="45" spans="2:9" x14ac:dyDescent="0.35">
      <c r="B45" s="7" t="s">
        <v>123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5"/>
  <sheetViews>
    <sheetView topLeftCell="A40" zoomScale="89" zoomScaleNormal="89" workbookViewId="0">
      <selection activeCell="K8" sqref="K8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6384" width="11.42578125" style="2"/>
  </cols>
  <sheetData>
    <row r="5" spans="2:9" ht="42" customHeight="1" x14ac:dyDescent="0.35">
      <c r="B5" s="371" t="s">
        <v>303</v>
      </c>
      <c r="C5" s="371"/>
      <c r="D5" s="371"/>
      <c r="E5" s="371"/>
      <c r="F5" s="371"/>
      <c r="G5" s="371"/>
      <c r="H5" s="371"/>
      <c r="I5" s="371"/>
    </row>
    <row r="6" spans="2:9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9" x14ac:dyDescent="0.35">
      <c r="B7" s="66"/>
      <c r="C7" s="19"/>
      <c r="D7" s="373"/>
      <c r="E7" s="376"/>
      <c r="F7" s="373"/>
      <c r="G7" s="376"/>
      <c r="H7" s="373"/>
      <c r="I7" s="376"/>
    </row>
    <row r="8" spans="2:9" x14ac:dyDescent="0.35">
      <c r="B8" s="54"/>
      <c r="C8" s="15"/>
      <c r="D8" s="374"/>
      <c r="E8" s="368"/>
      <c r="F8" s="374"/>
      <c r="G8" s="368"/>
      <c r="H8" s="374"/>
      <c r="I8" s="368"/>
    </row>
    <row r="9" spans="2:9" x14ac:dyDescent="0.35">
      <c r="B9" s="20" t="s">
        <v>59</v>
      </c>
      <c r="C9" s="20"/>
      <c r="D9" s="269">
        <v>602353.34344330593</v>
      </c>
      <c r="E9" s="95">
        <v>14.196118207049139</v>
      </c>
      <c r="F9" s="251">
        <v>3214985.925276984</v>
      </c>
      <c r="G9" s="95">
        <v>75.77001227939067</v>
      </c>
      <c r="H9" s="260">
        <v>425745.59897407133</v>
      </c>
      <c r="I9" s="95">
        <v>10.033869513560219</v>
      </c>
    </row>
    <row r="10" spans="2:9" x14ac:dyDescent="0.35">
      <c r="B10" s="13"/>
      <c r="C10" s="13" t="s">
        <v>27</v>
      </c>
      <c r="D10" s="261">
        <v>32565.038245411073</v>
      </c>
      <c r="E10" s="97">
        <v>0.76748496107989728</v>
      </c>
      <c r="F10" s="258">
        <v>159056.385643699</v>
      </c>
      <c r="G10" s="97">
        <v>3.748602505095032</v>
      </c>
      <c r="H10" s="261">
        <v>30984.704758324115</v>
      </c>
      <c r="I10" s="97">
        <v>0.73024004290446398</v>
      </c>
    </row>
    <row r="11" spans="2:9" x14ac:dyDescent="0.35">
      <c r="B11" s="13"/>
      <c r="C11" s="13" t="s">
        <v>15</v>
      </c>
      <c r="D11" s="261">
        <v>138540.27323839825</v>
      </c>
      <c r="E11" s="97">
        <v>3.2650837199416971</v>
      </c>
      <c r="F11" s="258">
        <v>499254.35478815454</v>
      </c>
      <c r="G11" s="97">
        <v>11.766306127632163</v>
      </c>
      <c r="H11" s="261">
        <v>94869.341182784148</v>
      </c>
      <c r="I11" s="97">
        <v>2.2358577341945787</v>
      </c>
    </row>
    <row r="12" spans="2:9" x14ac:dyDescent="0.35">
      <c r="B12" s="13"/>
      <c r="C12" s="13" t="s">
        <v>16</v>
      </c>
      <c r="D12" s="261">
        <v>3329.4719761265828</v>
      </c>
      <c r="E12" s="97">
        <v>7.8468191892088562E-2</v>
      </c>
      <c r="F12" s="258">
        <v>485981.18648521096</v>
      </c>
      <c r="G12" s="97">
        <v>11.453487300839379</v>
      </c>
      <c r="H12" s="261">
        <v>87877.737608410331</v>
      </c>
      <c r="I12" s="97">
        <v>2.0710813087309754</v>
      </c>
    </row>
    <row r="13" spans="2:9" x14ac:dyDescent="0.35">
      <c r="B13" s="13"/>
      <c r="C13" s="13" t="s">
        <v>28</v>
      </c>
      <c r="D13" s="261">
        <v>17939.77148524288</v>
      </c>
      <c r="E13" s="97">
        <v>0.42280020420593495</v>
      </c>
      <c r="F13" s="258">
        <v>84642.152123362277</v>
      </c>
      <c r="G13" s="97">
        <v>1.9948258109990569</v>
      </c>
      <c r="H13" s="261">
        <v>12467.288760734316</v>
      </c>
      <c r="I13" s="97">
        <v>0.29382605225873992</v>
      </c>
    </row>
    <row r="14" spans="2:9" x14ac:dyDescent="0.35">
      <c r="B14" s="13"/>
      <c r="C14" s="13" t="s">
        <v>17</v>
      </c>
      <c r="D14" s="261">
        <v>402749.64119071205</v>
      </c>
      <c r="E14" s="97">
        <v>9.4919063311020047</v>
      </c>
      <c r="F14" s="258">
        <v>1855437.2152369686</v>
      </c>
      <c r="G14" s="97">
        <v>43.728496438139594</v>
      </c>
      <c r="H14" s="261">
        <v>165061.37530569785</v>
      </c>
      <c r="I14" s="97">
        <v>3.8901266520127411</v>
      </c>
    </row>
    <row r="15" spans="2:9" x14ac:dyDescent="0.35">
      <c r="B15" s="13"/>
      <c r="C15" s="13" t="s">
        <v>20</v>
      </c>
      <c r="D15" s="261">
        <v>6750.8071853150468</v>
      </c>
      <c r="E15" s="97">
        <v>0.15910139428776854</v>
      </c>
      <c r="F15" s="258">
        <v>125720.37021592798</v>
      </c>
      <c r="G15" s="97">
        <v>2.9629473398735686</v>
      </c>
      <c r="H15" s="261">
        <v>12250.624084939443</v>
      </c>
      <c r="I15" s="97">
        <v>0.2887197514763894</v>
      </c>
    </row>
    <row r="16" spans="2:9" x14ac:dyDescent="0.35">
      <c r="B16" s="13"/>
      <c r="C16" s="13" t="s">
        <v>73</v>
      </c>
      <c r="D16" s="261">
        <v>478.34012210011599</v>
      </c>
      <c r="E16" s="97">
        <v>1.1273404539750346E-2</v>
      </c>
      <c r="F16" s="258">
        <v>4894.2607836608731</v>
      </c>
      <c r="G16" s="97">
        <v>0.1153467568118748</v>
      </c>
      <c r="H16" s="261">
        <v>22234.527273181171</v>
      </c>
      <c r="I16" s="97">
        <v>0.52401797198233135</v>
      </c>
    </row>
    <row r="17" spans="2:9" x14ac:dyDescent="0.35">
      <c r="B17" s="20"/>
      <c r="C17" s="20"/>
      <c r="D17" s="270"/>
      <c r="E17" s="97"/>
      <c r="F17" s="258"/>
      <c r="G17" s="97"/>
      <c r="H17" s="261"/>
      <c r="I17" s="97"/>
    </row>
    <row r="18" spans="2:9" x14ac:dyDescent="0.35">
      <c r="B18" s="20" t="s">
        <v>70</v>
      </c>
      <c r="C18" s="13"/>
      <c r="D18" s="269">
        <v>54674.431264868668</v>
      </c>
      <c r="E18" s="95">
        <v>1.2885537991743747</v>
      </c>
      <c r="F18" s="251">
        <v>351296.23408951727</v>
      </c>
      <c r="G18" s="95">
        <v>8.2792648519520959</v>
      </c>
      <c r="H18" s="260">
        <v>24702.460731842617</v>
      </c>
      <c r="I18" s="95">
        <v>0.58218163204606432</v>
      </c>
    </row>
    <row r="19" spans="2:9" x14ac:dyDescent="0.35">
      <c r="B19" s="13"/>
      <c r="C19" s="13" t="s">
        <v>27</v>
      </c>
      <c r="D19" s="261">
        <v>1920.1424867507112</v>
      </c>
      <c r="E19" s="97">
        <v>4.5253454659135606E-2</v>
      </c>
      <c r="F19" s="258">
        <v>33064.359964449111</v>
      </c>
      <c r="G19" s="97">
        <v>0.77925285483191087</v>
      </c>
      <c r="H19" s="261">
        <v>4950.3143013577437</v>
      </c>
      <c r="I19" s="97">
        <v>0.11666781258720575</v>
      </c>
    </row>
    <row r="20" spans="2:9" x14ac:dyDescent="0.35">
      <c r="B20" s="13"/>
      <c r="C20" s="13" t="s">
        <v>15</v>
      </c>
      <c r="D20" s="261">
        <v>8156.7692761987319</v>
      </c>
      <c r="E20" s="97">
        <v>0.19223676948585333</v>
      </c>
      <c r="F20" s="258">
        <v>24931.975672724348</v>
      </c>
      <c r="G20" s="97">
        <v>0.58759078477428794</v>
      </c>
      <c r="H20" s="261">
        <v>2969.6571795592004</v>
      </c>
      <c r="I20" s="97">
        <v>6.9988163615800486E-2</v>
      </c>
    </row>
    <row r="21" spans="2:9" x14ac:dyDescent="0.35">
      <c r="B21" s="13"/>
      <c r="C21" s="13" t="s">
        <v>16</v>
      </c>
      <c r="D21" s="261">
        <v>235.95799751582945</v>
      </c>
      <c r="E21" s="97">
        <v>5.561001131802629E-3</v>
      </c>
      <c r="F21" s="258">
        <v>105401.3536530893</v>
      </c>
      <c r="G21" s="97">
        <v>2.4840736619619652</v>
      </c>
      <c r="H21" s="261">
        <v>2450.3541524595689</v>
      </c>
      <c r="I21" s="97">
        <v>5.7749355218319282E-2</v>
      </c>
    </row>
    <row r="22" spans="2:9" x14ac:dyDescent="0.35">
      <c r="B22" s="13"/>
      <c r="C22" s="13" t="s">
        <v>28</v>
      </c>
      <c r="D22" s="261">
        <v>704.28849929873184</v>
      </c>
      <c r="E22" s="97">
        <v>1.659850135595882E-2</v>
      </c>
      <c r="F22" s="258">
        <v>6508.5198522472738</v>
      </c>
      <c r="G22" s="97">
        <v>0.15339122490340201</v>
      </c>
      <c r="H22" s="261">
        <v>1503.6106335163988</v>
      </c>
      <c r="I22" s="97">
        <v>3.5436732481229923E-2</v>
      </c>
    </row>
    <row r="23" spans="2:9" x14ac:dyDescent="0.35">
      <c r="B23" s="13"/>
      <c r="C23" s="13" t="s">
        <v>17</v>
      </c>
      <c r="D23" s="261">
        <v>43163.21395045684</v>
      </c>
      <c r="E23" s="97">
        <v>1.0172602079936996</v>
      </c>
      <c r="F23" s="258">
        <v>153141.21620568415</v>
      </c>
      <c r="G23" s="97">
        <v>3.6091952195360917</v>
      </c>
      <c r="H23" s="261">
        <v>4129.4354057422315</v>
      </c>
      <c r="I23" s="97">
        <v>9.7321536912508555E-2</v>
      </c>
    </row>
    <row r="24" spans="2:9" x14ac:dyDescent="0.35">
      <c r="B24" s="13"/>
      <c r="C24" s="13" t="s">
        <v>20</v>
      </c>
      <c r="D24" s="261">
        <v>335.80029478482766</v>
      </c>
      <c r="E24" s="97">
        <v>7.9140602947048149E-3</v>
      </c>
      <c r="F24" s="258">
        <v>27799.567538081825</v>
      </c>
      <c r="G24" s="97">
        <v>0.65517349770068978</v>
      </c>
      <c r="H24" s="261">
        <v>2278.8516364647639</v>
      </c>
      <c r="I24" s="97">
        <v>5.3707425317256585E-2</v>
      </c>
    </row>
    <row r="25" spans="2:9" x14ac:dyDescent="0.35">
      <c r="B25" s="20"/>
      <c r="C25" s="13" t="s">
        <v>73</v>
      </c>
      <c r="D25" s="261">
        <v>158.25875986299999</v>
      </c>
      <c r="E25" s="97">
        <v>3.7298042532200363E-3</v>
      </c>
      <c r="F25" s="258">
        <v>449.24120324120304</v>
      </c>
      <c r="G25" s="97">
        <v>1.0587608243747318E-2</v>
      </c>
      <c r="H25" s="261">
        <v>6420.237422742709</v>
      </c>
      <c r="I25" s="97">
        <v>0.15131060591374376</v>
      </c>
    </row>
    <row r="26" spans="2:9" x14ac:dyDescent="0.35">
      <c r="B26" s="13"/>
      <c r="C26" s="13"/>
      <c r="D26" s="270"/>
      <c r="E26" s="97"/>
      <c r="F26" s="258"/>
      <c r="G26" s="97"/>
      <c r="H26" s="261"/>
      <c r="I26" s="97"/>
    </row>
    <row r="27" spans="2:9" x14ac:dyDescent="0.35">
      <c r="B27" s="20" t="s">
        <v>71</v>
      </c>
      <c r="C27" s="13"/>
      <c r="D27" s="269">
        <v>528548.91603474971</v>
      </c>
      <c r="E27" s="95">
        <v>12.456713276205495</v>
      </c>
      <c r="F27" s="251">
        <v>2711582.9505849523</v>
      </c>
      <c r="G27" s="95">
        <v>63.905932479224546</v>
      </c>
      <c r="H27" s="260">
        <v>278367.02051406767</v>
      </c>
      <c r="I27" s="95">
        <v>6.5604867494750083</v>
      </c>
    </row>
    <row r="28" spans="2:9" x14ac:dyDescent="0.35">
      <c r="B28" s="13"/>
      <c r="C28" s="13" t="s">
        <v>27</v>
      </c>
      <c r="D28" s="261">
        <v>30595.028759977999</v>
      </c>
      <c r="E28" s="97">
        <v>0.72105625303231224</v>
      </c>
      <c r="F28" s="258">
        <v>123702.95393359444</v>
      </c>
      <c r="G28" s="97">
        <v>2.9154013598793065</v>
      </c>
      <c r="H28" s="261">
        <v>16077.086989138221</v>
      </c>
      <c r="I28" s="97">
        <v>0.37890090560159623</v>
      </c>
    </row>
    <row r="29" spans="2:9" x14ac:dyDescent="0.35">
      <c r="B29" s="13"/>
      <c r="C29" s="13" t="s">
        <v>15</v>
      </c>
      <c r="D29" s="261">
        <v>129986.10829574561</v>
      </c>
      <c r="E29" s="97">
        <v>3.0634812253090393</v>
      </c>
      <c r="F29" s="258">
        <v>467270.70638800756</v>
      </c>
      <c r="G29" s="97">
        <v>11.012523222094227</v>
      </c>
      <c r="H29" s="261">
        <v>57281.137836101654</v>
      </c>
      <c r="I29" s="97">
        <v>1.349988030459252</v>
      </c>
    </row>
    <row r="30" spans="2:9" x14ac:dyDescent="0.35">
      <c r="B30" s="13"/>
      <c r="C30" s="13" t="s">
        <v>16</v>
      </c>
      <c r="D30" s="261">
        <v>2368.7110668475016</v>
      </c>
      <c r="E30" s="97">
        <v>5.5825210682967787E-2</v>
      </c>
      <c r="F30" s="258">
        <v>377687.26248899073</v>
      </c>
      <c r="G30" s="97">
        <v>8.9012422392159536</v>
      </c>
      <c r="H30" s="261">
        <v>43032.534539664775</v>
      </c>
      <c r="I30" s="97">
        <v>1.014180387182501</v>
      </c>
    </row>
    <row r="31" spans="2:9" x14ac:dyDescent="0.35">
      <c r="B31" s="13"/>
      <c r="C31" s="13" t="s">
        <v>28</v>
      </c>
      <c r="D31" s="261">
        <v>14251.892888022112</v>
      </c>
      <c r="E31" s="97">
        <v>0.33588517157721648</v>
      </c>
      <c r="F31" s="258">
        <v>76547.551409050051</v>
      </c>
      <c r="G31" s="97">
        <v>1.8040542151739953</v>
      </c>
      <c r="H31" s="261">
        <v>8641.2328988947866</v>
      </c>
      <c r="I31" s="97">
        <v>0.20365449120960727</v>
      </c>
    </row>
    <row r="32" spans="2:9" x14ac:dyDescent="0.35">
      <c r="B32" s="13"/>
      <c r="C32" s="13" t="s">
        <v>17</v>
      </c>
      <c r="D32" s="261">
        <v>345496.05442951195</v>
      </c>
      <c r="E32" s="97">
        <v>8.1425676177259732</v>
      </c>
      <c r="F32" s="258">
        <v>1569906.8094735665</v>
      </c>
      <c r="G32" s="97">
        <v>36.9991847541488</v>
      </c>
      <c r="H32" s="261">
        <v>136149.20099934324</v>
      </c>
      <c r="I32" s="97">
        <v>3.208731506549503</v>
      </c>
    </row>
    <row r="33" spans="2:9" x14ac:dyDescent="0.35">
      <c r="B33" s="20"/>
      <c r="C33" s="13" t="s">
        <v>20</v>
      </c>
      <c r="D33" s="261">
        <v>5751.1348522794415</v>
      </c>
      <c r="E33" s="97">
        <v>0.13554135803568165</v>
      </c>
      <c r="F33" s="258">
        <v>95051.086472162671</v>
      </c>
      <c r="G33" s="97">
        <v>2.2401410633064298</v>
      </c>
      <c r="H33" s="261">
        <v>8963.0605821055706</v>
      </c>
      <c r="I33" s="97">
        <v>0.21123924836733199</v>
      </c>
    </row>
    <row r="34" spans="2:9" x14ac:dyDescent="0.35">
      <c r="B34" s="13"/>
      <c r="C34" s="13" t="s">
        <v>73</v>
      </c>
      <c r="D34" s="261">
        <v>99.985742365099995</v>
      </c>
      <c r="E34" s="97">
        <v>2.3564398423034844E-3</v>
      </c>
      <c r="F34" s="258">
        <v>1416.580419580423</v>
      </c>
      <c r="G34" s="97">
        <v>3.338562540584241E-2</v>
      </c>
      <c r="H34" s="261">
        <v>8222.7666688194313</v>
      </c>
      <c r="I34" s="97">
        <v>0.19379218010521626</v>
      </c>
    </row>
    <row r="35" spans="2:9" x14ac:dyDescent="0.35">
      <c r="B35" s="13"/>
      <c r="C35" s="13"/>
      <c r="D35" s="270"/>
      <c r="E35" s="97"/>
      <c r="F35" s="258"/>
      <c r="G35" s="97"/>
      <c r="H35" s="261"/>
      <c r="I35" s="97"/>
    </row>
    <row r="36" spans="2:9" x14ac:dyDescent="0.35">
      <c r="B36" s="20" t="s">
        <v>72</v>
      </c>
      <c r="C36" s="13"/>
      <c r="D36" s="269">
        <v>19129.9961436876</v>
      </c>
      <c r="E36" s="95">
        <v>0.45085113166927065</v>
      </c>
      <c r="F36" s="251">
        <v>152106.74060251442</v>
      </c>
      <c r="G36" s="95">
        <v>3.5848149482140177</v>
      </c>
      <c r="H36" s="260">
        <v>122676.11772816104</v>
      </c>
      <c r="I36" s="95">
        <v>2.891201132039146</v>
      </c>
    </row>
    <row r="37" spans="2:9" x14ac:dyDescent="0.35">
      <c r="B37" s="19"/>
      <c r="C37" s="19" t="s">
        <v>27</v>
      </c>
      <c r="D37" s="261">
        <v>49.866998682361839</v>
      </c>
      <c r="E37" s="97">
        <v>1.1752533884494031E-3</v>
      </c>
      <c r="F37" s="258">
        <v>2289.0717456554512</v>
      </c>
      <c r="G37" s="97">
        <v>5.3948290383814657E-2</v>
      </c>
      <c r="H37" s="261">
        <v>9957.303467828151</v>
      </c>
      <c r="I37" s="97">
        <v>0.23467132471566204</v>
      </c>
    </row>
    <row r="38" spans="2:9" x14ac:dyDescent="0.35">
      <c r="B38" s="19"/>
      <c r="C38" s="19" t="s">
        <v>15</v>
      </c>
      <c r="D38" s="261">
        <v>397.39566645388572</v>
      </c>
      <c r="E38" s="97">
        <v>9.3657251468039961E-3</v>
      </c>
      <c r="F38" s="258">
        <v>7051.6727274226132</v>
      </c>
      <c r="G38" s="97">
        <v>0.16619212076364631</v>
      </c>
      <c r="H38" s="261">
        <v>34618.546167123284</v>
      </c>
      <c r="I38" s="97">
        <v>0.81588154011952574</v>
      </c>
    </row>
    <row r="39" spans="2:9" x14ac:dyDescent="0.35">
      <c r="B39" s="19"/>
      <c r="C39" s="19" t="s">
        <v>16</v>
      </c>
      <c r="D39" s="261">
        <v>724.80291176325181</v>
      </c>
      <c r="E39" s="97">
        <v>1.7081980077318148E-2</v>
      </c>
      <c r="F39" s="258">
        <v>2892.5703431308857</v>
      </c>
      <c r="G39" s="97">
        <v>6.8171399661460755E-2</v>
      </c>
      <c r="H39" s="261">
        <v>42394.848916285977</v>
      </c>
      <c r="I39" s="97">
        <v>0.99915156633015489</v>
      </c>
    </row>
    <row r="40" spans="2:9" x14ac:dyDescent="0.35">
      <c r="B40" s="66"/>
      <c r="C40" s="19" t="s">
        <v>28</v>
      </c>
      <c r="D40" s="261">
        <v>2983.5900979220373</v>
      </c>
      <c r="E40" s="97">
        <v>7.031653127275965E-2</v>
      </c>
      <c r="F40" s="258">
        <v>1586.0808620649429</v>
      </c>
      <c r="G40" s="97">
        <v>3.7380370921659169E-2</v>
      </c>
      <c r="H40" s="261">
        <v>2322.4452283231312</v>
      </c>
      <c r="I40" s="97">
        <v>5.4734828567902752E-2</v>
      </c>
    </row>
    <row r="41" spans="2:9" x14ac:dyDescent="0.35">
      <c r="B41" s="13"/>
      <c r="C41" s="13" t="s">
        <v>17</v>
      </c>
      <c r="D41" s="261">
        <v>14090.372810743267</v>
      </c>
      <c r="E41" s="97">
        <v>0.33207850538233047</v>
      </c>
      <c r="F41" s="258">
        <v>132389.18955771779</v>
      </c>
      <c r="G41" s="97">
        <v>3.1201164644547035</v>
      </c>
      <c r="H41" s="261">
        <v>24782.738900612359</v>
      </c>
      <c r="I41" s="97">
        <v>0.58407360855072865</v>
      </c>
    </row>
    <row r="42" spans="2:9" x14ac:dyDescent="0.35">
      <c r="B42" s="20"/>
      <c r="C42" s="13" t="s">
        <v>20</v>
      </c>
      <c r="D42" s="261">
        <v>663.87203825077813</v>
      </c>
      <c r="E42" s="97">
        <v>1.5645975957382111E-2</v>
      </c>
      <c r="F42" s="258">
        <v>2869.7162056834813</v>
      </c>
      <c r="G42" s="97">
        <v>6.7632778866448875E-2</v>
      </c>
      <c r="H42" s="261">
        <v>1008.7118663691085</v>
      </c>
      <c r="I42" s="97">
        <v>2.3773077791800806E-2</v>
      </c>
    </row>
    <row r="43" spans="2:9" x14ac:dyDescent="0.35">
      <c r="B43" s="15"/>
      <c r="C43" s="15" t="s">
        <v>73</v>
      </c>
      <c r="D43" s="262">
        <v>220.09561987201604</v>
      </c>
      <c r="E43" s="98">
        <v>5.1871604442268269E-3</v>
      </c>
      <c r="F43" s="259">
        <v>3028.4391608392471</v>
      </c>
      <c r="G43" s="98">
        <v>7.1373523162285069E-2</v>
      </c>
      <c r="H43" s="262">
        <v>7591.5231816190326</v>
      </c>
      <c r="I43" s="98">
        <v>0.17891518596337133</v>
      </c>
    </row>
    <row r="44" spans="2:9" x14ac:dyDescent="0.35">
      <c r="B44" s="7" t="s">
        <v>78</v>
      </c>
    </row>
    <row r="45" spans="2:9" x14ac:dyDescent="0.35">
      <c r="B45" s="24" t="s">
        <v>304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6"/>
  <sheetViews>
    <sheetView topLeftCell="A25" zoomScale="64" zoomScaleNormal="64" workbookViewId="0">
      <selection activeCell="B47" sqref="B47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5" width="17.28515625" style="2" customWidth="1"/>
    <col min="6" max="6" width="19.28515625" style="2" customWidth="1"/>
    <col min="7" max="9" width="17.28515625" style="2" customWidth="1"/>
    <col min="10" max="16384" width="11.42578125" style="2"/>
  </cols>
  <sheetData>
    <row r="5" spans="2:9" ht="42" customHeight="1" x14ac:dyDescent="0.35">
      <c r="B5" s="371" t="s">
        <v>581</v>
      </c>
      <c r="C5" s="371"/>
      <c r="D5" s="371"/>
      <c r="E5" s="371"/>
      <c r="F5" s="371"/>
      <c r="G5" s="371"/>
      <c r="H5" s="371"/>
      <c r="I5" s="371"/>
    </row>
    <row r="6" spans="2:9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9" x14ac:dyDescent="0.35">
      <c r="B7" s="66"/>
      <c r="C7" s="19"/>
      <c r="D7" s="373"/>
      <c r="E7" s="376"/>
      <c r="F7" s="373"/>
      <c r="G7" s="376"/>
      <c r="H7" s="373"/>
      <c r="I7" s="376"/>
    </row>
    <row r="8" spans="2:9" x14ac:dyDescent="0.35">
      <c r="B8" s="54"/>
      <c r="C8" s="15"/>
      <c r="D8" s="374"/>
      <c r="E8" s="368"/>
      <c r="F8" s="374"/>
      <c r="G8" s="368"/>
      <c r="H8" s="374"/>
      <c r="I8" s="368"/>
    </row>
    <row r="9" spans="2:9" x14ac:dyDescent="0.35">
      <c r="B9" s="20" t="s">
        <v>59</v>
      </c>
      <c r="C9" s="20"/>
      <c r="D9" s="269">
        <v>615887.94132417091</v>
      </c>
      <c r="E9" s="95">
        <v>14.196118207049135</v>
      </c>
      <c r="F9" s="260">
        <v>3287225.1552321506</v>
      </c>
      <c r="G9" s="95">
        <v>75.770012279390642</v>
      </c>
      <c r="H9" s="260">
        <v>435311.90344367438</v>
      </c>
      <c r="I9" s="95">
        <v>10.033869513560214</v>
      </c>
    </row>
    <row r="10" spans="2:9" x14ac:dyDescent="0.35">
      <c r="B10" s="13"/>
      <c r="C10" s="13" t="s">
        <v>27</v>
      </c>
      <c r="D10" s="261">
        <v>33502.594506299392</v>
      </c>
      <c r="E10" s="97">
        <v>0.77222942672281814</v>
      </c>
      <c r="F10" s="261">
        <v>162836.14331523786</v>
      </c>
      <c r="G10" s="97">
        <v>3.7533469707379519</v>
      </c>
      <c r="H10" s="261">
        <v>31886.751664946849</v>
      </c>
      <c r="I10" s="97">
        <v>0.73498450854738473</v>
      </c>
    </row>
    <row r="11" spans="2:9" x14ac:dyDescent="0.35">
      <c r="B11" s="13"/>
      <c r="C11" s="13" t="s">
        <v>15</v>
      </c>
      <c r="D11" s="261">
        <v>139783.08680812805</v>
      </c>
      <c r="E11" s="97">
        <v>3.2219777179074938</v>
      </c>
      <c r="F11" s="261">
        <v>508602.24504897266</v>
      </c>
      <c r="G11" s="97">
        <v>11.723200125597955</v>
      </c>
      <c r="H11" s="261">
        <v>95130.889335978645</v>
      </c>
      <c r="I11" s="97">
        <v>2.1927517321603744</v>
      </c>
    </row>
    <row r="12" spans="2:9" x14ac:dyDescent="0.35">
      <c r="B12" s="13"/>
      <c r="C12" s="13" t="s">
        <v>16</v>
      </c>
      <c r="D12" s="261">
        <v>6371.1848073300744</v>
      </c>
      <c r="E12" s="97">
        <v>0.14685478733250154</v>
      </c>
      <c r="F12" s="261">
        <v>499867.85758467607</v>
      </c>
      <c r="G12" s="97">
        <v>11.521873896279791</v>
      </c>
      <c r="H12" s="261">
        <v>92819.210421547454</v>
      </c>
      <c r="I12" s="97">
        <v>2.1394679041713882</v>
      </c>
    </row>
    <row r="13" spans="2:9" x14ac:dyDescent="0.35">
      <c r="B13" s="13"/>
      <c r="C13" s="13" t="s">
        <v>28</v>
      </c>
      <c r="D13" s="261">
        <v>20380.737932865737</v>
      </c>
      <c r="E13" s="97">
        <v>0.4697727385598634</v>
      </c>
      <c r="F13" s="261">
        <v>88581.889864380151</v>
      </c>
      <c r="G13" s="97">
        <v>2.0417983453529849</v>
      </c>
      <c r="H13" s="261">
        <v>14785.291081250649</v>
      </c>
      <c r="I13" s="97">
        <v>0.34079858661266849</v>
      </c>
    </row>
    <row r="14" spans="2:9" x14ac:dyDescent="0.35">
      <c r="B14" s="13"/>
      <c r="C14" s="13" t="s">
        <v>17</v>
      </c>
      <c r="D14" s="261">
        <v>391300.93685057142</v>
      </c>
      <c r="E14" s="97">
        <v>9.0194237966674944</v>
      </c>
      <c r="F14" s="261">
        <v>1876629.7212018154</v>
      </c>
      <c r="G14" s="97">
        <v>43.256013903705075</v>
      </c>
      <c r="H14" s="261">
        <v>148271.92680804335</v>
      </c>
      <c r="I14" s="97">
        <v>3.4176441175782335</v>
      </c>
    </row>
    <row r="15" spans="2:9" x14ac:dyDescent="0.35">
      <c r="B15" s="13"/>
      <c r="C15" s="13" t="s">
        <v>20</v>
      </c>
      <c r="D15" s="261">
        <v>9909.9257257311292</v>
      </c>
      <c r="E15" s="97">
        <v>0.22842219758855201</v>
      </c>
      <c r="F15" s="261">
        <v>131552.67919051176</v>
      </c>
      <c r="G15" s="97">
        <v>3.0322681431743517</v>
      </c>
      <c r="H15" s="261">
        <v>15533.320938591549</v>
      </c>
      <c r="I15" s="97">
        <v>0.35804055477717289</v>
      </c>
    </row>
    <row r="16" spans="2:9" x14ac:dyDescent="0.35">
      <c r="B16" s="13"/>
      <c r="C16" s="13" t="s">
        <v>73</v>
      </c>
      <c r="D16" s="261">
        <v>14639.474693244923</v>
      </c>
      <c r="E16" s="97">
        <v>0.33743754227040773</v>
      </c>
      <c r="F16" s="261">
        <v>19154.619026556833</v>
      </c>
      <c r="G16" s="97">
        <v>0.44151089454253212</v>
      </c>
      <c r="H16" s="261">
        <v>36884.513193315688</v>
      </c>
      <c r="I16" s="97">
        <v>0.85018210971298847</v>
      </c>
    </row>
    <row r="17" spans="2:9" x14ac:dyDescent="0.35">
      <c r="B17" s="20"/>
      <c r="C17" s="20"/>
      <c r="D17" s="261"/>
      <c r="E17" s="97"/>
      <c r="F17" s="261"/>
      <c r="G17" s="97"/>
      <c r="H17" s="261"/>
      <c r="I17" s="97"/>
    </row>
    <row r="18" spans="2:9" x14ac:dyDescent="0.35">
      <c r="B18" s="20" t="s">
        <v>70</v>
      </c>
      <c r="C18" s="13"/>
      <c r="D18" s="269">
        <v>60497.79154249806</v>
      </c>
      <c r="E18" s="95">
        <v>1.3944643860962933</v>
      </c>
      <c r="F18" s="260">
        <v>385564.65510452125</v>
      </c>
      <c r="G18" s="95">
        <v>8.8872034230053902</v>
      </c>
      <c r="H18" s="260">
        <v>26057.818361436704</v>
      </c>
      <c r="I18" s="95">
        <v>0.60062853135496708</v>
      </c>
    </row>
    <row r="19" spans="2:9" x14ac:dyDescent="0.35">
      <c r="B19" s="13"/>
      <c r="C19" s="13" t="s">
        <v>27</v>
      </c>
      <c r="D19" s="261">
        <v>3290.9119380015973</v>
      </c>
      <c r="E19" s="97">
        <v>7.5854992030554874E-2</v>
      </c>
      <c r="F19" s="261">
        <v>19099.349290376231</v>
      </c>
      <c r="G19" s="97">
        <v>0.44023693599350566</v>
      </c>
      <c r="H19" s="261">
        <v>1908.7444575908219</v>
      </c>
      <c r="I19" s="97">
        <v>4.3996253423554017E-2</v>
      </c>
    </row>
    <row r="20" spans="2:9" x14ac:dyDescent="0.35">
      <c r="B20" s="13"/>
      <c r="C20" s="13" t="s">
        <v>15</v>
      </c>
      <c r="D20" s="261">
        <v>13730.692678774092</v>
      </c>
      <c r="E20" s="97">
        <v>0.31649026268228919</v>
      </c>
      <c r="F20" s="261">
        <v>59654.888222538997</v>
      </c>
      <c r="G20" s="97">
        <v>1.3750355998441612</v>
      </c>
      <c r="H20" s="261">
        <v>5694.5454862793949</v>
      </c>
      <c r="I20" s="97">
        <v>0.13125835957241166</v>
      </c>
    </row>
    <row r="21" spans="2:9" x14ac:dyDescent="0.35">
      <c r="B21" s="13"/>
      <c r="C21" s="13" t="s">
        <v>16</v>
      </c>
      <c r="D21" s="261">
        <v>625.83237061579177</v>
      </c>
      <c r="E21" s="97">
        <v>1.4425335706294158E-2</v>
      </c>
      <c r="F21" s="261">
        <v>58630.415930198273</v>
      </c>
      <c r="G21" s="97">
        <v>1.3514216779176389</v>
      </c>
      <c r="H21" s="261">
        <v>5556.1681325114769</v>
      </c>
      <c r="I21" s="97">
        <v>0.12806878377548264</v>
      </c>
    </row>
    <row r="22" spans="2:9" x14ac:dyDescent="0.35">
      <c r="B22" s="13"/>
      <c r="C22" s="13" t="s">
        <v>28</v>
      </c>
      <c r="D22" s="261">
        <v>2001.9707356079141</v>
      </c>
      <c r="E22" s="97">
        <v>4.6145104170474675E-2</v>
      </c>
      <c r="F22" s="261">
        <v>10389.931994680903</v>
      </c>
      <c r="G22" s="97">
        <v>0.23948626505427459</v>
      </c>
      <c r="H22" s="261">
        <v>885.04914836552473</v>
      </c>
      <c r="I22" s="97">
        <v>2.0400240833148561E-2</v>
      </c>
    </row>
    <row r="23" spans="2:9" x14ac:dyDescent="0.35">
      <c r="B23" s="13"/>
      <c r="C23" s="13" t="s">
        <v>17</v>
      </c>
      <c r="D23" s="261">
        <v>38436.931330516069</v>
      </c>
      <c r="E23" s="97">
        <v>0.88596509863639683</v>
      </c>
      <c r="F23" s="261">
        <v>220113.33481748449</v>
      </c>
      <c r="G23" s="97">
        <v>5.073577042762861</v>
      </c>
      <c r="H23" s="261">
        <v>8875.5738271791906</v>
      </c>
      <c r="I23" s="97">
        <v>0.20458055232438496</v>
      </c>
    </row>
    <row r="24" spans="2:9" x14ac:dyDescent="0.35">
      <c r="B24" s="13"/>
      <c r="C24" s="13" t="s">
        <v>20</v>
      </c>
      <c r="D24" s="261">
        <v>973.43782940111248</v>
      </c>
      <c r="E24" s="97">
        <v>2.2437585746004907E-2</v>
      </c>
      <c r="F24" s="261">
        <v>15430.054524690231</v>
      </c>
      <c r="G24" s="97">
        <v>0.35566028050940712</v>
      </c>
      <c r="H24" s="261">
        <v>929.82629780095863</v>
      </c>
      <c r="I24" s="97">
        <v>2.1432346941596531E-2</v>
      </c>
    </row>
    <row r="25" spans="2:9" x14ac:dyDescent="0.35">
      <c r="B25" s="20"/>
      <c r="C25" s="13" t="s">
        <v>73</v>
      </c>
      <c r="D25" s="261">
        <v>1438.0146595814654</v>
      </c>
      <c r="E25" s="97">
        <v>3.3146007124278197E-2</v>
      </c>
      <c r="F25" s="261">
        <v>2246.6803245521273</v>
      </c>
      <c r="G25" s="97">
        <v>5.1785620923540901E-2</v>
      </c>
      <c r="H25" s="261">
        <v>2207.9110117093269</v>
      </c>
      <c r="I25" s="97">
        <v>5.0891994484388435E-2</v>
      </c>
    </row>
    <row r="26" spans="2:9" x14ac:dyDescent="0.35">
      <c r="B26" s="13"/>
      <c r="C26" s="13"/>
      <c r="D26" s="261"/>
      <c r="E26" s="97"/>
      <c r="F26" s="261"/>
      <c r="G26" s="97"/>
      <c r="H26" s="261"/>
      <c r="I26" s="97"/>
    </row>
    <row r="27" spans="2:9" x14ac:dyDescent="0.35">
      <c r="B27" s="20" t="s">
        <v>71</v>
      </c>
      <c r="C27" s="13"/>
      <c r="D27" s="269">
        <v>534545.80544678669</v>
      </c>
      <c r="E27" s="95">
        <v>12.321195029228052</v>
      </c>
      <c r="F27" s="260">
        <v>2739927.6502424222</v>
      </c>
      <c r="G27" s="95">
        <v>63.154892622148004</v>
      </c>
      <c r="H27" s="260">
        <v>280207.62607708247</v>
      </c>
      <c r="I27" s="95">
        <v>6.4587408120938523</v>
      </c>
    </row>
    <row r="28" spans="2:9" x14ac:dyDescent="0.35">
      <c r="B28" s="13"/>
      <c r="C28" s="13" t="s">
        <v>27</v>
      </c>
      <c r="D28" s="261">
        <v>29077.808093503038</v>
      </c>
      <c r="E28" s="97">
        <v>0.67023881001753083</v>
      </c>
      <c r="F28" s="261">
        <v>135725.18779801967</v>
      </c>
      <c r="G28" s="97">
        <v>3.1284437969544197</v>
      </c>
      <c r="H28" s="261">
        <v>20525.308213861681</v>
      </c>
      <c r="I28" s="97">
        <v>0.47310506033552957</v>
      </c>
    </row>
    <row r="29" spans="2:9" x14ac:dyDescent="0.35">
      <c r="B29" s="13"/>
      <c r="C29" s="13" t="s">
        <v>15</v>
      </c>
      <c r="D29" s="261">
        <v>121321.52249163782</v>
      </c>
      <c r="E29" s="97">
        <v>2.7964416232074525</v>
      </c>
      <c r="F29" s="261">
        <v>423923.91405469098</v>
      </c>
      <c r="G29" s="97">
        <v>9.7713781857400175</v>
      </c>
      <c r="H29" s="261">
        <v>61235.175184878273</v>
      </c>
      <c r="I29" s="97">
        <v>1.4114609607145063</v>
      </c>
    </row>
    <row r="30" spans="2:9" x14ac:dyDescent="0.35">
      <c r="B30" s="13"/>
      <c r="C30" s="13" t="s">
        <v>16</v>
      </c>
      <c r="D30" s="261">
        <v>5529.7236493416094</v>
      </c>
      <c r="E30" s="97">
        <v>0.12745924268234704</v>
      </c>
      <c r="F30" s="261">
        <v>416643.73439213698</v>
      </c>
      <c r="G30" s="97">
        <v>9.603571212874197</v>
      </c>
      <c r="H30" s="261">
        <v>59747.161519869398</v>
      </c>
      <c r="I30" s="97">
        <v>1.3771624845391921</v>
      </c>
    </row>
    <row r="31" spans="2:9" x14ac:dyDescent="0.35">
      <c r="B31" s="13"/>
      <c r="C31" s="13" t="s">
        <v>28</v>
      </c>
      <c r="D31" s="261">
        <v>17688.993797313749</v>
      </c>
      <c r="E31" s="97">
        <v>0.4077284682186223</v>
      </c>
      <c r="F31" s="261">
        <v>73833.691909979199</v>
      </c>
      <c r="G31" s="97">
        <v>1.7018547493613296</v>
      </c>
      <c r="H31" s="261">
        <v>9517.2019923226526</v>
      </c>
      <c r="I31" s="97">
        <v>0.21936997855956161</v>
      </c>
    </row>
    <row r="32" spans="2:9" x14ac:dyDescent="0.35">
      <c r="B32" s="13"/>
      <c r="C32" s="13" t="s">
        <v>17</v>
      </c>
      <c r="D32" s="261">
        <v>339620.66867416678</v>
      </c>
      <c r="E32" s="97">
        <v>7.8282019090837593</v>
      </c>
      <c r="F32" s="261">
        <v>1564185.4207046111</v>
      </c>
      <c r="G32" s="97">
        <v>36.054222919714242</v>
      </c>
      <c r="H32" s="261">
        <v>95441.737972443399</v>
      </c>
      <c r="I32" s="97">
        <v>2.1999167433444966</v>
      </c>
    </row>
    <row r="33" spans="2:9" x14ac:dyDescent="0.35">
      <c r="B33" s="20"/>
      <c r="C33" s="13" t="s">
        <v>20</v>
      </c>
      <c r="D33" s="261">
        <v>8601.0926234234466</v>
      </c>
      <c r="E33" s="97">
        <v>0.19825380462779588</v>
      </c>
      <c r="F33" s="261">
        <v>109650.17793315674</v>
      </c>
      <c r="G33" s="97">
        <v>2.527419004204448</v>
      </c>
      <c r="H33" s="261">
        <v>9998.7042643766345</v>
      </c>
      <c r="I33" s="97">
        <v>0.23046852865675085</v>
      </c>
    </row>
    <row r="34" spans="2:9" x14ac:dyDescent="0.35">
      <c r="B34" s="13"/>
      <c r="C34" s="13" t="s">
        <v>73</v>
      </c>
      <c r="D34" s="261">
        <v>12705.996117400104</v>
      </c>
      <c r="E34" s="97">
        <v>0.29287117139054181</v>
      </c>
      <c r="F34" s="261">
        <v>15965.523449827779</v>
      </c>
      <c r="G34" s="97">
        <v>0.36800275329936077</v>
      </c>
      <c r="H34" s="261">
        <v>23742.336929330304</v>
      </c>
      <c r="I34" s="97">
        <v>0.54725705594381202</v>
      </c>
    </row>
    <row r="35" spans="2:9" x14ac:dyDescent="0.35">
      <c r="B35" s="13"/>
      <c r="C35" s="13"/>
      <c r="D35" s="261"/>
      <c r="E35" s="97"/>
      <c r="F35" s="261"/>
      <c r="G35" s="97"/>
      <c r="H35" s="261"/>
      <c r="I35" s="97"/>
    </row>
    <row r="36" spans="2:9" x14ac:dyDescent="0.35">
      <c r="B36" s="20" t="s">
        <v>72</v>
      </c>
      <c r="C36" s="13"/>
      <c r="D36" s="269">
        <v>20844.344334886206</v>
      </c>
      <c r="E36" s="95">
        <v>0.48045879172479006</v>
      </c>
      <c r="F36" s="260">
        <v>161732.84988520693</v>
      </c>
      <c r="G36" s="95">
        <v>3.7279162342372421</v>
      </c>
      <c r="H36" s="260">
        <v>129046.45900515527</v>
      </c>
      <c r="I36" s="95">
        <v>2.9745001701113969</v>
      </c>
    </row>
    <row r="37" spans="2:9" x14ac:dyDescent="0.35">
      <c r="B37" s="19"/>
      <c r="C37" s="19" t="s">
        <v>27</v>
      </c>
      <c r="D37" s="261">
        <v>1133.8744747947621</v>
      </c>
      <c r="E37" s="97">
        <v>2.6135624674732495E-2</v>
      </c>
      <c r="F37" s="261">
        <v>8011.6062268419546</v>
      </c>
      <c r="G37" s="97">
        <v>0.18466623779002658</v>
      </c>
      <c r="H37" s="261">
        <v>9452.6989934943504</v>
      </c>
      <c r="I37" s="97">
        <v>0.21788319478830123</v>
      </c>
    </row>
    <row r="38" spans="2:9" x14ac:dyDescent="0.35">
      <c r="B38" s="19"/>
      <c r="C38" s="19" t="s">
        <v>15</v>
      </c>
      <c r="D38" s="261">
        <v>4730.8716377161536</v>
      </c>
      <c r="E38" s="97">
        <v>0.10904583201775202</v>
      </c>
      <c r="F38" s="261">
        <v>25023.442771742699</v>
      </c>
      <c r="G38" s="97">
        <v>0.57678634001377738</v>
      </c>
      <c r="H38" s="261">
        <v>28201.168664820994</v>
      </c>
      <c r="I38" s="97">
        <v>0.65003241187345684</v>
      </c>
    </row>
    <row r="39" spans="2:9" x14ac:dyDescent="0.35">
      <c r="B39" s="19"/>
      <c r="C39" s="19" t="s">
        <v>16</v>
      </c>
      <c r="D39" s="261">
        <v>215.62878737267422</v>
      </c>
      <c r="E39" s="97">
        <v>4.9702089438603738E-3</v>
      </c>
      <c r="F39" s="261">
        <v>24593.707262340831</v>
      </c>
      <c r="G39" s="97">
        <v>0.56688100548795595</v>
      </c>
      <c r="H39" s="261">
        <v>27515.880769166593</v>
      </c>
      <c r="I39" s="97">
        <v>0.6342366358567133</v>
      </c>
    </row>
    <row r="40" spans="2:9" x14ac:dyDescent="0.35">
      <c r="B40" s="66"/>
      <c r="C40" s="19" t="s">
        <v>28</v>
      </c>
      <c r="D40" s="261">
        <v>689.77339994407509</v>
      </c>
      <c r="E40" s="97">
        <v>1.589916617076648E-2</v>
      </c>
      <c r="F40" s="261">
        <v>4358.2659597200463</v>
      </c>
      <c r="G40" s="97">
        <v>0.1004573309373805</v>
      </c>
      <c r="H40" s="261">
        <v>4383.0399405624739</v>
      </c>
      <c r="I40" s="97">
        <v>0.10102836721995835</v>
      </c>
    </row>
    <row r="41" spans="2:9" x14ac:dyDescent="0.35">
      <c r="B41" s="13"/>
      <c r="C41" s="13" t="s">
        <v>17</v>
      </c>
      <c r="D41" s="261">
        <v>13243.336845888609</v>
      </c>
      <c r="E41" s="97">
        <v>0.30525678894733965</v>
      </c>
      <c r="F41" s="261">
        <v>92330.965679719695</v>
      </c>
      <c r="G41" s="97">
        <v>2.1282139412279748</v>
      </c>
      <c r="H41" s="261">
        <v>43954.615008420784</v>
      </c>
      <c r="I41" s="97">
        <v>1.0131468219093525</v>
      </c>
    </row>
    <row r="42" spans="2:9" x14ac:dyDescent="0.35">
      <c r="B42" s="20"/>
      <c r="C42" s="13" t="s">
        <v>20</v>
      </c>
      <c r="D42" s="261">
        <v>335.39527290657145</v>
      </c>
      <c r="E42" s="97">
        <v>7.7308072147512464E-3</v>
      </c>
      <c r="F42" s="261">
        <v>6472.4467326647855</v>
      </c>
      <c r="G42" s="97">
        <v>0.1491888584604964</v>
      </c>
      <c r="H42" s="261">
        <v>4604.7903764139592</v>
      </c>
      <c r="I42" s="97">
        <v>0.10613967917882557</v>
      </c>
    </row>
    <row r="43" spans="2:9" x14ac:dyDescent="0.35">
      <c r="B43" s="15"/>
      <c r="C43" s="15" t="s">
        <v>73</v>
      </c>
      <c r="D43" s="262">
        <v>495.46391626335617</v>
      </c>
      <c r="E43" s="98">
        <v>1.142036375558772E-2</v>
      </c>
      <c r="F43" s="262">
        <v>942.41525217692686</v>
      </c>
      <c r="G43" s="98">
        <v>2.1722520319630456E-2</v>
      </c>
      <c r="H43" s="262">
        <v>10934.265252276064</v>
      </c>
      <c r="I43" s="98">
        <v>0.2520330592847882</v>
      </c>
    </row>
    <row r="44" spans="2:9" x14ac:dyDescent="0.35">
      <c r="B44" s="7" t="s">
        <v>74</v>
      </c>
      <c r="C44" s="9"/>
      <c r="D44" s="271"/>
      <c r="E44" s="9"/>
      <c r="F44" s="9"/>
      <c r="G44" s="9"/>
      <c r="H44" s="9"/>
      <c r="I44" s="9"/>
    </row>
    <row r="45" spans="2:9" x14ac:dyDescent="0.35">
      <c r="B45" s="7" t="s">
        <v>78</v>
      </c>
    </row>
    <row r="46" spans="2:9" x14ac:dyDescent="0.35">
      <c r="B46" s="7" t="s">
        <v>634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6"/>
  <sheetViews>
    <sheetView zoomScale="80" zoomScaleNormal="80" workbookViewId="0">
      <selection activeCell="B47" sqref="B47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6384" width="11.42578125" style="2"/>
  </cols>
  <sheetData>
    <row r="5" spans="2:10" ht="42" customHeight="1" x14ac:dyDescent="0.35">
      <c r="B5" s="371" t="s">
        <v>582</v>
      </c>
      <c r="C5" s="371"/>
      <c r="D5" s="371"/>
      <c r="E5" s="371"/>
      <c r="F5" s="371"/>
      <c r="G5" s="371"/>
      <c r="H5" s="371"/>
      <c r="I5" s="371"/>
    </row>
    <row r="6" spans="2:10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0" x14ac:dyDescent="0.35">
      <c r="B7" s="66"/>
      <c r="C7" s="19"/>
      <c r="D7" s="373"/>
      <c r="E7" s="376"/>
      <c r="F7" s="373"/>
      <c r="G7" s="376"/>
      <c r="H7" s="373"/>
      <c r="I7" s="376"/>
    </row>
    <row r="8" spans="2:10" x14ac:dyDescent="0.35">
      <c r="B8" s="54"/>
      <c r="C8" s="15"/>
      <c r="D8" s="374"/>
      <c r="E8" s="368"/>
      <c r="F8" s="374"/>
      <c r="G8" s="368"/>
      <c r="H8" s="374"/>
      <c r="I8" s="368"/>
    </row>
    <row r="9" spans="2:10" x14ac:dyDescent="0.35">
      <c r="B9" s="20" t="s">
        <v>59</v>
      </c>
      <c r="C9" s="20"/>
      <c r="D9" s="269">
        <v>628396.38449878502</v>
      </c>
      <c r="E9" s="95">
        <v>14.271272360495699</v>
      </c>
      <c r="F9" s="251">
        <v>3391997.3730568201</v>
      </c>
      <c r="G9" s="95">
        <v>76.021540746253208</v>
      </c>
      <c r="H9" s="260">
        <v>452649.10154612001</v>
      </c>
      <c r="I9" s="95">
        <v>10.2477395475024</v>
      </c>
      <c r="J9" s="77"/>
    </row>
    <row r="10" spans="2:10" x14ac:dyDescent="0.35">
      <c r="B10" s="13"/>
      <c r="C10" s="13" t="s">
        <v>27</v>
      </c>
      <c r="D10" s="261">
        <v>34300.563351165198</v>
      </c>
      <c r="E10" s="97">
        <v>0.81996294678972104</v>
      </c>
      <c r="F10" s="258">
        <v>167528.00232005501</v>
      </c>
      <c r="G10" s="97">
        <v>3.7507788700304898</v>
      </c>
      <c r="H10" s="261">
        <v>33561.167753014102</v>
      </c>
      <c r="I10" s="97">
        <v>0.78503088738259308</v>
      </c>
    </row>
    <row r="11" spans="2:10" x14ac:dyDescent="0.35">
      <c r="B11" s="13"/>
      <c r="C11" s="13" t="s">
        <v>15</v>
      </c>
      <c r="D11" s="261">
        <v>143003.629486277</v>
      </c>
      <c r="E11" s="97">
        <v>3.2241941820305402</v>
      </c>
      <c r="F11" s="258">
        <v>527203.88229961204</v>
      </c>
      <c r="G11" s="97">
        <v>11.8513353143404</v>
      </c>
      <c r="H11" s="261">
        <v>98653.859243749903</v>
      </c>
      <c r="I11" s="97">
        <v>2.2430191424443802</v>
      </c>
    </row>
    <row r="12" spans="2:10" x14ac:dyDescent="0.35">
      <c r="B12" s="13"/>
      <c r="C12" s="13" t="s">
        <v>16</v>
      </c>
      <c r="D12" s="261">
        <v>4352.9505159267401</v>
      </c>
      <c r="E12" s="97">
        <v>0.135849708654743</v>
      </c>
      <c r="F12" s="258">
        <v>514440.61138587602</v>
      </c>
      <c r="G12" s="97">
        <v>11.484202937612201</v>
      </c>
      <c r="H12" s="261">
        <v>96251.029551629195</v>
      </c>
      <c r="I12" s="97">
        <v>2.1120316175556502</v>
      </c>
    </row>
    <row r="13" spans="2:10" x14ac:dyDescent="0.35">
      <c r="B13" s="13"/>
      <c r="C13" s="13" t="s">
        <v>28</v>
      </c>
      <c r="D13" s="261">
        <v>19291.962872333301</v>
      </c>
      <c r="E13" s="97">
        <v>0.47504092097352602</v>
      </c>
      <c r="F13" s="258">
        <v>90706.897963410607</v>
      </c>
      <c r="G13" s="97">
        <v>2.0017937201756002</v>
      </c>
      <c r="H13" s="261">
        <v>14842.8946659502</v>
      </c>
      <c r="I13" s="97">
        <v>0.33843914403591396</v>
      </c>
    </row>
    <row r="14" spans="2:10" x14ac:dyDescent="0.35">
      <c r="B14" s="13"/>
      <c r="C14" s="13" t="s">
        <v>17</v>
      </c>
      <c r="D14" s="261">
        <v>409753.66190493002</v>
      </c>
      <c r="E14" s="97">
        <v>9.2291744555023207</v>
      </c>
      <c r="F14" s="258">
        <v>1942305.7671997701</v>
      </c>
      <c r="G14" s="97">
        <v>43.844008676635198</v>
      </c>
      <c r="H14" s="261">
        <v>161530.651870678</v>
      </c>
      <c r="I14" s="97">
        <v>3.92025486359482</v>
      </c>
    </row>
    <row r="15" spans="2:10" x14ac:dyDescent="0.35">
      <c r="B15" s="13"/>
      <c r="C15" s="13" t="s">
        <v>20</v>
      </c>
      <c r="D15" s="261">
        <v>8803.8164882809397</v>
      </c>
      <c r="E15" s="97">
        <v>0.23429194540784498</v>
      </c>
      <c r="F15" s="258">
        <v>136901.778330681</v>
      </c>
      <c r="G15" s="97">
        <v>3.0318857179279401</v>
      </c>
      <c r="H15" s="261">
        <v>15711.974621994799</v>
      </c>
      <c r="I15" s="97">
        <v>0.341110818219721</v>
      </c>
    </row>
    <row r="16" spans="2:10" x14ac:dyDescent="0.35">
      <c r="B16" s="13"/>
      <c r="C16" s="13" t="s">
        <v>73</v>
      </c>
      <c r="D16" s="261">
        <v>8889.7998798724093</v>
      </c>
      <c r="E16" s="97">
        <v>0.152758201136972</v>
      </c>
      <c r="F16" s="258">
        <v>12910.4335574057</v>
      </c>
      <c r="G16" s="97">
        <v>5.7535509531504402E-2</v>
      </c>
      <c r="H16" s="261">
        <v>32097.523839103102</v>
      </c>
      <c r="I16" s="97">
        <v>0.50785307426934601</v>
      </c>
    </row>
    <row r="17" spans="2:9" x14ac:dyDescent="0.35">
      <c r="B17" s="20"/>
      <c r="C17" s="20"/>
      <c r="D17" s="261"/>
      <c r="E17" s="97"/>
      <c r="F17" s="258"/>
      <c r="G17" s="97"/>
      <c r="H17" s="261"/>
      <c r="I17" s="97"/>
    </row>
    <row r="18" spans="2:9" x14ac:dyDescent="0.35">
      <c r="B18" s="20" t="s">
        <v>70</v>
      </c>
      <c r="C18" s="13"/>
      <c r="D18" s="269">
        <v>59595.6697328503</v>
      </c>
      <c r="E18" s="95">
        <v>1.42465090071678</v>
      </c>
      <c r="F18" s="251">
        <v>389687.10342734598</v>
      </c>
      <c r="G18" s="95">
        <v>8.3428869413969089</v>
      </c>
      <c r="H18" s="260">
        <v>28196.8918120171</v>
      </c>
      <c r="I18" s="95">
        <v>0.68859809829666696</v>
      </c>
    </row>
    <row r="19" spans="2:9" x14ac:dyDescent="0.35">
      <c r="B19" s="13"/>
      <c r="C19" s="13" t="s">
        <v>27</v>
      </c>
      <c r="D19" s="261">
        <v>2908.07813169066</v>
      </c>
      <c r="E19" s="97">
        <v>7.4964263494378208E-2</v>
      </c>
      <c r="F19" s="258">
        <v>25602.7607505913</v>
      </c>
      <c r="G19" s="97">
        <v>0.79562150170584089</v>
      </c>
      <c r="H19" s="261">
        <v>3554.6141169040702</v>
      </c>
      <c r="I19" s="97">
        <v>0.139132354212985</v>
      </c>
    </row>
    <row r="20" spans="2:9" x14ac:dyDescent="0.35">
      <c r="B20" s="13"/>
      <c r="C20" s="13" t="s">
        <v>15</v>
      </c>
      <c r="D20" s="261">
        <v>12196.462535528401</v>
      </c>
      <c r="E20" s="97">
        <v>0.215538451422806</v>
      </c>
      <c r="F20" s="258">
        <v>49146.480226750798</v>
      </c>
      <c r="G20" s="97">
        <v>0.590954142947544</v>
      </c>
      <c r="H20" s="261">
        <v>5184.9151615215096</v>
      </c>
      <c r="I20" s="97">
        <v>8.5468880745270689E-2</v>
      </c>
    </row>
    <row r="21" spans="2:9" x14ac:dyDescent="0.35">
      <c r="B21" s="13"/>
      <c r="C21" s="13" t="s">
        <v>16</v>
      </c>
      <c r="D21" s="261">
        <v>149.31692015677899</v>
      </c>
      <c r="E21" s="97">
        <v>2.8477131175176803E-2</v>
      </c>
      <c r="F21" s="258">
        <v>76769.965667450801</v>
      </c>
      <c r="G21" s="97">
        <v>2.4473062824734297</v>
      </c>
      <c r="H21" s="261">
        <v>4847.6986852209102</v>
      </c>
      <c r="I21" s="97">
        <v>7.1854866444451396E-2</v>
      </c>
    </row>
    <row r="22" spans="2:9" x14ac:dyDescent="0.35">
      <c r="B22" s="13"/>
      <c r="C22" s="13" t="s">
        <v>28</v>
      </c>
      <c r="D22" s="261">
        <v>1623.84646738474</v>
      </c>
      <c r="E22" s="97">
        <v>3.1871517218372496E-2</v>
      </c>
      <c r="F22" s="258">
        <v>9502.7804847083898</v>
      </c>
      <c r="G22" s="97">
        <v>0.15734401613385099</v>
      </c>
      <c r="H22" s="261">
        <v>1448.8459219710901</v>
      </c>
      <c r="I22" s="97">
        <v>5.1626107896272803E-2</v>
      </c>
    </row>
    <row r="23" spans="2:9" x14ac:dyDescent="0.35">
      <c r="B23" s="13"/>
      <c r="C23" s="13" t="s">
        <v>17</v>
      </c>
      <c r="D23" s="261">
        <v>41428.625641949198</v>
      </c>
      <c r="E23" s="97">
        <v>1.0009235427560901</v>
      </c>
      <c r="F23" s="258">
        <v>206148.21133371501</v>
      </c>
      <c r="G23" s="97">
        <v>3.6834203272119699</v>
      </c>
      <c r="H23" s="261">
        <v>7905.15458254431</v>
      </c>
      <c r="I23" s="97">
        <v>0.12264823998347998</v>
      </c>
    </row>
    <row r="24" spans="2:9" x14ac:dyDescent="0.35">
      <c r="B24" s="13"/>
      <c r="C24" s="13" t="s">
        <v>20</v>
      </c>
      <c r="D24" s="261">
        <v>699.93879659442803</v>
      </c>
      <c r="E24" s="97">
        <v>-4.1299558691525401E-3</v>
      </c>
      <c r="F24" s="258">
        <v>21528.7772448625</v>
      </c>
      <c r="G24" s="97">
        <v>0.67994759553807793</v>
      </c>
      <c r="H24" s="261">
        <v>1760.76149871146</v>
      </c>
      <c r="I24" s="97">
        <v>6.9410022240523589E-2</v>
      </c>
    </row>
    <row r="25" spans="2:9" x14ac:dyDescent="0.35">
      <c r="B25" s="20"/>
      <c r="C25" s="13" t="s">
        <v>73</v>
      </c>
      <c r="D25" s="261">
        <v>589.40123954604303</v>
      </c>
      <c r="E25" s="97">
        <v>4.1743743474451499E-2</v>
      </c>
      <c r="F25" s="258">
        <v>988.12771926633604</v>
      </c>
      <c r="G25" s="97">
        <v>-1.1706924613811899E-2</v>
      </c>
      <c r="H25" s="261">
        <v>3494.9018451437801</v>
      </c>
      <c r="I25" s="97">
        <v>0.14845762677368399</v>
      </c>
    </row>
    <row r="26" spans="2:9" x14ac:dyDescent="0.35">
      <c r="B26" s="13"/>
      <c r="C26" s="13"/>
      <c r="D26" s="261"/>
      <c r="E26" s="97"/>
      <c r="F26" s="258"/>
      <c r="G26" s="97"/>
      <c r="H26" s="261"/>
      <c r="I26" s="97"/>
    </row>
    <row r="27" spans="2:9" x14ac:dyDescent="0.35">
      <c r="B27" s="20" t="s">
        <v>71</v>
      </c>
      <c r="C27" s="13"/>
      <c r="D27" s="269">
        <v>548618.18302950496</v>
      </c>
      <c r="E27" s="95">
        <v>17.373031561974798</v>
      </c>
      <c r="F27" s="251">
        <v>2833272.0556916599</v>
      </c>
      <c r="G27" s="95">
        <v>63.964797595277801</v>
      </c>
      <c r="H27" s="260">
        <v>293512.07011847</v>
      </c>
      <c r="I27" s="95">
        <v>6.62412007861764</v>
      </c>
    </row>
    <row r="28" spans="2:9" x14ac:dyDescent="0.35">
      <c r="B28" s="13"/>
      <c r="C28" s="13" t="s">
        <v>27</v>
      </c>
      <c r="D28" s="261">
        <v>30002.200880360899</v>
      </c>
      <c r="E28" s="97">
        <v>1.03558453988153</v>
      </c>
      <c r="F28" s="258">
        <v>135870.82302824501</v>
      </c>
      <c r="G28" s="97">
        <v>2.9035802392545702</v>
      </c>
      <c r="H28" s="261">
        <v>19926.9415504561</v>
      </c>
      <c r="I28" s="97">
        <v>0.39801434905315097</v>
      </c>
    </row>
    <row r="29" spans="2:9" x14ac:dyDescent="0.35">
      <c r="B29" s="13"/>
      <c r="C29" s="13" t="s">
        <v>15</v>
      </c>
      <c r="D29" s="261">
        <v>127752.40830980999</v>
      </c>
      <c r="E29" s="97">
        <v>-0.87118176690694893</v>
      </c>
      <c r="F29" s="258">
        <v>458785.20946314401</v>
      </c>
      <c r="G29" s="97">
        <v>11.095225315121999</v>
      </c>
      <c r="H29" s="261">
        <v>62466.719937201597</v>
      </c>
      <c r="I29" s="97">
        <v>1.3508055976808</v>
      </c>
    </row>
    <row r="30" spans="2:9" x14ac:dyDescent="0.35">
      <c r="B30" s="13"/>
      <c r="C30" s="13" t="s">
        <v>16</v>
      </c>
      <c r="D30" s="261">
        <v>3157.60317183301</v>
      </c>
      <c r="E30" s="97">
        <v>-0.13907565432935601</v>
      </c>
      <c r="F30" s="258">
        <v>420072.48325825098</v>
      </c>
      <c r="G30" s="97">
        <v>8.9657000899092711</v>
      </c>
      <c r="H30" s="261">
        <v>57289.832372054399</v>
      </c>
      <c r="I30" s="97">
        <v>1.0404022447444201</v>
      </c>
    </row>
    <row r="31" spans="2:9" x14ac:dyDescent="0.35">
      <c r="B31" s="13"/>
      <c r="C31" s="13" t="s">
        <v>28</v>
      </c>
      <c r="D31" s="261">
        <v>14698.652576762601</v>
      </c>
      <c r="E31" s="97">
        <v>-0.59172065921865402</v>
      </c>
      <c r="F31" s="258">
        <v>77660.258343154303</v>
      </c>
      <c r="G31" s="97">
        <v>1.8058933338566001</v>
      </c>
      <c r="H31" s="261">
        <v>9504.0380068553604</v>
      </c>
      <c r="I31" s="97">
        <v>0.21716253276561201</v>
      </c>
    </row>
    <row r="32" spans="2:9" x14ac:dyDescent="0.35">
      <c r="B32" s="13"/>
      <c r="C32" s="13" t="s">
        <v>17</v>
      </c>
      <c r="D32" s="261">
        <v>357624.89609041298</v>
      </c>
      <c r="E32" s="97">
        <v>10.888653801492799</v>
      </c>
      <c r="F32" s="258">
        <v>1620390.19472551</v>
      </c>
      <c r="G32" s="97">
        <v>36.898319980405901</v>
      </c>
      <c r="H32" s="261">
        <v>115386.500662056</v>
      </c>
      <c r="I32" s="97">
        <v>3.2037228372940603</v>
      </c>
    </row>
    <row r="33" spans="2:9" x14ac:dyDescent="0.35">
      <c r="B33" s="20"/>
      <c r="C33" s="13" t="s">
        <v>20</v>
      </c>
      <c r="D33" s="261">
        <v>6743.8078210030999</v>
      </c>
      <c r="E33" s="97">
        <v>5.0517676960537203E-2</v>
      </c>
      <c r="F33" s="258">
        <v>109854.275599455</v>
      </c>
      <c r="G33" s="97">
        <v>2.28108972591366</v>
      </c>
      <c r="H33" s="261">
        <v>10316.4754300493</v>
      </c>
      <c r="I33" s="97">
        <v>0.23112535919803598</v>
      </c>
    </row>
    <row r="34" spans="2:9" x14ac:dyDescent="0.35">
      <c r="B34" s="13"/>
      <c r="C34" s="13" t="s">
        <v>73</v>
      </c>
      <c r="D34" s="261">
        <v>8638.6141793230709</v>
      </c>
      <c r="E34" s="97">
        <v>-2.9586411272040598</v>
      </c>
      <c r="F34" s="258">
        <v>10638.811273904899</v>
      </c>
      <c r="G34" s="97">
        <v>1.49889108158367E-2</v>
      </c>
      <c r="H34" s="261">
        <v>18621.562159796998</v>
      </c>
      <c r="I34" s="97">
        <v>0.182887157881573</v>
      </c>
    </row>
    <row r="35" spans="2:9" x14ac:dyDescent="0.35">
      <c r="B35" s="13"/>
      <c r="C35" s="13"/>
      <c r="D35" s="261"/>
      <c r="E35" s="97"/>
      <c r="F35" s="258"/>
      <c r="G35" s="97"/>
      <c r="H35" s="261"/>
      <c r="I35" s="97"/>
    </row>
    <row r="36" spans="2:9" x14ac:dyDescent="0.35">
      <c r="B36" s="20" t="s">
        <v>72</v>
      </c>
      <c r="C36" s="13"/>
      <c r="D36" s="269">
        <v>14949.7349119436</v>
      </c>
      <c r="E36" s="95">
        <v>0.68501700584255498</v>
      </c>
      <c r="F36" s="251">
        <v>169038.21393780701</v>
      </c>
      <c r="G36" s="95">
        <v>3.7138562095785899</v>
      </c>
      <c r="H36" s="260">
        <v>130940.139615632</v>
      </c>
      <c r="I36" s="95">
        <v>2.9350213705881099</v>
      </c>
    </row>
    <row r="37" spans="2:9" x14ac:dyDescent="0.35">
      <c r="B37" s="19"/>
      <c r="C37" s="19" t="s">
        <v>27</v>
      </c>
      <c r="D37" s="261">
        <v>431.18329634408002</v>
      </c>
      <c r="E37" s="97">
        <v>2.3050783734556501E-2</v>
      </c>
      <c r="F37" s="258">
        <v>6054.41854121907</v>
      </c>
      <c r="G37" s="97">
        <v>5.1577129070083702E-2</v>
      </c>
      <c r="H37" s="261">
        <v>10079.6120856539</v>
      </c>
      <c r="I37" s="97">
        <v>0.24788418411645702</v>
      </c>
    </row>
    <row r="38" spans="2:9" x14ac:dyDescent="0.35">
      <c r="B38" s="19"/>
      <c r="C38" s="19" t="s">
        <v>15</v>
      </c>
      <c r="D38" s="261">
        <v>2918.5566275946398</v>
      </c>
      <c r="E38" s="97">
        <v>-0.14494066289818902</v>
      </c>
      <c r="F38" s="258">
        <v>19272.192609716702</v>
      </c>
      <c r="G38" s="97">
        <v>0.165155856270853</v>
      </c>
      <c r="H38" s="261">
        <v>31002.224145026699</v>
      </c>
      <c r="I38" s="97">
        <v>0.80674466401831291</v>
      </c>
    </row>
    <row r="39" spans="2:9" x14ac:dyDescent="0.35">
      <c r="B39" s="19"/>
      <c r="C39" s="19" t="s">
        <v>16</v>
      </c>
      <c r="D39" s="261">
        <v>130.501114954222</v>
      </c>
      <c r="E39" s="97">
        <v>3.4242529144016799E-2</v>
      </c>
      <c r="F39" s="258">
        <v>17598.162460173899</v>
      </c>
      <c r="G39" s="97">
        <v>7.1196565229453807E-2</v>
      </c>
      <c r="H39" s="261">
        <v>34113.498494353997</v>
      </c>
      <c r="I39" s="97">
        <v>0.999774506366782</v>
      </c>
    </row>
    <row r="40" spans="2:9" x14ac:dyDescent="0.35">
      <c r="B40" s="66"/>
      <c r="C40" s="19" t="s">
        <v>28</v>
      </c>
      <c r="D40" s="261">
        <v>1484.8301435897299</v>
      </c>
      <c r="E40" s="97">
        <v>3.1900737047151601E-2</v>
      </c>
      <c r="F40" s="258">
        <v>3543.8591355479698</v>
      </c>
      <c r="G40" s="97">
        <v>3.8556370185154495E-2</v>
      </c>
      <c r="H40" s="261">
        <v>3890.0107371237</v>
      </c>
      <c r="I40" s="97">
        <v>6.9650503374029601E-2</v>
      </c>
    </row>
    <row r="41" spans="2:9" x14ac:dyDescent="0.35">
      <c r="B41" s="13"/>
      <c r="C41" s="13" t="s">
        <v>17</v>
      </c>
      <c r="D41" s="261">
        <v>12356.581832063201</v>
      </c>
      <c r="E41" s="97">
        <v>0.363385480469606</v>
      </c>
      <c r="F41" s="258">
        <v>115767.361140551</v>
      </c>
      <c r="G41" s="97">
        <v>3.2622683690173599</v>
      </c>
      <c r="H41" s="261">
        <v>38238.996626077598</v>
      </c>
      <c r="I41" s="97">
        <v>0.59388378631728</v>
      </c>
    </row>
    <row r="42" spans="2:9" x14ac:dyDescent="0.35">
      <c r="B42" s="20"/>
      <c r="C42" s="13" t="s">
        <v>20</v>
      </c>
      <c r="D42" s="261">
        <v>137.5731891831</v>
      </c>
      <c r="E42" s="97">
        <v>2.8201900373896499E-2</v>
      </c>
      <c r="F42" s="258">
        <v>5518.72548636395</v>
      </c>
      <c r="G42" s="97">
        <v>7.08483964761987E-2</v>
      </c>
      <c r="H42" s="261">
        <v>3634.7376932339598</v>
      </c>
      <c r="I42" s="97">
        <v>4.0575436781160996E-2</v>
      </c>
    </row>
    <row r="43" spans="2:9" x14ac:dyDescent="0.35">
      <c r="B43" s="15"/>
      <c r="C43" s="15" t="s">
        <v>73</v>
      </c>
      <c r="D43" s="262">
        <v>-2509.4912917853799</v>
      </c>
      <c r="E43" s="98">
        <v>6.3581789916735895E-2</v>
      </c>
      <c r="F43" s="259">
        <v>1283.4945642343901</v>
      </c>
      <c r="G43" s="98">
        <v>5.4253523329479705E-2</v>
      </c>
      <c r="H43" s="262">
        <v>9981.0598341622208</v>
      </c>
      <c r="I43" s="98">
        <v>0.17650828961408901</v>
      </c>
    </row>
    <row r="44" spans="2:9" x14ac:dyDescent="0.35">
      <c r="B44" s="7" t="s">
        <v>74</v>
      </c>
      <c r="C44" s="9"/>
      <c r="D44" s="9"/>
      <c r="E44" s="9"/>
      <c r="F44" s="9"/>
      <c r="G44" s="9"/>
      <c r="H44" s="9"/>
      <c r="I44" s="9"/>
    </row>
    <row r="45" spans="2:9" x14ac:dyDescent="0.35">
      <c r="B45" s="7" t="s">
        <v>78</v>
      </c>
    </row>
    <row r="46" spans="2:9" x14ac:dyDescent="0.35">
      <c r="B46" s="7" t="s">
        <v>634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45"/>
  <sheetViews>
    <sheetView topLeftCell="A37" zoomScale="69" zoomScaleNormal="69" workbookViewId="0">
      <selection activeCell="E14" sqref="E14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0" width="11.85546875" style="2" bestFit="1" customWidth="1"/>
    <col min="11" max="16384" width="11.42578125" style="2"/>
  </cols>
  <sheetData>
    <row r="5" spans="2:12" ht="42" customHeight="1" x14ac:dyDescent="0.35">
      <c r="B5" s="371" t="s">
        <v>307</v>
      </c>
      <c r="C5" s="371"/>
      <c r="D5" s="371"/>
      <c r="E5" s="371"/>
      <c r="F5" s="371"/>
      <c r="G5" s="371"/>
      <c r="H5" s="371"/>
      <c r="I5" s="371"/>
    </row>
    <row r="6" spans="2:12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2" x14ac:dyDescent="0.35">
      <c r="B7" s="66"/>
      <c r="C7" s="19"/>
      <c r="D7" s="373"/>
      <c r="E7" s="376"/>
      <c r="F7" s="373"/>
      <c r="G7" s="376"/>
      <c r="H7" s="373"/>
      <c r="I7" s="376"/>
    </row>
    <row r="8" spans="2:12" x14ac:dyDescent="0.35">
      <c r="B8" s="54"/>
      <c r="C8" s="15"/>
      <c r="D8" s="374"/>
      <c r="E8" s="368"/>
      <c r="F8" s="374"/>
      <c r="G8" s="368"/>
      <c r="H8" s="374"/>
      <c r="I8" s="368"/>
      <c r="J8" s="48"/>
      <c r="L8" s="49"/>
    </row>
    <row r="9" spans="2:12" x14ac:dyDescent="0.35">
      <c r="B9" s="20" t="s">
        <v>59</v>
      </c>
      <c r="C9" s="20"/>
      <c r="D9" s="260">
        <v>574286</v>
      </c>
      <c r="E9" s="95">
        <v>9.2307628013854028</v>
      </c>
      <c r="F9" s="251">
        <v>4136642</v>
      </c>
      <c r="G9" s="95">
        <v>66.490147933692484</v>
      </c>
      <c r="H9" s="251">
        <v>1510508</v>
      </c>
      <c r="I9" s="95">
        <v>24.279089264922117</v>
      </c>
      <c r="J9" s="61"/>
      <c r="L9" s="49"/>
    </row>
    <row r="10" spans="2:12" x14ac:dyDescent="0.35">
      <c r="B10" s="13"/>
      <c r="C10" s="13" t="s">
        <v>27</v>
      </c>
      <c r="D10" s="261">
        <v>15773</v>
      </c>
      <c r="E10" s="97">
        <v>0.25352667776378318</v>
      </c>
      <c r="F10" s="258">
        <v>220100</v>
      </c>
      <c r="G10" s="97">
        <v>3.5377684508849727</v>
      </c>
      <c r="H10" s="258">
        <v>72392</v>
      </c>
      <c r="I10" s="97">
        <v>1.1635898850361879</v>
      </c>
      <c r="J10" s="61"/>
      <c r="L10" s="49"/>
    </row>
    <row r="11" spans="2:12" x14ac:dyDescent="0.35">
      <c r="B11" s="13"/>
      <c r="C11" s="13" t="s">
        <v>15</v>
      </c>
      <c r="D11" s="261">
        <v>100078</v>
      </c>
      <c r="E11" s="97">
        <v>1.6085996866318324</v>
      </c>
      <c r="F11" s="258">
        <v>684416</v>
      </c>
      <c r="G11" s="97">
        <v>11.00093290359332</v>
      </c>
      <c r="H11" s="258">
        <v>414298</v>
      </c>
      <c r="I11" s="97">
        <v>6.6592021520433544</v>
      </c>
      <c r="J11" s="61"/>
    </row>
    <row r="12" spans="2:12" x14ac:dyDescent="0.35">
      <c r="B12" s="13"/>
      <c r="C12" s="13" t="s">
        <v>16</v>
      </c>
      <c r="D12" s="261">
        <v>9875</v>
      </c>
      <c r="E12" s="97">
        <v>0.15872541323257203</v>
      </c>
      <c r="F12" s="258">
        <v>582809</v>
      </c>
      <c r="G12" s="97">
        <v>9.367756897282236</v>
      </c>
      <c r="H12" s="258">
        <v>96047</v>
      </c>
      <c r="I12" s="97">
        <v>1.5438075711138071</v>
      </c>
      <c r="J12" s="61"/>
    </row>
    <row r="13" spans="2:12" x14ac:dyDescent="0.35">
      <c r="B13" s="13"/>
      <c r="C13" s="13" t="s">
        <v>28</v>
      </c>
      <c r="D13" s="261">
        <v>11853</v>
      </c>
      <c r="E13" s="97">
        <v>0.19051871625778999</v>
      </c>
      <c r="F13" s="258">
        <v>78089</v>
      </c>
      <c r="G13" s="97">
        <v>1.25516038419426</v>
      </c>
      <c r="H13" s="258">
        <v>33503</v>
      </c>
      <c r="I13" s="97">
        <v>0.53850911590185935</v>
      </c>
      <c r="J13" s="61"/>
    </row>
    <row r="14" spans="2:12" x14ac:dyDescent="0.35">
      <c r="B14" s="13"/>
      <c r="C14" s="13" t="s">
        <v>17</v>
      </c>
      <c r="D14" s="261">
        <v>418298</v>
      </c>
      <c r="E14" s="97">
        <v>6.7234959903147757</v>
      </c>
      <c r="F14" s="258">
        <v>2374864</v>
      </c>
      <c r="G14" s="97">
        <v>38.172280483155333</v>
      </c>
      <c r="H14" s="258">
        <v>803503</v>
      </c>
      <c r="I14" s="97">
        <v>12.915072983150514</v>
      </c>
      <c r="J14" s="61"/>
    </row>
    <row r="15" spans="2:12" x14ac:dyDescent="0.35">
      <c r="B15" s="13"/>
      <c r="C15" s="13" t="s">
        <v>20</v>
      </c>
      <c r="D15" s="261">
        <v>15904</v>
      </c>
      <c r="E15" s="97">
        <v>0.25563230096717221</v>
      </c>
      <c r="F15" s="258">
        <v>191257</v>
      </c>
      <c r="G15" s="97">
        <v>3.0741616565693195</v>
      </c>
      <c r="H15" s="258">
        <v>83447</v>
      </c>
      <c r="I15" s="97">
        <v>1.3412819805588292</v>
      </c>
      <c r="J15" s="61"/>
    </row>
    <row r="16" spans="2:12" x14ac:dyDescent="0.35">
      <c r="B16" s="13"/>
      <c r="C16" s="13" t="s">
        <v>73</v>
      </c>
      <c r="D16" s="261">
        <v>2505</v>
      </c>
      <c r="E16" s="97">
        <v>4.0264016217477765E-2</v>
      </c>
      <c r="F16" s="258">
        <v>5107</v>
      </c>
      <c r="G16" s="97">
        <v>8.2087158013037509E-2</v>
      </c>
      <c r="H16" s="258">
        <v>7318</v>
      </c>
      <c r="I16" s="97">
        <v>0.11762557711756579</v>
      </c>
      <c r="J16" s="61"/>
    </row>
    <row r="17" spans="2:10" x14ac:dyDescent="0.35">
      <c r="B17" s="20"/>
      <c r="C17" s="20"/>
      <c r="D17" s="261"/>
      <c r="E17" s="97"/>
      <c r="F17" s="258"/>
      <c r="G17" s="95"/>
      <c r="H17" s="258"/>
      <c r="I17" s="95"/>
      <c r="J17" s="61"/>
    </row>
    <row r="18" spans="2:10" x14ac:dyDescent="0.35">
      <c r="B18" s="20" t="s">
        <v>70</v>
      </c>
      <c r="C18" s="13"/>
      <c r="D18" s="269">
        <v>95068</v>
      </c>
      <c r="E18" s="95">
        <v>1.5280716541968766</v>
      </c>
      <c r="F18" s="251">
        <v>553282</v>
      </c>
      <c r="G18" s="95">
        <v>8.8931558566221689</v>
      </c>
      <c r="H18" s="251">
        <v>72453</v>
      </c>
      <c r="I18" s="95">
        <v>1.164570366069827</v>
      </c>
      <c r="J18" s="61"/>
    </row>
    <row r="19" spans="2:10" x14ac:dyDescent="0.35">
      <c r="B19" s="13"/>
      <c r="C19" s="13" t="s">
        <v>27</v>
      </c>
      <c r="D19" s="261">
        <v>1333</v>
      </c>
      <c r="E19" s="97">
        <v>2.1425921603951244E-2</v>
      </c>
      <c r="F19" s="258">
        <v>48512</v>
      </c>
      <c r="G19" s="97">
        <v>0.77975567055580097</v>
      </c>
      <c r="H19" s="258">
        <v>6118</v>
      </c>
      <c r="I19" s="97">
        <v>9.83374256361393E-2</v>
      </c>
      <c r="J19" s="61"/>
    </row>
    <row r="20" spans="2:10" x14ac:dyDescent="0.35">
      <c r="B20" s="13"/>
      <c r="C20" s="13" t="s">
        <v>15</v>
      </c>
      <c r="D20" s="261">
        <v>5061</v>
      </c>
      <c r="E20" s="97">
        <v>8.1347778872916152E-2</v>
      </c>
      <c r="F20" s="258">
        <v>38421</v>
      </c>
      <c r="G20" s="97">
        <v>0.61755839005657209</v>
      </c>
      <c r="H20" s="258">
        <v>11490</v>
      </c>
      <c r="I20" s="97">
        <v>0.18468405043465849</v>
      </c>
      <c r="J20" s="61"/>
    </row>
    <row r="21" spans="2:10" x14ac:dyDescent="0.35">
      <c r="B21" s="13"/>
      <c r="C21" s="13" t="s">
        <v>16</v>
      </c>
      <c r="D21" s="261">
        <v>607</v>
      </c>
      <c r="E21" s="97">
        <v>9.7565899576882251E-3</v>
      </c>
      <c r="F21" s="258">
        <v>83104</v>
      </c>
      <c r="G21" s="97">
        <v>1.3357687839270547</v>
      </c>
      <c r="H21" s="258">
        <v>2737</v>
      </c>
      <c r="I21" s="97">
        <v>4.3993058837220218E-2</v>
      </c>
      <c r="J21" s="61"/>
    </row>
    <row r="22" spans="2:10" x14ac:dyDescent="0.35">
      <c r="B22" s="13"/>
      <c r="C22" s="13" t="s">
        <v>28</v>
      </c>
      <c r="D22" s="261">
        <v>977</v>
      </c>
      <c r="E22" s="97">
        <v>1.5703769997794721E-2</v>
      </c>
      <c r="F22" s="258">
        <v>6195</v>
      </c>
      <c r="G22" s="97">
        <v>9.9575082022864178E-2</v>
      </c>
      <c r="H22" s="258">
        <v>613</v>
      </c>
      <c r="I22" s="97">
        <v>9.8530307150953584E-3</v>
      </c>
      <c r="J22" s="61"/>
    </row>
    <row r="23" spans="2:10" x14ac:dyDescent="0.35">
      <c r="B23" s="13"/>
      <c r="C23" s="13" t="s">
        <v>17</v>
      </c>
      <c r="D23" s="261">
        <v>85770</v>
      </c>
      <c r="E23" s="97">
        <v>1.3786206271349573</v>
      </c>
      <c r="F23" s="258">
        <v>349100</v>
      </c>
      <c r="G23" s="97">
        <v>5.6112447351383183</v>
      </c>
      <c r="H23" s="258">
        <v>47541</v>
      </c>
      <c r="I23" s="97">
        <v>0.76414834131541332</v>
      </c>
      <c r="J23" s="61"/>
    </row>
    <row r="24" spans="2:10" x14ac:dyDescent="0.35">
      <c r="B24" s="13"/>
      <c r="C24" s="13" t="s">
        <v>20</v>
      </c>
      <c r="D24" s="261">
        <v>1231</v>
      </c>
      <c r="E24" s="97">
        <v>1.9786428728029992E-2</v>
      </c>
      <c r="F24" s="258">
        <v>24773</v>
      </c>
      <c r="G24" s="97">
        <v>0.39818781387448171</v>
      </c>
      <c r="H24" s="258">
        <v>3160</v>
      </c>
      <c r="I24" s="97">
        <v>5.0792132234423047E-2</v>
      </c>
      <c r="J24" s="61"/>
    </row>
    <row r="25" spans="2:10" x14ac:dyDescent="0.35">
      <c r="B25" s="20"/>
      <c r="C25" s="13" t="s">
        <v>73</v>
      </c>
      <c r="D25" s="261">
        <v>89</v>
      </c>
      <c r="E25" s="97">
        <v>1.4305379015391302E-3</v>
      </c>
      <c r="F25" s="258">
        <v>3177</v>
      </c>
      <c r="G25" s="97">
        <v>5.1065381047076593E-2</v>
      </c>
      <c r="H25" s="258">
        <v>794</v>
      </c>
      <c r="I25" s="97">
        <v>1.2762326896877185E-2</v>
      </c>
      <c r="J25" s="61"/>
    </row>
    <row r="26" spans="2:10" x14ac:dyDescent="0.35">
      <c r="B26" s="13"/>
      <c r="C26" s="13"/>
      <c r="D26" s="261"/>
      <c r="E26" s="97"/>
      <c r="F26" s="258"/>
      <c r="G26" s="95"/>
      <c r="H26" s="258"/>
      <c r="I26" s="95"/>
      <c r="J26" s="61"/>
    </row>
    <row r="27" spans="2:10" x14ac:dyDescent="0.35">
      <c r="B27" s="20" t="s">
        <v>71</v>
      </c>
      <c r="C27" s="13"/>
      <c r="D27" s="269">
        <v>475214</v>
      </c>
      <c r="E27" s="95">
        <v>7.6383330150788336</v>
      </c>
      <c r="F27" s="251">
        <v>3570514</v>
      </c>
      <c r="G27" s="95">
        <v>57.390512415461636</v>
      </c>
      <c r="H27" s="251">
        <v>1340106</v>
      </c>
      <c r="I27" s="95">
        <v>21.540139607640423</v>
      </c>
      <c r="J27" s="78"/>
    </row>
    <row r="28" spans="2:10" x14ac:dyDescent="0.35">
      <c r="B28" s="13"/>
      <c r="C28" s="13" t="s">
        <v>27</v>
      </c>
      <c r="D28" s="261">
        <v>14256</v>
      </c>
      <c r="E28" s="97">
        <v>0.22914323959934654</v>
      </c>
      <c r="F28" s="258">
        <v>166991</v>
      </c>
      <c r="G28" s="97">
        <v>2.6841230866957404</v>
      </c>
      <c r="H28" s="258">
        <v>60830</v>
      </c>
      <c r="I28" s="97">
        <v>0.97774854551264367</v>
      </c>
      <c r="J28" s="61"/>
    </row>
    <row r="29" spans="2:10" x14ac:dyDescent="0.35">
      <c r="B29" s="13"/>
      <c r="C29" s="13" t="s">
        <v>15</v>
      </c>
      <c r="D29" s="261">
        <v>94727</v>
      </c>
      <c r="E29" s="97">
        <v>1.5225906044842381</v>
      </c>
      <c r="F29" s="258">
        <v>645096</v>
      </c>
      <c r="G29" s="97">
        <v>10.368924473385244</v>
      </c>
      <c r="H29" s="258">
        <v>384529</v>
      </c>
      <c r="I29" s="97">
        <v>6.1807113341678672</v>
      </c>
      <c r="J29" s="61"/>
    </row>
    <row r="30" spans="2:10" x14ac:dyDescent="0.35">
      <c r="B30" s="13"/>
      <c r="C30" s="13" t="s">
        <v>16</v>
      </c>
      <c r="D30" s="261">
        <v>8463</v>
      </c>
      <c r="E30" s="97">
        <v>0.13602968832276022</v>
      </c>
      <c r="F30" s="258">
        <v>496746</v>
      </c>
      <c r="G30" s="97">
        <v>7.9844267464938961</v>
      </c>
      <c r="H30" s="258">
        <v>55500</v>
      </c>
      <c r="I30" s="97">
        <v>0.89207700601597451</v>
      </c>
      <c r="J30" s="61"/>
    </row>
    <row r="31" spans="2:10" x14ac:dyDescent="0.35">
      <c r="B31" s="13"/>
      <c r="C31" s="13" t="s">
        <v>28</v>
      </c>
      <c r="D31" s="261">
        <v>10876</v>
      </c>
      <c r="E31" s="97">
        <v>0.17481494625999527</v>
      </c>
      <c r="F31" s="258">
        <v>71894</v>
      </c>
      <c r="G31" s="97">
        <v>1.1555853021713958</v>
      </c>
      <c r="H31" s="258">
        <v>31168</v>
      </c>
      <c r="I31" s="97">
        <v>0.50097758781091695</v>
      </c>
      <c r="J31" s="61"/>
    </row>
    <row r="32" spans="2:10" x14ac:dyDescent="0.35">
      <c r="B32" s="13"/>
      <c r="C32" s="13" t="s">
        <v>17</v>
      </c>
      <c r="D32" s="261">
        <v>329924</v>
      </c>
      <c r="E32" s="97">
        <v>5.3030200744651239</v>
      </c>
      <c r="F32" s="258">
        <v>2023793</v>
      </c>
      <c r="G32" s="97">
        <v>32.529354959208774</v>
      </c>
      <c r="H32" s="258">
        <v>733770</v>
      </c>
      <c r="I32" s="97">
        <v>11.794222427105254</v>
      </c>
      <c r="J32" s="61"/>
    </row>
    <row r="33" spans="2:10" x14ac:dyDescent="0.35">
      <c r="B33" s="20"/>
      <c r="C33" s="13" t="s">
        <v>20</v>
      </c>
      <c r="D33" s="261">
        <v>14552</v>
      </c>
      <c r="E33" s="97">
        <v>0.23390098363143172</v>
      </c>
      <c r="F33" s="258">
        <v>164064</v>
      </c>
      <c r="G33" s="97">
        <v>2.6370760705406275</v>
      </c>
      <c r="H33" s="258">
        <v>67785</v>
      </c>
      <c r="I33" s="97">
        <v>1.089539456807078</v>
      </c>
      <c r="J33" s="61"/>
    </row>
    <row r="34" spans="2:10" x14ac:dyDescent="0.35">
      <c r="B34" s="13"/>
      <c r="C34" s="13" t="s">
        <v>73</v>
      </c>
      <c r="D34" s="261">
        <v>2416</v>
      </c>
      <c r="E34" s="97">
        <v>3.8833478315938634E-2</v>
      </c>
      <c r="F34" s="258">
        <v>1930</v>
      </c>
      <c r="G34" s="97">
        <v>3.1021776965960916E-2</v>
      </c>
      <c r="H34" s="258">
        <v>6524</v>
      </c>
      <c r="I34" s="97">
        <v>0.1048632502206886</v>
      </c>
      <c r="J34" s="61"/>
    </row>
    <row r="35" spans="2:10" x14ac:dyDescent="0.35">
      <c r="B35" s="13"/>
      <c r="C35" s="13"/>
      <c r="D35" s="261"/>
      <c r="E35" s="97"/>
      <c r="F35" s="258"/>
      <c r="G35" s="95"/>
      <c r="H35" s="258"/>
      <c r="I35" s="95"/>
      <c r="J35" s="61"/>
    </row>
    <row r="36" spans="2:10" x14ac:dyDescent="0.35">
      <c r="B36" s="20" t="s">
        <v>72</v>
      </c>
      <c r="C36" s="13"/>
      <c r="D36" s="269">
        <v>4004</v>
      </c>
      <c r="E36" s="95">
        <v>6.4358132109693003E-2</v>
      </c>
      <c r="F36" s="251">
        <v>12846</v>
      </c>
      <c r="G36" s="95">
        <v>0.2064796616086704</v>
      </c>
      <c r="H36" s="251">
        <v>97949</v>
      </c>
      <c r="I36" s="95">
        <v>1.5743792912118681</v>
      </c>
      <c r="J36" s="61"/>
    </row>
    <row r="37" spans="2:10" x14ac:dyDescent="0.35">
      <c r="B37" s="19"/>
      <c r="C37" s="19" t="s">
        <v>27</v>
      </c>
      <c r="D37" s="261">
        <v>184</v>
      </c>
      <c r="E37" s="97">
        <v>2.9575165604853928E-3</v>
      </c>
      <c r="F37" s="258">
        <v>4597</v>
      </c>
      <c r="G37" s="97">
        <v>7.3889693633431258E-2</v>
      </c>
      <c r="H37" s="258">
        <v>5444</v>
      </c>
      <c r="I37" s="97">
        <v>8.7503913887404777E-2</v>
      </c>
      <c r="J37" s="61"/>
    </row>
    <row r="38" spans="2:10" x14ac:dyDescent="0.35">
      <c r="B38" s="19"/>
      <c r="C38" s="19" t="s">
        <v>15</v>
      </c>
      <c r="D38" s="261">
        <v>290</v>
      </c>
      <c r="E38" s="97">
        <v>4.6613032746780645E-3</v>
      </c>
      <c r="F38" s="258">
        <v>899</v>
      </c>
      <c r="G38" s="97">
        <v>1.4450040151502001E-2</v>
      </c>
      <c r="H38" s="258">
        <v>18279</v>
      </c>
      <c r="I38" s="97">
        <v>0.29380676744082879</v>
      </c>
      <c r="J38" s="61"/>
    </row>
    <row r="39" spans="2:10" x14ac:dyDescent="0.35">
      <c r="B39" s="19"/>
      <c r="C39" s="19" t="s">
        <v>16</v>
      </c>
      <c r="D39" s="261">
        <v>805</v>
      </c>
      <c r="E39" s="97">
        <v>1.2939134952123593E-2</v>
      </c>
      <c r="F39" s="258">
        <v>2959</v>
      </c>
      <c r="G39" s="97">
        <v>4.7561366861284114E-2</v>
      </c>
      <c r="H39" s="258">
        <v>37810</v>
      </c>
      <c r="I39" s="97">
        <v>0.60773750626061251</v>
      </c>
      <c r="J39" s="61"/>
    </row>
    <row r="40" spans="2:10" x14ac:dyDescent="0.35">
      <c r="B40" s="66"/>
      <c r="C40" s="19" t="s">
        <v>28</v>
      </c>
      <c r="D40" s="261">
        <v>0</v>
      </c>
      <c r="E40" s="97">
        <v>0</v>
      </c>
      <c r="F40" s="258">
        <v>0</v>
      </c>
      <c r="G40" s="97">
        <v>0</v>
      </c>
      <c r="H40" s="258">
        <v>1722</v>
      </c>
      <c r="I40" s="97">
        <v>2.7678497375846992E-2</v>
      </c>
      <c r="J40" s="61"/>
    </row>
    <row r="41" spans="2:10" x14ac:dyDescent="0.35">
      <c r="B41" s="13"/>
      <c r="C41" s="13" t="s">
        <v>17</v>
      </c>
      <c r="D41" s="261">
        <v>2604</v>
      </c>
      <c r="E41" s="97">
        <v>4.1855288714695453E-2</v>
      </c>
      <c r="F41" s="258">
        <v>1971</v>
      </c>
      <c r="G41" s="97">
        <v>3.1680788808242988E-2</v>
      </c>
      <c r="H41" s="258">
        <v>22192</v>
      </c>
      <c r="I41" s="97">
        <v>0.35670221472984692</v>
      </c>
      <c r="J41" s="61"/>
    </row>
    <row r="42" spans="2:10" x14ac:dyDescent="0.35">
      <c r="B42" s="20"/>
      <c r="C42" s="13" t="s">
        <v>20</v>
      </c>
      <c r="D42" s="261">
        <v>121</v>
      </c>
      <c r="E42" s="97">
        <v>1.9448886077105027E-3</v>
      </c>
      <c r="F42" s="258">
        <v>2420</v>
      </c>
      <c r="G42" s="97">
        <v>3.8897772154210059E-2</v>
      </c>
      <c r="H42" s="258">
        <v>12502</v>
      </c>
      <c r="I42" s="97">
        <v>0.20095039151732816</v>
      </c>
      <c r="J42" s="61"/>
    </row>
    <row r="43" spans="2:10" x14ac:dyDescent="0.35">
      <c r="B43" s="15"/>
      <c r="C43" s="15" t="s">
        <v>73</v>
      </c>
      <c r="D43" s="262">
        <v>0</v>
      </c>
      <c r="E43" s="98">
        <v>0</v>
      </c>
      <c r="F43" s="259">
        <v>0</v>
      </c>
      <c r="G43" s="98">
        <v>0</v>
      </c>
      <c r="H43" s="259">
        <v>0</v>
      </c>
      <c r="I43" s="98">
        <v>0</v>
      </c>
      <c r="J43" s="61"/>
    </row>
    <row r="44" spans="2:10" x14ac:dyDescent="0.35">
      <c r="B44" s="7" t="s">
        <v>78</v>
      </c>
    </row>
    <row r="45" spans="2:10" x14ac:dyDescent="0.35">
      <c r="B45" s="24" t="s">
        <v>308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Y18"/>
  <sheetViews>
    <sheetView workbookViewId="0">
      <selection activeCell="C17" sqref="C17"/>
    </sheetView>
  </sheetViews>
  <sheetFormatPr baseColWidth="10" defaultColWidth="11.42578125" defaultRowHeight="18" x14ac:dyDescent="0.35"/>
  <cols>
    <col min="1" max="1" width="11.42578125" style="9"/>
    <col min="2" max="2" width="5.85546875" style="9" customWidth="1"/>
    <col min="3" max="3" width="101.42578125" style="9" customWidth="1"/>
    <col min="4" max="4" width="11.42578125" style="8"/>
    <col min="5" max="6" width="12.5703125" style="8" bestFit="1" customWidth="1"/>
    <col min="7" max="17" width="11.42578125" style="8"/>
    <col min="18" max="16384" width="11.42578125" style="9"/>
  </cols>
  <sheetData>
    <row r="5" spans="2:25" x14ac:dyDescent="0.35">
      <c r="B5" s="10" t="s">
        <v>0</v>
      </c>
      <c r="C5" s="11"/>
      <c r="R5" s="8"/>
      <c r="S5" s="8"/>
      <c r="T5" s="8"/>
      <c r="U5" s="8"/>
      <c r="V5" s="8"/>
      <c r="W5" s="8"/>
      <c r="X5" s="8"/>
      <c r="Y5" s="8"/>
    </row>
    <row r="6" spans="2:25" x14ac:dyDescent="0.35">
      <c r="B6" s="12">
        <v>0</v>
      </c>
      <c r="C6" s="13" t="s">
        <v>132</v>
      </c>
      <c r="R6" s="8"/>
      <c r="S6" s="8"/>
      <c r="T6" s="8"/>
      <c r="U6" s="8"/>
      <c r="V6" s="8"/>
      <c r="W6" s="8"/>
      <c r="X6" s="8"/>
      <c r="Y6" s="8"/>
    </row>
    <row r="7" spans="2:25" x14ac:dyDescent="0.35">
      <c r="B7" s="12">
        <v>1</v>
      </c>
      <c r="C7" s="13" t="s">
        <v>133</v>
      </c>
      <c r="R7" s="8"/>
      <c r="S7" s="8"/>
      <c r="T7" s="8"/>
      <c r="U7" s="8"/>
      <c r="V7" s="8"/>
      <c r="W7" s="8"/>
      <c r="X7" s="8"/>
      <c r="Y7" s="8"/>
    </row>
    <row r="8" spans="2:25" x14ac:dyDescent="0.35">
      <c r="B8" s="12">
        <v>2</v>
      </c>
      <c r="C8" s="13" t="s">
        <v>134</v>
      </c>
      <c r="R8" s="8"/>
      <c r="S8" s="8"/>
      <c r="T8" s="8"/>
      <c r="U8" s="8"/>
      <c r="V8" s="8"/>
      <c r="W8" s="8"/>
      <c r="X8" s="8"/>
      <c r="Y8" s="8"/>
    </row>
    <row r="9" spans="2:25" x14ac:dyDescent="0.35">
      <c r="B9" s="12">
        <v>3</v>
      </c>
      <c r="C9" s="13" t="s">
        <v>137</v>
      </c>
      <c r="R9" s="8"/>
      <c r="S9" s="8"/>
      <c r="T9" s="8"/>
      <c r="U9" s="8"/>
      <c r="V9" s="8"/>
      <c r="W9" s="8"/>
      <c r="X9" s="8"/>
      <c r="Y9" s="8"/>
    </row>
    <row r="10" spans="2:25" x14ac:dyDescent="0.35">
      <c r="B10" s="12">
        <v>4</v>
      </c>
      <c r="C10" s="13" t="s">
        <v>1</v>
      </c>
      <c r="R10" s="8"/>
      <c r="S10" s="8"/>
      <c r="T10" s="8"/>
      <c r="U10" s="8"/>
      <c r="V10" s="8"/>
      <c r="W10" s="8"/>
      <c r="X10" s="8"/>
      <c r="Y10" s="8"/>
    </row>
    <row r="11" spans="2:25" x14ac:dyDescent="0.35">
      <c r="B11" s="12">
        <v>5</v>
      </c>
      <c r="C11" s="13" t="s">
        <v>135</v>
      </c>
      <c r="R11" s="8"/>
      <c r="S11" s="8"/>
      <c r="T11" s="8"/>
      <c r="U11" s="8"/>
      <c r="V11" s="8"/>
      <c r="W11" s="8"/>
      <c r="X11" s="8"/>
      <c r="Y11" s="8"/>
    </row>
    <row r="12" spans="2:25" x14ac:dyDescent="0.35">
      <c r="B12" s="12">
        <v>6</v>
      </c>
      <c r="C12" s="13" t="s">
        <v>136</v>
      </c>
      <c r="R12" s="8"/>
      <c r="S12" s="8"/>
      <c r="T12" s="8"/>
      <c r="U12" s="8"/>
      <c r="V12" s="8"/>
      <c r="W12" s="8"/>
      <c r="X12" s="8"/>
      <c r="Y12" s="8"/>
    </row>
    <row r="13" spans="2:25" x14ac:dyDescent="0.35">
      <c r="B13" s="14">
        <v>7</v>
      </c>
      <c r="C13" s="15" t="s">
        <v>138</v>
      </c>
      <c r="R13" s="8"/>
      <c r="S13" s="8"/>
      <c r="T13" s="8"/>
      <c r="U13" s="8"/>
      <c r="V13" s="8"/>
      <c r="W13" s="8"/>
      <c r="X13" s="8"/>
      <c r="Y13" s="8"/>
    </row>
    <row r="14" spans="2:25" x14ac:dyDescent="0.35">
      <c r="B14" s="7" t="s">
        <v>2</v>
      </c>
      <c r="R14" s="8"/>
      <c r="S14" s="8"/>
      <c r="T14" s="8"/>
      <c r="U14" s="8"/>
      <c r="V14" s="8"/>
      <c r="W14" s="8"/>
      <c r="X14" s="8"/>
      <c r="Y14" s="8"/>
    </row>
    <row r="15" spans="2:25" x14ac:dyDescent="0.35">
      <c r="R15" s="8"/>
      <c r="S15" s="8"/>
      <c r="T15" s="8"/>
      <c r="U15" s="8"/>
      <c r="V15" s="8"/>
      <c r="W15" s="8"/>
      <c r="X15" s="8"/>
      <c r="Y15" s="8"/>
    </row>
    <row r="16" spans="2:25" x14ac:dyDescent="0.35">
      <c r="R16" s="8"/>
      <c r="S16" s="8"/>
      <c r="T16" s="8"/>
      <c r="U16" s="8"/>
      <c r="V16" s="8"/>
      <c r="W16" s="8"/>
      <c r="X16" s="8"/>
      <c r="Y16" s="8"/>
    </row>
    <row r="17" spans="18:25" x14ac:dyDescent="0.35">
      <c r="R17" s="8"/>
      <c r="S17" s="8"/>
      <c r="T17" s="8"/>
      <c r="U17" s="8"/>
      <c r="V17" s="8"/>
      <c r="W17" s="8"/>
      <c r="X17" s="8"/>
      <c r="Y17" s="8"/>
    </row>
    <row r="18" spans="18:25" x14ac:dyDescent="0.35">
      <c r="R18" s="8"/>
      <c r="S18" s="8"/>
      <c r="T18" s="8"/>
      <c r="U18" s="8"/>
      <c r="V18" s="8"/>
      <c r="W18" s="8"/>
      <c r="X18" s="8"/>
      <c r="Y18" s="8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5"/>
  <sheetViews>
    <sheetView topLeftCell="A31" zoomScale="75" zoomScaleNormal="75" workbookViewId="0">
      <selection activeCell="K17" sqref="K17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6384" width="11.42578125" style="2"/>
  </cols>
  <sheetData>
    <row r="5" spans="2:11" ht="42" customHeight="1" x14ac:dyDescent="0.35">
      <c r="B5" s="371" t="s">
        <v>342</v>
      </c>
      <c r="C5" s="371"/>
      <c r="D5" s="371"/>
      <c r="E5" s="371"/>
      <c r="F5" s="371"/>
      <c r="G5" s="371"/>
      <c r="H5" s="371"/>
      <c r="I5" s="371"/>
    </row>
    <row r="6" spans="2:11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1" x14ac:dyDescent="0.35">
      <c r="B7" s="66"/>
      <c r="C7" s="19"/>
      <c r="D7" s="373"/>
      <c r="E7" s="376"/>
      <c r="F7" s="373"/>
      <c r="G7" s="376"/>
      <c r="H7" s="373"/>
      <c r="I7" s="376"/>
    </row>
    <row r="8" spans="2:11" x14ac:dyDescent="0.35">
      <c r="B8" s="54"/>
      <c r="C8" s="15"/>
      <c r="D8" s="374"/>
      <c r="E8" s="368"/>
      <c r="F8" s="374"/>
      <c r="G8" s="368"/>
      <c r="H8" s="374"/>
      <c r="I8" s="368"/>
      <c r="K8" s="61"/>
    </row>
    <row r="9" spans="2:11" x14ac:dyDescent="0.35">
      <c r="B9" s="20" t="s">
        <v>59</v>
      </c>
      <c r="C9" s="20"/>
      <c r="D9" s="260">
        <v>573903</v>
      </c>
      <c r="E9" s="95">
        <v>8.9582872855735332</v>
      </c>
      <c r="F9" s="251">
        <v>4322317</v>
      </c>
      <c r="G9" s="95">
        <v>67.468818642380924</v>
      </c>
      <c r="H9" s="260">
        <v>1510172</v>
      </c>
      <c r="I9" s="95">
        <v>23.572894072045543</v>
      </c>
      <c r="J9" s="61"/>
    </row>
    <row r="10" spans="2:11" x14ac:dyDescent="0.35">
      <c r="B10" s="13"/>
      <c r="C10" s="13" t="s">
        <v>27</v>
      </c>
      <c r="D10" s="261">
        <v>22816</v>
      </c>
      <c r="E10" s="97">
        <v>0.35614430087949661</v>
      </c>
      <c r="F10" s="258">
        <v>258164</v>
      </c>
      <c r="G10" s="97">
        <v>4.0297877494852017</v>
      </c>
      <c r="H10" s="261">
        <v>99772</v>
      </c>
      <c r="I10" s="97">
        <v>1.557382064662918</v>
      </c>
    </row>
    <row r="11" spans="2:11" x14ac:dyDescent="0.35">
      <c r="B11" s="13"/>
      <c r="C11" s="13" t="s">
        <v>15</v>
      </c>
      <c r="D11" s="261">
        <v>79737</v>
      </c>
      <c r="E11" s="97">
        <v>1.2446475332761404</v>
      </c>
      <c r="F11" s="258">
        <v>744613</v>
      </c>
      <c r="G11" s="97">
        <v>11.622969684028076</v>
      </c>
      <c r="H11" s="261">
        <v>403720</v>
      </c>
      <c r="I11" s="97">
        <v>6.3018310462425644</v>
      </c>
    </row>
    <row r="12" spans="2:11" x14ac:dyDescent="0.35">
      <c r="B12" s="13"/>
      <c r="C12" s="13" t="s">
        <v>16</v>
      </c>
      <c r="D12" s="261">
        <v>10107</v>
      </c>
      <c r="E12" s="97">
        <v>0.15776430789748738</v>
      </c>
      <c r="F12" s="258">
        <v>603315</v>
      </c>
      <c r="G12" s="97">
        <v>9.4173912554835848</v>
      </c>
      <c r="H12" s="261">
        <v>81732</v>
      </c>
      <c r="I12" s="97">
        <v>1.2757883064289539</v>
      </c>
    </row>
    <row r="13" spans="2:11" x14ac:dyDescent="0.35">
      <c r="B13" s="13"/>
      <c r="C13" s="13" t="s">
        <v>28</v>
      </c>
      <c r="D13" s="261">
        <v>11462</v>
      </c>
      <c r="E13" s="97">
        <v>0.17891505858523798</v>
      </c>
      <c r="F13" s="258">
        <v>81205</v>
      </c>
      <c r="G13" s="97">
        <v>1.2675621473053786</v>
      </c>
      <c r="H13" s="261">
        <v>33498</v>
      </c>
      <c r="I13" s="97">
        <v>0.52288401958543906</v>
      </c>
    </row>
    <row r="14" spans="2:11" x14ac:dyDescent="0.35">
      <c r="B14" s="13"/>
      <c r="C14" s="13" t="s">
        <v>17</v>
      </c>
      <c r="D14" s="261">
        <v>425940</v>
      </c>
      <c r="E14" s="97">
        <v>6.6486721387014729</v>
      </c>
      <c r="F14" s="258">
        <v>2482029</v>
      </c>
      <c r="G14" s="97">
        <v>38.743008545215467</v>
      </c>
      <c r="H14" s="261">
        <v>814023</v>
      </c>
      <c r="I14" s="97">
        <v>12.706418839184364</v>
      </c>
    </row>
    <row r="15" spans="2:11" x14ac:dyDescent="0.35">
      <c r="B15" s="13"/>
      <c r="C15" s="13" t="s">
        <v>20</v>
      </c>
      <c r="D15" s="261">
        <v>21811</v>
      </c>
      <c r="E15" s="97">
        <v>0.34045684372732732</v>
      </c>
      <c r="F15" s="258">
        <v>145107</v>
      </c>
      <c r="G15" s="97">
        <v>2.2650346716217178</v>
      </c>
      <c r="H15" s="261">
        <v>72871</v>
      </c>
      <c r="I15" s="97">
        <v>1.1374733235181362</v>
      </c>
    </row>
    <row r="16" spans="2:11" x14ac:dyDescent="0.35">
      <c r="B16" s="13"/>
      <c r="C16" s="13" t="s">
        <v>73</v>
      </c>
      <c r="D16" s="261">
        <v>2030</v>
      </c>
      <c r="E16" s="97">
        <v>3.1687102506371766E-2</v>
      </c>
      <c r="F16" s="258">
        <v>7884</v>
      </c>
      <c r="G16" s="97">
        <v>0.12306458924149506</v>
      </c>
      <c r="H16" s="261">
        <v>4556</v>
      </c>
      <c r="I16" s="97">
        <v>7.1116472423167362E-2</v>
      </c>
    </row>
    <row r="17" spans="1:11" x14ac:dyDescent="0.35">
      <c r="B17" s="20"/>
      <c r="C17" s="20"/>
      <c r="D17" s="261"/>
      <c r="E17" s="97"/>
      <c r="F17" s="258"/>
      <c r="G17" s="95"/>
      <c r="H17" s="261"/>
      <c r="I17" s="95"/>
    </row>
    <row r="18" spans="1:11" x14ac:dyDescent="0.35">
      <c r="B18" s="20" t="s">
        <v>70</v>
      </c>
      <c r="C18" s="13"/>
      <c r="D18" s="269">
        <v>98431</v>
      </c>
      <c r="E18" s="95">
        <v>1.5364498457165905</v>
      </c>
      <c r="F18" s="251">
        <v>562514</v>
      </c>
      <c r="G18" s="95">
        <v>8.7805117139257156</v>
      </c>
      <c r="H18" s="260">
        <v>68949</v>
      </c>
      <c r="I18" s="95">
        <v>1.0762532170994219</v>
      </c>
      <c r="J18" s="61"/>
      <c r="K18" s="61"/>
    </row>
    <row r="19" spans="1:11" x14ac:dyDescent="0.35">
      <c r="B19" s="13"/>
      <c r="C19" s="13" t="s">
        <v>27</v>
      </c>
      <c r="D19" s="261">
        <v>2191</v>
      </c>
      <c r="E19" s="97">
        <v>3.4200217532739177E-2</v>
      </c>
      <c r="F19" s="258">
        <v>50260</v>
      </c>
      <c r="G19" s="97">
        <v>0.78452895170948012</v>
      </c>
      <c r="H19" s="261">
        <v>9458</v>
      </c>
      <c r="I19" s="97">
        <v>0.14763380074150942</v>
      </c>
      <c r="J19" s="61"/>
    </row>
    <row r="20" spans="1:11" x14ac:dyDescent="0.35">
      <c r="B20" s="13"/>
      <c r="C20" s="13" t="s">
        <v>15</v>
      </c>
      <c r="D20" s="261">
        <v>6124</v>
      </c>
      <c r="E20" s="97">
        <v>9.5592027462571755E-2</v>
      </c>
      <c r="F20" s="258">
        <v>47536</v>
      </c>
      <c r="G20" s="97">
        <v>0.74200891859255569</v>
      </c>
      <c r="H20" s="261">
        <v>5928</v>
      </c>
      <c r="I20" s="97">
        <v>9.2532583082646211E-2</v>
      </c>
      <c r="J20" s="61"/>
      <c r="K20" s="61"/>
    </row>
    <row r="21" spans="1:11" x14ac:dyDescent="0.35">
      <c r="B21" s="13"/>
      <c r="C21" s="13" t="s">
        <v>16</v>
      </c>
      <c r="D21" s="261">
        <v>1699</v>
      </c>
      <c r="E21" s="97">
        <v>2.6520387762721979E-2</v>
      </c>
      <c r="F21" s="258">
        <v>88992</v>
      </c>
      <c r="G21" s="97">
        <v>1.3891126237670126</v>
      </c>
      <c r="H21" s="261">
        <v>477</v>
      </c>
      <c r="I21" s="97">
        <v>7.4456886184922815E-3</v>
      </c>
      <c r="J21" s="61"/>
    </row>
    <row r="22" spans="1:11" x14ac:dyDescent="0.35">
      <c r="B22" s="13"/>
      <c r="C22" s="13" t="s">
        <v>28</v>
      </c>
      <c r="D22" s="261">
        <v>921</v>
      </c>
      <c r="E22" s="97">
        <v>1.437626670362975E-2</v>
      </c>
      <c r="F22" s="258">
        <v>4394</v>
      </c>
      <c r="G22" s="97">
        <v>6.8587747986698283E-2</v>
      </c>
      <c r="H22" s="261">
        <v>618</v>
      </c>
      <c r="I22" s="97">
        <v>9.6466154428264759E-3</v>
      </c>
      <c r="J22" s="61"/>
    </row>
    <row r="23" spans="1:11" x14ac:dyDescent="0.35">
      <c r="B23" s="13"/>
      <c r="C23" s="13" t="s">
        <v>17</v>
      </c>
      <c r="D23" s="261">
        <v>86006</v>
      </c>
      <c r="E23" s="97">
        <v>1.342502925203453</v>
      </c>
      <c r="F23" s="258">
        <v>340555</v>
      </c>
      <c r="G23" s="97">
        <v>5.3158626571711505</v>
      </c>
      <c r="H23" s="261">
        <v>46773</v>
      </c>
      <c r="I23" s="97">
        <v>0.73009893868498832</v>
      </c>
      <c r="J23" s="61"/>
    </row>
    <row r="24" spans="1:11" x14ac:dyDescent="0.35">
      <c r="B24" s="13"/>
      <c r="C24" s="13" t="s">
        <v>20</v>
      </c>
      <c r="D24" s="261">
        <v>1490</v>
      </c>
      <c r="E24" s="97">
        <v>2.3258021051474839E-2</v>
      </c>
      <c r="F24" s="258">
        <v>26234</v>
      </c>
      <c r="G24" s="97">
        <v>0.40949726460697383</v>
      </c>
      <c r="H24" s="261">
        <v>2970</v>
      </c>
      <c r="I24" s="97">
        <v>4.635994800193307E-2</v>
      </c>
      <c r="J24" s="61"/>
    </row>
    <row r="25" spans="1:11" x14ac:dyDescent="0.35">
      <c r="B25" s="20"/>
      <c r="C25" s="13" t="s">
        <v>73</v>
      </c>
      <c r="D25" s="261">
        <v>0</v>
      </c>
      <c r="E25" s="97">
        <v>0</v>
      </c>
      <c r="F25" s="258">
        <v>4543</v>
      </c>
      <c r="G25" s="97">
        <v>7.0913550091845773E-2</v>
      </c>
      <c r="H25" s="261">
        <v>2725</v>
      </c>
      <c r="I25" s="97">
        <v>4.2535642527026137E-2</v>
      </c>
      <c r="J25" s="61"/>
    </row>
    <row r="26" spans="1:11" x14ac:dyDescent="0.35">
      <c r="B26" s="13"/>
      <c r="C26" s="13"/>
      <c r="D26" s="261"/>
      <c r="E26" s="97"/>
      <c r="F26" s="258"/>
      <c r="G26" s="95"/>
      <c r="H26" s="261"/>
      <c r="I26" s="95"/>
    </row>
    <row r="27" spans="1:11" x14ac:dyDescent="0.35">
      <c r="A27" s="61"/>
      <c r="B27" s="20" t="s">
        <v>71</v>
      </c>
      <c r="C27" s="13"/>
      <c r="D27" s="269">
        <v>471178</v>
      </c>
      <c r="E27" s="95">
        <v>7.3548106328804108</v>
      </c>
      <c r="F27" s="251">
        <v>3749473</v>
      </c>
      <c r="G27" s="95">
        <v>58.527061722105046</v>
      </c>
      <c r="H27" s="260">
        <v>1368086</v>
      </c>
      <c r="I27" s="95">
        <v>21.355015428340945</v>
      </c>
      <c r="J27" s="61"/>
      <c r="K27" s="61"/>
    </row>
    <row r="28" spans="1:11" x14ac:dyDescent="0.35">
      <c r="B28" s="13"/>
      <c r="C28" s="13" t="s">
        <v>27</v>
      </c>
      <c r="D28" s="261">
        <v>19704</v>
      </c>
      <c r="E28" s="97">
        <v>0.30756781664312771</v>
      </c>
      <c r="F28" s="258">
        <v>205217</v>
      </c>
      <c r="G28" s="97">
        <v>3.2033163128325581</v>
      </c>
      <c r="H28" s="261">
        <v>84009</v>
      </c>
      <c r="I28" s="97">
        <v>1.3113309332304361</v>
      </c>
      <c r="J28" s="61"/>
    </row>
    <row r="29" spans="1:11" x14ac:dyDescent="0.35">
      <c r="B29" s="13"/>
      <c r="C29" s="13" t="s">
        <v>15</v>
      </c>
      <c r="D29" s="261">
        <v>72851</v>
      </c>
      <c r="E29" s="97">
        <v>1.1371611353161031</v>
      </c>
      <c r="F29" s="258">
        <v>695215</v>
      </c>
      <c r="G29" s="97">
        <v>10.851896043826228</v>
      </c>
      <c r="H29" s="261">
        <v>382095</v>
      </c>
      <c r="I29" s="97">
        <v>5.9642775527941474</v>
      </c>
      <c r="J29" s="61"/>
    </row>
    <row r="30" spans="1:11" x14ac:dyDescent="0.35">
      <c r="B30" s="13"/>
      <c r="C30" s="13" t="s">
        <v>16</v>
      </c>
      <c r="D30" s="261">
        <v>8142</v>
      </c>
      <c r="E30" s="97">
        <v>0.1270918170477236</v>
      </c>
      <c r="F30" s="258">
        <v>514213</v>
      </c>
      <c r="G30" s="97">
        <v>8.02656159660539</v>
      </c>
      <c r="H30" s="261">
        <v>49867</v>
      </c>
      <c r="I30" s="97">
        <v>0.77839445353952741</v>
      </c>
      <c r="J30" s="61"/>
    </row>
    <row r="31" spans="1:11" x14ac:dyDescent="0.35">
      <c r="B31" s="13"/>
      <c r="C31" s="13" t="s">
        <v>28</v>
      </c>
      <c r="D31" s="261">
        <v>10541</v>
      </c>
      <c r="E31" s="97">
        <v>0.16453879188160825</v>
      </c>
      <c r="F31" s="258">
        <v>76180</v>
      </c>
      <c r="G31" s="97">
        <v>1.1891248615445322</v>
      </c>
      <c r="H31" s="261">
        <v>32491</v>
      </c>
      <c r="I31" s="97">
        <v>0.50716534361306642</v>
      </c>
      <c r="J31" s="61"/>
    </row>
    <row r="32" spans="1:11" x14ac:dyDescent="0.35">
      <c r="B32" s="13"/>
      <c r="C32" s="13" t="s">
        <v>17</v>
      </c>
      <c r="D32" s="261">
        <v>338206</v>
      </c>
      <c r="E32" s="97">
        <v>5.2791961528423483</v>
      </c>
      <c r="F32" s="258">
        <v>2137301</v>
      </c>
      <c r="G32" s="97">
        <v>33.362007819690085</v>
      </c>
      <c r="H32" s="261">
        <v>754970</v>
      </c>
      <c r="I32" s="97">
        <v>11.784636344450981</v>
      </c>
      <c r="J32" s="61"/>
    </row>
    <row r="33" spans="2:10" x14ac:dyDescent="0.35">
      <c r="B33" s="20"/>
      <c r="C33" s="13" t="s">
        <v>20</v>
      </c>
      <c r="D33" s="261">
        <v>19704</v>
      </c>
      <c r="E33" s="97">
        <v>0.30756781664312771</v>
      </c>
      <c r="F33" s="258">
        <v>118006</v>
      </c>
      <c r="G33" s="97">
        <v>1.8420040484566038</v>
      </c>
      <c r="H33" s="261">
        <v>62823</v>
      </c>
      <c r="I33" s="97">
        <v>0.98062997081664693</v>
      </c>
      <c r="J33" s="61"/>
    </row>
    <row r="34" spans="2:10" x14ac:dyDescent="0.35">
      <c r="B34" s="13"/>
      <c r="C34" s="13" t="s">
        <v>73</v>
      </c>
      <c r="D34" s="261">
        <v>2030</v>
      </c>
      <c r="E34" s="97">
        <v>3.1687102506371766E-2</v>
      </c>
      <c r="F34" s="258">
        <v>3341</v>
      </c>
      <c r="G34" s="97">
        <v>5.2151039149649289E-2</v>
      </c>
      <c r="H34" s="261">
        <v>1831</v>
      </c>
      <c r="I34" s="97">
        <v>2.8580829896141229E-2</v>
      </c>
      <c r="J34" s="61"/>
    </row>
    <row r="35" spans="2:10" x14ac:dyDescent="0.35">
      <c r="B35" s="13"/>
      <c r="C35" s="13"/>
      <c r="D35" s="261"/>
      <c r="E35" s="97"/>
      <c r="F35" s="258"/>
      <c r="G35" s="95"/>
      <c r="H35" s="261"/>
      <c r="I35" s="95"/>
    </row>
    <row r="36" spans="2:10" x14ac:dyDescent="0.35">
      <c r="B36" s="20" t="s">
        <v>72</v>
      </c>
      <c r="C36" s="13"/>
      <c r="D36" s="269">
        <v>4294</v>
      </c>
      <c r="E36" s="95">
        <v>6.7026806976532183E-2</v>
      </c>
      <c r="F36" s="251">
        <v>10330</v>
      </c>
      <c r="G36" s="95">
        <v>0.16124520635015779</v>
      </c>
      <c r="H36" s="260">
        <v>73137</v>
      </c>
      <c r="I36" s="95">
        <v>1.141625426605178</v>
      </c>
      <c r="J36" s="61"/>
    </row>
    <row r="37" spans="2:10" x14ac:dyDescent="0.35">
      <c r="B37" s="19"/>
      <c r="C37" s="19" t="s">
        <v>27</v>
      </c>
      <c r="D37" s="261">
        <v>921</v>
      </c>
      <c r="E37" s="97">
        <v>1.437626670362975E-2</v>
      </c>
      <c r="F37" s="258">
        <v>2687</v>
      </c>
      <c r="G37" s="97">
        <v>4.1942484943163015E-2</v>
      </c>
      <c r="H37" s="261">
        <v>6305</v>
      </c>
      <c r="I37" s="97">
        <v>9.8417330690972388E-2</v>
      </c>
      <c r="J37" s="61"/>
    </row>
    <row r="38" spans="2:10" x14ac:dyDescent="0.35">
      <c r="B38" s="19"/>
      <c r="C38" s="19" t="s">
        <v>15</v>
      </c>
      <c r="D38" s="261">
        <v>762</v>
      </c>
      <c r="E38" s="97">
        <v>1.1894370497465657E-2</v>
      </c>
      <c r="F38" s="258">
        <v>1862</v>
      </c>
      <c r="G38" s="97">
        <v>2.9064721609292719E-2</v>
      </c>
      <c r="H38" s="261">
        <v>15697</v>
      </c>
      <c r="I38" s="97">
        <v>0.24502091036577217</v>
      </c>
      <c r="J38" s="61"/>
    </row>
    <row r="39" spans="2:10" x14ac:dyDescent="0.35">
      <c r="B39" s="19"/>
      <c r="C39" s="19" t="s">
        <v>16</v>
      </c>
      <c r="D39" s="261">
        <v>266</v>
      </c>
      <c r="E39" s="97">
        <v>4.1521030870418172E-3</v>
      </c>
      <c r="F39" s="258">
        <v>110</v>
      </c>
      <c r="G39" s="97">
        <v>1.7170351111827063E-3</v>
      </c>
      <c r="H39" s="261">
        <v>31388</v>
      </c>
      <c r="I39" s="97">
        <v>0.48994816427093441</v>
      </c>
      <c r="J39" s="61"/>
    </row>
    <row r="40" spans="2:10" x14ac:dyDescent="0.35">
      <c r="B40" s="66"/>
      <c r="C40" s="19" t="s">
        <v>28</v>
      </c>
      <c r="D40" s="261">
        <v>0</v>
      </c>
      <c r="E40" s="97">
        <v>0</v>
      </c>
      <c r="F40" s="258">
        <v>631</v>
      </c>
      <c r="G40" s="97">
        <v>9.8495377741480705E-3</v>
      </c>
      <c r="H40" s="261">
        <v>389</v>
      </c>
      <c r="I40" s="97">
        <v>6.0720605295461151E-3</v>
      </c>
      <c r="J40" s="61"/>
    </row>
    <row r="41" spans="2:10" x14ac:dyDescent="0.35">
      <c r="B41" s="13"/>
      <c r="C41" s="13" t="s">
        <v>17</v>
      </c>
      <c r="D41" s="261">
        <v>1728</v>
      </c>
      <c r="E41" s="97">
        <v>2.697306065567015E-2</v>
      </c>
      <c r="F41" s="258">
        <v>4173</v>
      </c>
      <c r="G41" s="97">
        <v>6.5138068354231207E-2</v>
      </c>
      <c r="H41" s="261">
        <v>12280</v>
      </c>
      <c r="I41" s="97">
        <v>0.19168355604839668</v>
      </c>
      <c r="J41" s="61"/>
    </row>
    <row r="42" spans="2:10" x14ac:dyDescent="0.35">
      <c r="B42" s="20"/>
      <c r="C42" s="13" t="s">
        <v>20</v>
      </c>
      <c r="D42" s="273">
        <v>617</v>
      </c>
      <c r="E42" s="100">
        <v>9.6310060327248169E-3</v>
      </c>
      <c r="F42" s="272">
        <v>867</v>
      </c>
      <c r="G42" s="100">
        <v>1.3533358558140057E-2</v>
      </c>
      <c r="H42" s="273">
        <v>7078</v>
      </c>
      <c r="I42" s="100">
        <v>0.11048340469955631</v>
      </c>
      <c r="J42" s="61"/>
    </row>
    <row r="43" spans="2:10" x14ac:dyDescent="0.35">
      <c r="B43" s="15"/>
      <c r="C43" s="15" t="s">
        <v>73</v>
      </c>
      <c r="D43" s="262">
        <v>0</v>
      </c>
      <c r="E43" s="98">
        <v>0</v>
      </c>
      <c r="F43" s="259">
        <v>0</v>
      </c>
      <c r="G43" s="98">
        <v>0</v>
      </c>
      <c r="H43" s="262">
        <v>0</v>
      </c>
      <c r="I43" s="98">
        <v>0</v>
      </c>
      <c r="J43" s="61"/>
    </row>
    <row r="44" spans="2:10" x14ac:dyDescent="0.35">
      <c r="B44" s="7" t="s">
        <v>78</v>
      </c>
    </row>
    <row r="45" spans="2:10" x14ac:dyDescent="0.35">
      <c r="B45" s="24" t="s">
        <v>347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5"/>
  <sheetViews>
    <sheetView topLeftCell="A31" zoomScale="77" zoomScaleNormal="77" workbookViewId="0">
      <selection activeCell="B45" sqref="B45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9" width="17.28515625" style="2" customWidth="1"/>
    <col min="10" max="10" width="11.42578125" style="2"/>
    <col min="11" max="11" width="21.5703125" style="2" customWidth="1"/>
    <col min="12" max="13" width="11.42578125" style="2" customWidth="1"/>
    <col min="14" max="16384" width="11.42578125" style="2"/>
  </cols>
  <sheetData>
    <row r="5" spans="2:15" ht="42" customHeight="1" x14ac:dyDescent="0.35">
      <c r="B5" s="371" t="s">
        <v>353</v>
      </c>
      <c r="C5" s="371"/>
      <c r="D5" s="371"/>
      <c r="E5" s="371"/>
      <c r="F5" s="371"/>
      <c r="G5" s="371"/>
      <c r="H5" s="371"/>
      <c r="I5" s="371"/>
    </row>
    <row r="6" spans="2:15" ht="15.75" customHeight="1" x14ac:dyDescent="0.35">
      <c r="B6" s="63"/>
      <c r="C6" s="64"/>
      <c r="D6" s="372" t="s">
        <v>64</v>
      </c>
      <c r="E6" s="375" t="s">
        <v>368</v>
      </c>
      <c r="F6" s="372" t="s">
        <v>65</v>
      </c>
      <c r="G6" s="375" t="s">
        <v>368</v>
      </c>
      <c r="H6" s="372" t="s">
        <v>6</v>
      </c>
      <c r="I6" s="375" t="s">
        <v>368</v>
      </c>
    </row>
    <row r="7" spans="2:15" x14ac:dyDescent="0.35">
      <c r="B7" s="66"/>
      <c r="C7" s="19"/>
      <c r="D7" s="373"/>
      <c r="E7" s="376"/>
      <c r="F7" s="373"/>
      <c r="G7" s="376"/>
      <c r="H7" s="373"/>
      <c r="I7" s="376"/>
    </row>
    <row r="8" spans="2:15" x14ac:dyDescent="0.35">
      <c r="B8" s="54"/>
      <c r="C8" s="15"/>
      <c r="D8" s="374"/>
      <c r="E8" s="368"/>
      <c r="F8" s="374"/>
      <c r="G8" s="368"/>
      <c r="H8" s="374"/>
      <c r="I8" s="368"/>
      <c r="K8" s="61"/>
    </row>
    <row r="9" spans="2:15" x14ac:dyDescent="0.35">
      <c r="B9" s="20" t="s">
        <v>59</v>
      </c>
      <c r="C9" s="20"/>
      <c r="D9" s="260">
        <v>591699</v>
      </c>
      <c r="E9" s="95">
        <v>8.8064835593672903</v>
      </c>
      <c r="F9" s="251">
        <v>4574636</v>
      </c>
      <c r="G9" s="102">
        <v>68.08606525292376</v>
      </c>
      <c r="H9" s="260">
        <v>1552567</v>
      </c>
      <c r="I9" s="95">
        <v>23.107451187708943</v>
      </c>
      <c r="K9" s="61"/>
    </row>
    <row r="10" spans="2:15" x14ac:dyDescent="0.35">
      <c r="B10" s="13"/>
      <c r="C10" s="13" t="s">
        <v>27</v>
      </c>
      <c r="D10" s="261">
        <v>21063</v>
      </c>
      <c r="E10" s="97">
        <v>0.31348872181793991</v>
      </c>
      <c r="F10" s="258">
        <v>275288</v>
      </c>
      <c r="G10" s="97">
        <v>4.0972170750518462</v>
      </c>
      <c r="H10" s="261">
        <v>95907</v>
      </c>
      <c r="I10" s="97">
        <v>1.4274207303514772</v>
      </c>
    </row>
    <row r="11" spans="2:15" x14ac:dyDescent="0.35">
      <c r="B11" s="13"/>
      <c r="C11" s="13" t="s">
        <v>15</v>
      </c>
      <c r="D11" s="261">
        <v>90870</v>
      </c>
      <c r="E11" s="97">
        <v>1.3524531240372313</v>
      </c>
      <c r="F11" s="258">
        <v>787510</v>
      </c>
      <c r="G11" s="97">
        <v>11.720813906796081</v>
      </c>
      <c r="H11" s="261">
        <v>386921</v>
      </c>
      <c r="I11" s="97">
        <v>5.7586939056411302</v>
      </c>
    </row>
    <row r="12" spans="2:15" x14ac:dyDescent="0.35">
      <c r="B12" s="13"/>
      <c r="C12" s="13" t="s">
        <v>16</v>
      </c>
      <c r="D12" s="261">
        <v>12089</v>
      </c>
      <c r="E12" s="97">
        <v>0.17992523183103432</v>
      </c>
      <c r="F12" s="258">
        <v>656649</v>
      </c>
      <c r="G12" s="97">
        <v>9.7731593644318675</v>
      </c>
      <c r="H12" s="261">
        <v>81034</v>
      </c>
      <c r="I12" s="97">
        <v>1.2060601568530096</v>
      </c>
      <c r="K12" s="61"/>
    </row>
    <row r="13" spans="2:15" x14ac:dyDescent="0.35">
      <c r="B13" s="13"/>
      <c r="C13" s="13" t="s">
        <v>28</v>
      </c>
      <c r="D13" s="261">
        <v>10431</v>
      </c>
      <c r="E13" s="97">
        <v>0.15524858079489773</v>
      </c>
      <c r="F13" s="258">
        <v>92027</v>
      </c>
      <c r="G13" s="97">
        <v>1.3696731995793361</v>
      </c>
      <c r="H13" s="261">
        <v>35196</v>
      </c>
      <c r="I13" s="97">
        <v>0.52383559099388566</v>
      </c>
    </row>
    <row r="14" spans="2:15" x14ac:dyDescent="0.35">
      <c r="B14" s="13"/>
      <c r="C14" s="13" t="s">
        <v>17</v>
      </c>
      <c r="D14" s="261">
        <v>433406</v>
      </c>
      <c r="E14" s="97">
        <v>6.4505480210903503</v>
      </c>
      <c r="F14" s="258">
        <v>2615711</v>
      </c>
      <c r="G14" s="97">
        <v>38.930631820496856</v>
      </c>
      <c r="H14" s="261">
        <v>853286</v>
      </c>
      <c r="I14" s="97">
        <v>12.699783387226068</v>
      </c>
    </row>
    <row r="15" spans="2:15" x14ac:dyDescent="0.35">
      <c r="B15" s="13"/>
      <c r="C15" s="13" t="s">
        <v>20</v>
      </c>
      <c r="D15" s="261">
        <v>21855</v>
      </c>
      <c r="E15" s="97">
        <v>0.32527636211988209</v>
      </c>
      <c r="F15" s="258">
        <v>143656</v>
      </c>
      <c r="G15" s="97">
        <v>2.1380874434543022</v>
      </c>
      <c r="H15" s="261">
        <v>96580</v>
      </c>
      <c r="I15" s="97">
        <v>1.437437247931284</v>
      </c>
    </row>
    <row r="16" spans="2:15" x14ac:dyDescent="0.35">
      <c r="B16" s="13"/>
      <c r="C16" s="13" t="s">
        <v>73</v>
      </c>
      <c r="D16" s="261">
        <v>1985</v>
      </c>
      <c r="E16" s="97">
        <v>2.9543517675953604E-2</v>
      </c>
      <c r="F16" s="258">
        <v>3795</v>
      </c>
      <c r="G16" s="97">
        <v>5.6482443113473002E-2</v>
      </c>
      <c r="H16" s="261">
        <v>3643</v>
      </c>
      <c r="I16" s="97">
        <v>5.4220168712090157E-2</v>
      </c>
      <c r="L16" s="61"/>
      <c r="M16" s="61"/>
      <c r="N16" s="61"/>
      <c r="O16" s="61"/>
    </row>
    <row r="17" spans="1:12" x14ac:dyDescent="0.35">
      <c r="B17" s="20"/>
      <c r="C17" s="20"/>
      <c r="D17" s="261"/>
      <c r="E17" s="97"/>
      <c r="F17" s="258"/>
      <c r="G17" s="95"/>
      <c r="H17" s="261"/>
      <c r="I17" s="95"/>
    </row>
    <row r="18" spans="1:12" x14ac:dyDescent="0.35">
      <c r="A18" s="61"/>
      <c r="B18" s="20" t="s">
        <v>70</v>
      </c>
      <c r="C18" s="13"/>
      <c r="D18" s="269">
        <v>85598</v>
      </c>
      <c r="E18" s="95">
        <v>1.2739879224313735</v>
      </c>
      <c r="F18" s="251">
        <v>607707</v>
      </c>
      <c r="G18" s="95">
        <v>9.0447367739550302</v>
      </c>
      <c r="H18" s="260">
        <v>88052</v>
      </c>
      <c r="I18" s="95">
        <v>1.3105117473063306</v>
      </c>
      <c r="J18" s="61"/>
      <c r="K18" s="61"/>
    </row>
    <row r="19" spans="1:12" x14ac:dyDescent="0.35">
      <c r="B19" s="13"/>
      <c r="C19" s="13" t="s">
        <v>27</v>
      </c>
      <c r="D19" s="261">
        <v>3202</v>
      </c>
      <c r="E19" s="97">
        <v>4.7656596271235981E-2</v>
      </c>
      <c r="F19" s="258">
        <v>43912</v>
      </c>
      <c r="G19" s="103">
        <v>0.6535591678521282</v>
      </c>
      <c r="H19" s="261">
        <v>6694</v>
      </c>
      <c r="I19" s="103">
        <v>9.9629373966162907E-2</v>
      </c>
      <c r="J19" s="61"/>
    </row>
    <row r="20" spans="1:12" x14ac:dyDescent="0.35">
      <c r="B20" s="13"/>
      <c r="C20" s="13" t="s">
        <v>15</v>
      </c>
      <c r="D20" s="261">
        <v>2527</v>
      </c>
      <c r="E20" s="97">
        <v>3.7610311922989796E-2</v>
      </c>
      <c r="F20" s="258">
        <v>43086</v>
      </c>
      <c r="G20" s="103">
        <v>0.64126549248671882</v>
      </c>
      <c r="H20" s="261">
        <v>16019</v>
      </c>
      <c r="I20" s="103">
        <v>0.23841693181415655</v>
      </c>
      <c r="J20" s="61"/>
      <c r="L20" s="61"/>
    </row>
    <row r="21" spans="1:12" x14ac:dyDescent="0.35">
      <c r="B21" s="13"/>
      <c r="C21" s="13" t="s">
        <v>16</v>
      </c>
      <c r="D21" s="261">
        <v>796</v>
      </c>
      <c r="E21" s="97">
        <v>1.1847173838820689E-2</v>
      </c>
      <c r="F21" s="258">
        <v>114359</v>
      </c>
      <c r="G21" s="103">
        <v>1.7020489359719788</v>
      </c>
      <c r="H21" s="261">
        <v>1665</v>
      </c>
      <c r="I21" s="103">
        <v>2.4780834725673929E-2</v>
      </c>
      <c r="J21" s="61"/>
    </row>
    <row r="22" spans="1:12" x14ac:dyDescent="0.35">
      <c r="B22" s="13"/>
      <c r="C22" s="13" t="s">
        <v>28</v>
      </c>
      <c r="D22" s="261">
        <v>1147</v>
      </c>
      <c r="E22" s="97">
        <v>1.7071241699908705E-2</v>
      </c>
      <c r="F22" s="258">
        <v>4833</v>
      </c>
      <c r="G22" s="103">
        <v>7.1931395933442693E-2</v>
      </c>
      <c r="H22" s="261">
        <v>461</v>
      </c>
      <c r="I22" s="103">
        <v>6.8612401252466553E-3</v>
      </c>
      <c r="J22" s="61"/>
    </row>
    <row r="23" spans="1:12" x14ac:dyDescent="0.35">
      <c r="B23" s="13"/>
      <c r="C23" s="13" t="s">
        <v>17</v>
      </c>
      <c r="D23" s="261">
        <v>74130</v>
      </c>
      <c r="E23" s="97">
        <v>1.1033052722007255</v>
      </c>
      <c r="F23" s="258">
        <v>379501</v>
      </c>
      <c r="G23" s="103">
        <v>5.6482591947315202</v>
      </c>
      <c r="H23" s="261">
        <v>55623</v>
      </c>
      <c r="I23" s="103">
        <v>0.8278584804481447</v>
      </c>
      <c r="J23" s="61"/>
    </row>
    <row r="24" spans="1:12" x14ac:dyDescent="0.35">
      <c r="B24" s="13"/>
      <c r="C24" s="13" t="s">
        <v>20</v>
      </c>
      <c r="D24" s="261">
        <v>3337</v>
      </c>
      <c r="E24" s="97">
        <v>4.9665853140885223E-2</v>
      </c>
      <c r="F24" s="258">
        <v>21551</v>
      </c>
      <c r="G24" s="103">
        <v>0.32075181331711639</v>
      </c>
      <c r="H24" s="261">
        <v>7590</v>
      </c>
      <c r="I24" s="103">
        <v>0.112964886226946</v>
      </c>
      <c r="J24" s="61"/>
    </row>
    <row r="25" spans="1:12" x14ac:dyDescent="0.35">
      <c r="B25" s="20"/>
      <c r="C25" s="13" t="s">
        <v>73</v>
      </c>
      <c r="D25" s="261">
        <v>459</v>
      </c>
      <c r="E25" s="97">
        <v>6.8314733568074068E-3</v>
      </c>
      <c r="F25" s="258">
        <v>465</v>
      </c>
      <c r="G25" s="103">
        <v>6.9207736621251506E-3</v>
      </c>
      <c r="H25" s="261">
        <v>0</v>
      </c>
      <c r="I25" s="103">
        <v>0</v>
      </c>
      <c r="J25" s="61"/>
    </row>
    <row r="26" spans="1:12" x14ac:dyDescent="0.35">
      <c r="B26" s="13"/>
      <c r="C26" s="13"/>
      <c r="D26" s="261"/>
      <c r="E26" s="97"/>
      <c r="F26" s="258"/>
      <c r="G26" s="95"/>
      <c r="H26" s="261"/>
      <c r="I26" s="95"/>
    </row>
    <row r="27" spans="1:12" x14ac:dyDescent="0.35">
      <c r="A27" s="61"/>
      <c r="B27" s="20" t="s">
        <v>71</v>
      </c>
      <c r="C27" s="13"/>
      <c r="D27" s="269">
        <v>501779</v>
      </c>
      <c r="E27" s="95">
        <v>7.4681696503387016</v>
      </c>
      <c r="F27" s="251">
        <v>3951469</v>
      </c>
      <c r="G27" s="95">
        <v>58.811231358933348</v>
      </c>
      <c r="H27" s="260">
        <v>1387451</v>
      </c>
      <c r="I27" s="95">
        <v>20.649966318901512</v>
      </c>
      <c r="J27" s="61"/>
      <c r="K27" s="61"/>
    </row>
    <row r="28" spans="1:12" x14ac:dyDescent="0.35">
      <c r="B28" s="13"/>
      <c r="C28" s="13" t="s">
        <v>27</v>
      </c>
      <c r="D28" s="261">
        <v>16523</v>
      </c>
      <c r="E28" s="103">
        <v>0.24591815746084703</v>
      </c>
      <c r="F28" s="258">
        <v>228915</v>
      </c>
      <c r="G28" s="103">
        <v>3.4070298986352237</v>
      </c>
      <c r="H28" s="261">
        <v>82485</v>
      </c>
      <c r="I28" s="103">
        <v>1.2276559473556841</v>
      </c>
      <c r="J28" s="61"/>
    </row>
    <row r="29" spans="1:12" x14ac:dyDescent="0.35">
      <c r="B29" s="13"/>
      <c r="C29" s="13" t="s">
        <v>15</v>
      </c>
      <c r="D29" s="261">
        <v>87678</v>
      </c>
      <c r="E29" s="103">
        <v>1.3049453616081914</v>
      </c>
      <c r="F29" s="258">
        <v>742611</v>
      </c>
      <c r="G29" s="103">
        <v>11.052564838719183</v>
      </c>
      <c r="H29" s="261">
        <v>357826</v>
      </c>
      <c r="I29" s="103">
        <v>5.3256618417711703</v>
      </c>
      <c r="J29" s="61"/>
    </row>
    <row r="30" spans="1:12" x14ac:dyDescent="0.35">
      <c r="B30" s="13"/>
      <c r="C30" s="13" t="s">
        <v>16</v>
      </c>
      <c r="D30" s="261">
        <v>11293</v>
      </c>
      <c r="E30" s="103">
        <v>0.16807805799221362</v>
      </c>
      <c r="F30" s="258">
        <v>539526</v>
      </c>
      <c r="G30" s="103">
        <v>8.029972754476848</v>
      </c>
      <c r="H30" s="261">
        <v>49660</v>
      </c>
      <c r="I30" s="103">
        <v>0.7391088603465269</v>
      </c>
      <c r="J30" s="61"/>
    </row>
    <row r="31" spans="1:12" x14ac:dyDescent="0.35">
      <c r="B31" s="13"/>
      <c r="C31" s="13" t="s">
        <v>28</v>
      </c>
      <c r="D31" s="261">
        <v>9284</v>
      </c>
      <c r="E31" s="103">
        <v>0.13817733909498903</v>
      </c>
      <c r="F31" s="258">
        <v>87194</v>
      </c>
      <c r="G31" s="103">
        <v>1.2977418036458934</v>
      </c>
      <c r="H31" s="261">
        <v>34596</v>
      </c>
      <c r="I31" s="103">
        <v>0.51490556046211122</v>
      </c>
      <c r="J31" s="61"/>
    </row>
    <row r="32" spans="1:12" x14ac:dyDescent="0.35">
      <c r="B32" s="13"/>
      <c r="C32" s="13" t="s">
        <v>17</v>
      </c>
      <c r="D32" s="261">
        <v>357196</v>
      </c>
      <c r="E32" s="103">
        <v>5.3162853097128071</v>
      </c>
      <c r="F32" s="258">
        <v>2229906</v>
      </c>
      <c r="G32" s="103">
        <v>33.188547771644835</v>
      </c>
      <c r="H32" s="261">
        <v>781279</v>
      </c>
      <c r="I32" s="103">
        <v>11.628075539723604</v>
      </c>
      <c r="J32" s="61"/>
    </row>
    <row r="33" spans="1:10" x14ac:dyDescent="0.35">
      <c r="B33" s="20"/>
      <c r="C33" s="13" t="s">
        <v>20</v>
      </c>
      <c r="D33" s="261">
        <v>18279</v>
      </c>
      <c r="E33" s="103">
        <v>0.27205338015050673</v>
      </c>
      <c r="F33" s="258">
        <v>119987</v>
      </c>
      <c r="G33" s="103">
        <v>1.7858126223600224</v>
      </c>
      <c r="H33" s="261">
        <v>77962</v>
      </c>
      <c r="I33" s="103">
        <v>1.1603384005303248</v>
      </c>
      <c r="J33" s="61"/>
    </row>
    <row r="34" spans="1:10" x14ac:dyDescent="0.35">
      <c r="B34" s="13"/>
      <c r="C34" s="13" t="s">
        <v>73</v>
      </c>
      <c r="D34" s="261">
        <v>1526</v>
      </c>
      <c r="E34" s="103">
        <v>2.2712044319146193E-2</v>
      </c>
      <c r="F34" s="258">
        <v>3330</v>
      </c>
      <c r="G34" s="103">
        <v>4.9561669451347858E-2</v>
      </c>
      <c r="H34" s="261">
        <v>3643</v>
      </c>
      <c r="I34" s="103">
        <v>5.4220168712090157E-2</v>
      </c>
      <c r="J34" s="61"/>
    </row>
    <row r="35" spans="1:10" x14ac:dyDescent="0.35">
      <c r="B35" s="13"/>
      <c r="C35" s="13"/>
      <c r="D35" s="261"/>
      <c r="E35" s="97"/>
      <c r="F35" s="258"/>
      <c r="G35" s="95"/>
      <c r="H35" s="261"/>
      <c r="I35" s="95"/>
    </row>
    <row r="36" spans="1:10" x14ac:dyDescent="0.35">
      <c r="A36" s="61"/>
      <c r="B36" s="20" t="s">
        <v>72</v>
      </c>
      <c r="C36" s="13"/>
      <c r="D36" s="269">
        <v>4322</v>
      </c>
      <c r="E36" s="95">
        <v>6.4325986597214849E-2</v>
      </c>
      <c r="F36" s="251">
        <v>15460</v>
      </c>
      <c r="G36" s="95">
        <v>0.23009712003538674</v>
      </c>
      <c r="H36" s="260">
        <v>77064</v>
      </c>
      <c r="I36" s="95">
        <v>1.1469731215011025</v>
      </c>
      <c r="J36" s="61"/>
    </row>
    <row r="37" spans="1:10" x14ac:dyDescent="0.35">
      <c r="B37" s="19"/>
      <c r="C37" s="19" t="s">
        <v>27</v>
      </c>
      <c r="D37" s="261">
        <v>1338</v>
      </c>
      <c r="E37" s="103">
        <v>1.9913968085856885E-2</v>
      </c>
      <c r="F37" s="258">
        <v>2461</v>
      </c>
      <c r="G37" s="103">
        <v>3.6628008564494614E-2</v>
      </c>
      <c r="H37" s="261">
        <v>6728</v>
      </c>
      <c r="I37" s="103">
        <v>0.10013540902963014</v>
      </c>
      <c r="J37" s="61"/>
    </row>
    <row r="38" spans="1:10" x14ac:dyDescent="0.35">
      <c r="B38" s="19"/>
      <c r="C38" s="19" t="s">
        <v>15</v>
      </c>
      <c r="D38" s="261">
        <v>665</v>
      </c>
      <c r="E38" s="103">
        <v>9.8974505060499471E-3</v>
      </c>
      <c r="F38" s="258">
        <v>1813</v>
      </c>
      <c r="G38" s="103">
        <v>2.6983575590178274E-2</v>
      </c>
      <c r="H38" s="261">
        <v>13076</v>
      </c>
      <c r="I38" s="103">
        <v>0.19461513205580316</v>
      </c>
      <c r="J38" s="61"/>
    </row>
    <row r="39" spans="1:10" x14ac:dyDescent="0.35">
      <c r="B39" s="19"/>
      <c r="C39" s="19" t="s">
        <v>16</v>
      </c>
      <c r="D39" s="261">
        <v>0</v>
      </c>
      <c r="E39" s="103">
        <v>0</v>
      </c>
      <c r="F39" s="258">
        <v>2764</v>
      </c>
      <c r="G39" s="103">
        <v>4.1137673983040683E-2</v>
      </c>
      <c r="H39" s="261">
        <v>29709</v>
      </c>
      <c r="I39" s="103">
        <v>0.44217046178080877</v>
      </c>
      <c r="J39" s="61"/>
    </row>
    <row r="40" spans="1:10" x14ac:dyDescent="0.35">
      <c r="B40" s="66"/>
      <c r="C40" s="19" t="s">
        <v>28</v>
      </c>
      <c r="D40" s="261">
        <v>0</v>
      </c>
      <c r="E40" s="103">
        <v>0</v>
      </c>
      <c r="F40" s="258">
        <v>0</v>
      </c>
      <c r="G40" s="103">
        <v>0</v>
      </c>
      <c r="H40" s="261">
        <v>139</v>
      </c>
      <c r="I40" s="103">
        <v>2.0687904065277334E-3</v>
      </c>
      <c r="J40" s="61"/>
    </row>
    <row r="41" spans="1:10" x14ac:dyDescent="0.35">
      <c r="B41" s="13"/>
      <c r="C41" s="13" t="s">
        <v>17</v>
      </c>
      <c r="D41" s="261">
        <v>2080</v>
      </c>
      <c r="E41" s="103">
        <v>3.095743917681788E-2</v>
      </c>
      <c r="F41" s="258">
        <v>6304</v>
      </c>
      <c r="G41" s="103">
        <v>9.3824854120509574E-2</v>
      </c>
      <c r="H41" s="261">
        <v>16384</v>
      </c>
      <c r="I41" s="103">
        <v>0.24384936705431928</v>
      </c>
      <c r="J41" s="61"/>
    </row>
    <row r="42" spans="1:10" x14ac:dyDescent="0.35">
      <c r="B42" s="20"/>
      <c r="C42" s="13" t="s">
        <v>20</v>
      </c>
      <c r="D42" s="273">
        <v>239</v>
      </c>
      <c r="E42" s="103">
        <v>3.5571288284901312E-3</v>
      </c>
      <c r="F42" s="272">
        <v>2118</v>
      </c>
      <c r="G42" s="103">
        <v>3.1523007777163589E-2</v>
      </c>
      <c r="H42" s="273">
        <v>11028</v>
      </c>
      <c r="I42" s="103">
        <v>0.16413396117401327</v>
      </c>
      <c r="J42" s="61"/>
    </row>
    <row r="43" spans="1:10" x14ac:dyDescent="0.35">
      <c r="B43" s="15"/>
      <c r="C43" s="15" t="s">
        <v>73</v>
      </c>
      <c r="D43" s="275">
        <v>0</v>
      </c>
      <c r="E43" s="104">
        <v>0</v>
      </c>
      <c r="F43" s="274">
        <v>0</v>
      </c>
      <c r="G43" s="104">
        <v>0</v>
      </c>
      <c r="H43" s="275">
        <v>0</v>
      </c>
      <c r="I43" s="104">
        <v>0</v>
      </c>
      <c r="J43" s="61"/>
    </row>
    <row r="44" spans="1:10" x14ac:dyDescent="0.35">
      <c r="B44" s="7" t="s">
        <v>78</v>
      </c>
      <c r="D44" s="101"/>
      <c r="E44" s="101"/>
      <c r="F44" s="101"/>
      <c r="G44" s="101"/>
      <c r="H44" s="101"/>
      <c r="I44" s="101"/>
    </row>
    <row r="45" spans="1:10" x14ac:dyDescent="0.35">
      <c r="B45" s="24" t="s">
        <v>346</v>
      </c>
    </row>
  </sheetData>
  <mergeCells count="7">
    <mergeCell ref="B5:I5"/>
    <mergeCell ref="D6:D8"/>
    <mergeCell ref="E6:E8"/>
    <mergeCell ref="F6:F8"/>
    <mergeCell ref="G6:G8"/>
    <mergeCell ref="H6:H8"/>
    <mergeCell ref="I6:I8"/>
  </mergeCells>
  <pageMargins left="0.7" right="0.7" top="0.75" bottom="0.75" header="0.3" footer="0.3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3"/>
  <sheetViews>
    <sheetView topLeftCell="A28" zoomScale="78" zoomScaleNormal="78" workbookViewId="0">
      <selection activeCell="C46" sqref="C46"/>
    </sheetView>
  </sheetViews>
  <sheetFormatPr baseColWidth="10" defaultColWidth="11.42578125" defaultRowHeight="18" x14ac:dyDescent="0.35"/>
  <cols>
    <col min="1" max="1" width="5.7109375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16384" width="11.42578125" style="2"/>
  </cols>
  <sheetData>
    <row r="5" spans="2:7" ht="42" customHeight="1" x14ac:dyDescent="0.35">
      <c r="B5" s="377" t="s">
        <v>649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80">
        <v>147481.60291410389</v>
      </c>
      <c r="E7" s="295">
        <v>100</v>
      </c>
      <c r="F7" s="95">
        <v>10.145227517325971</v>
      </c>
      <c r="G7" s="95">
        <v>1.4574959128248375</v>
      </c>
    </row>
    <row r="8" spans="2:7" x14ac:dyDescent="0.35">
      <c r="B8" s="20"/>
      <c r="C8" s="13" t="s">
        <v>27</v>
      </c>
      <c r="D8" s="281">
        <v>8685.5531823496276</v>
      </c>
      <c r="E8" s="296">
        <v>5.8892451741308101</v>
      </c>
      <c r="F8" s="103">
        <v>0.49755632958157631</v>
      </c>
      <c r="G8" s="103">
        <v>8.5835507709190545E-2</v>
      </c>
    </row>
    <row r="9" spans="2:7" x14ac:dyDescent="0.35">
      <c r="B9" s="20"/>
      <c r="C9" s="13" t="s">
        <v>15</v>
      </c>
      <c r="D9" s="282">
        <v>29884.112357349459</v>
      </c>
      <c r="E9" s="296">
        <v>20.262942473411101</v>
      </c>
      <c r="F9" s="103">
        <v>1.5739835162013938</v>
      </c>
      <c r="G9" s="103">
        <v>0.29533155836801483</v>
      </c>
    </row>
    <row r="10" spans="2:7" x14ac:dyDescent="0.35">
      <c r="B10" s="20"/>
      <c r="C10" s="13" t="s">
        <v>16</v>
      </c>
      <c r="D10" s="281">
        <v>5727.5889406829774</v>
      </c>
      <c r="E10" s="296">
        <v>3.8835955315856139</v>
      </c>
      <c r="F10" s="103">
        <v>0.41655741777374133</v>
      </c>
      <c r="G10" s="103">
        <v>5.6603246143508347E-2</v>
      </c>
    </row>
    <row r="11" spans="2:7" x14ac:dyDescent="0.35">
      <c r="B11" s="20"/>
      <c r="C11" s="13" t="s">
        <v>28</v>
      </c>
      <c r="D11" s="281">
        <v>4137.3238084472032</v>
      </c>
      <c r="E11" s="297">
        <v>2.8053151896218944</v>
      </c>
      <c r="F11" s="106">
        <v>0.28970158997913864</v>
      </c>
      <c r="G11" s="106">
        <v>4.0887354230593455E-2</v>
      </c>
    </row>
    <row r="12" spans="2:7" x14ac:dyDescent="0.35">
      <c r="B12" s="20"/>
      <c r="C12" s="13" t="s">
        <v>17</v>
      </c>
      <c r="D12" s="281">
        <v>89848.199224016949</v>
      </c>
      <c r="E12" s="297">
        <v>60.921631884043371</v>
      </c>
      <c r="F12" s="106">
        <v>6.5677914451118262</v>
      </c>
      <c r="G12" s="106">
        <v>0.88793029473612528</v>
      </c>
    </row>
    <row r="13" spans="2:7" x14ac:dyDescent="0.35">
      <c r="B13" s="20"/>
      <c r="C13" s="13" t="s">
        <v>20</v>
      </c>
      <c r="D13" s="281">
        <v>8292.3786973434926</v>
      </c>
      <c r="E13" s="297">
        <v>5.6226529502619611</v>
      </c>
      <c r="F13" s="106">
        <v>0.76647130396674046</v>
      </c>
      <c r="G13" s="106">
        <v>8.1949936942393234E-2</v>
      </c>
    </row>
    <row r="14" spans="2:7" x14ac:dyDescent="0.35">
      <c r="B14" s="20"/>
      <c r="C14" s="13" t="s">
        <v>73</v>
      </c>
      <c r="D14" s="281">
        <v>906.44670391418094</v>
      </c>
      <c r="E14" s="297">
        <v>0.61461679694525206</v>
      </c>
      <c r="F14" s="106">
        <v>3.3165914711554348E-2</v>
      </c>
      <c r="G14" s="106">
        <v>8.9580146950119805E-3</v>
      </c>
    </row>
    <row r="15" spans="2:7" x14ac:dyDescent="0.35">
      <c r="B15" s="20"/>
      <c r="C15" s="13"/>
      <c r="D15" s="283"/>
      <c r="E15" s="298"/>
      <c r="F15" s="107"/>
      <c r="G15" s="107"/>
    </row>
    <row r="16" spans="2:7" x14ac:dyDescent="0.35">
      <c r="B16" s="20" t="s">
        <v>70</v>
      </c>
      <c r="C16" s="13"/>
      <c r="D16" s="280">
        <v>4416.1403</v>
      </c>
      <c r="E16" s="295">
        <v>2.9943668991528694</v>
      </c>
      <c r="F16" s="95">
        <v>0.63755696123718142</v>
      </c>
      <c r="G16" s="95">
        <v>4.3642775170132896E-2</v>
      </c>
    </row>
    <row r="17" spans="2:7" x14ac:dyDescent="0.35">
      <c r="B17" s="20"/>
      <c r="C17" s="13" t="s">
        <v>27</v>
      </c>
      <c r="D17" s="281">
        <v>484.52949999999998</v>
      </c>
      <c r="E17" s="296">
        <v>0.32853555319859062</v>
      </c>
      <c r="F17" s="103">
        <v>5.0790893493037059E-2</v>
      </c>
      <c r="G17" s="103">
        <v>4.7883922600459282E-3</v>
      </c>
    </row>
    <row r="18" spans="2:7" x14ac:dyDescent="0.35">
      <c r="B18" s="20"/>
      <c r="C18" s="13" t="s">
        <v>15</v>
      </c>
      <c r="D18" s="282">
        <v>99.035699999999991</v>
      </c>
      <c r="E18" s="296">
        <v>6.7151222961470164E-2</v>
      </c>
      <c r="F18" s="103">
        <v>9.2129030162729775E-3</v>
      </c>
      <c r="G18" s="103">
        <v>9.7872633007532153E-4</v>
      </c>
    </row>
    <row r="19" spans="2:7" x14ac:dyDescent="0.35">
      <c r="B19" s="20"/>
      <c r="C19" s="13" t="s">
        <v>16</v>
      </c>
      <c r="D19" s="281">
        <v>11.713899999999999</v>
      </c>
      <c r="E19" s="296">
        <v>7.9426177696362565E-3</v>
      </c>
      <c r="F19" s="103">
        <v>1.3301240106977641E-2</v>
      </c>
      <c r="G19" s="103">
        <v>1.1576332936374771E-4</v>
      </c>
    </row>
    <row r="20" spans="2:7" x14ac:dyDescent="0.35">
      <c r="B20" s="20"/>
      <c r="C20" s="13" t="s">
        <v>28</v>
      </c>
      <c r="D20" s="281">
        <v>423.83019999999999</v>
      </c>
      <c r="E20" s="296">
        <v>0.2873783520286573</v>
      </c>
      <c r="F20" s="103">
        <v>3.4475760306357586E-2</v>
      </c>
      <c r="G20" s="103">
        <v>4.1885277351610536E-3</v>
      </c>
    </row>
    <row r="21" spans="2:7" x14ac:dyDescent="0.35">
      <c r="B21" s="20"/>
      <c r="C21" s="13" t="s">
        <v>17</v>
      </c>
      <c r="D21" s="281">
        <v>3302.2548999999999</v>
      </c>
      <c r="E21" s="296">
        <v>2.2390961548765485</v>
      </c>
      <c r="F21" s="103">
        <v>0.4852809356432064</v>
      </c>
      <c r="G21" s="103">
        <v>3.2634734941543786E-2</v>
      </c>
    </row>
    <row r="22" spans="2:7" x14ac:dyDescent="0.35">
      <c r="B22" s="20"/>
      <c r="C22" s="13" t="s">
        <v>20</v>
      </c>
      <c r="D22" s="281">
        <v>94.7761</v>
      </c>
      <c r="E22" s="296">
        <v>6.4262998317966086E-2</v>
      </c>
      <c r="F22" s="103">
        <v>2.4490429093516203E-2</v>
      </c>
      <c r="G22" s="103">
        <v>9.366305739430497E-4</v>
      </c>
    </row>
    <row r="23" spans="2:7" x14ac:dyDescent="0.35">
      <c r="B23" s="20"/>
      <c r="C23" s="13" t="s">
        <v>73</v>
      </c>
      <c r="D23" s="281">
        <v>0</v>
      </c>
      <c r="E23" s="296">
        <v>0</v>
      </c>
      <c r="F23" s="103">
        <v>0</v>
      </c>
      <c r="G23" s="103">
        <v>0</v>
      </c>
    </row>
    <row r="24" spans="2:7" x14ac:dyDescent="0.35">
      <c r="B24" s="20"/>
      <c r="C24" s="13"/>
      <c r="D24" s="283"/>
      <c r="E24" s="298"/>
      <c r="F24" s="107"/>
      <c r="G24" s="107"/>
    </row>
    <row r="25" spans="2:7" x14ac:dyDescent="0.35">
      <c r="B25" s="20" t="s">
        <v>71</v>
      </c>
      <c r="C25" s="13"/>
      <c r="D25" s="280">
        <v>140874.96331410389</v>
      </c>
      <c r="E25" s="295">
        <v>95.520363577925153</v>
      </c>
      <c r="F25" s="95">
        <v>8.5162364549369229</v>
      </c>
      <c r="G25" s="95">
        <v>1.3922053950636839</v>
      </c>
    </row>
    <row r="26" spans="2:7" x14ac:dyDescent="0.35">
      <c r="B26" s="20"/>
      <c r="C26" s="13" t="s">
        <v>27</v>
      </c>
      <c r="D26" s="281">
        <v>8084.9495823496272</v>
      </c>
      <c r="E26" s="296">
        <v>5.4820054993967329</v>
      </c>
      <c r="F26" s="103">
        <v>0.44646004719037791</v>
      </c>
      <c r="G26" s="103">
        <v>7.9900006094540205E-2</v>
      </c>
    </row>
    <row r="27" spans="2:7" x14ac:dyDescent="0.35">
      <c r="B27" s="20"/>
      <c r="C27" s="13" t="s">
        <v>15</v>
      </c>
      <c r="D27" s="281">
        <v>29031.127457349459</v>
      </c>
      <c r="E27" s="296">
        <v>19.684575488549406</v>
      </c>
      <c r="F27" s="103">
        <v>1.3106219890246518</v>
      </c>
      <c r="G27" s="103">
        <v>0.28690188320252741</v>
      </c>
    </row>
    <row r="28" spans="2:7" x14ac:dyDescent="0.35">
      <c r="B28" s="20"/>
      <c r="C28" s="13" t="s">
        <v>16</v>
      </c>
      <c r="D28" s="282">
        <v>5290.9799406829779</v>
      </c>
      <c r="E28" s="296">
        <v>3.5875525056264448</v>
      </c>
      <c r="F28" s="103">
        <v>0.32762563029466729</v>
      </c>
      <c r="G28" s="103">
        <v>5.2288431139950485E-2</v>
      </c>
    </row>
    <row r="29" spans="2:7" x14ac:dyDescent="0.35">
      <c r="B29" s="20"/>
      <c r="C29" s="13" t="s">
        <v>28</v>
      </c>
      <c r="D29" s="281">
        <v>3711.3638084472032</v>
      </c>
      <c r="E29" s="296">
        <v>2.516492725271485</v>
      </c>
      <c r="F29" s="103">
        <v>0.20281310611268144</v>
      </c>
      <c r="G29" s="103">
        <v>3.667777861736627E-2</v>
      </c>
    </row>
    <row r="30" spans="2:7" x14ac:dyDescent="0.35">
      <c r="B30" s="20"/>
      <c r="C30" s="13" t="s">
        <v>17</v>
      </c>
      <c r="D30" s="281">
        <v>85715.322324016946</v>
      </c>
      <c r="E30" s="296">
        <v>58.119331923683518</v>
      </c>
      <c r="F30" s="103">
        <v>5.5255099457608203</v>
      </c>
      <c r="G30" s="103">
        <v>0.84708688734878834</v>
      </c>
    </row>
    <row r="31" spans="2:7" x14ac:dyDescent="0.35">
      <c r="B31" s="20"/>
      <c r="C31" s="13" t="s">
        <v>20</v>
      </c>
      <c r="D31" s="281">
        <v>8194.4078973434935</v>
      </c>
      <c r="E31" s="296">
        <v>5.5562237834613679</v>
      </c>
      <c r="F31" s="103">
        <v>0.67671225438769023</v>
      </c>
      <c r="G31" s="103">
        <v>8.0981734551350978E-2</v>
      </c>
    </row>
    <row r="32" spans="2:7" x14ac:dyDescent="0.35">
      <c r="B32" s="20"/>
      <c r="C32" s="13" t="s">
        <v>73</v>
      </c>
      <c r="D32" s="281">
        <v>846.81230391418092</v>
      </c>
      <c r="E32" s="296">
        <v>0.57418165193619475</v>
      </c>
      <c r="F32" s="103">
        <v>2.6493482166034532E-2</v>
      </c>
      <c r="G32" s="103">
        <v>8.3686741091601735E-3</v>
      </c>
    </row>
    <row r="33" spans="2:7" x14ac:dyDescent="0.35">
      <c r="B33" s="20"/>
      <c r="C33" s="13"/>
      <c r="D33" s="281"/>
      <c r="E33" s="298"/>
      <c r="F33" s="107"/>
      <c r="G33" s="107"/>
    </row>
    <row r="34" spans="2:7" x14ac:dyDescent="0.35">
      <c r="B34" s="20" t="s">
        <v>72</v>
      </c>
      <c r="C34" s="13"/>
      <c r="D34" s="280">
        <v>2190.4992999999999</v>
      </c>
      <c r="E34" s="295">
        <v>1.4852695229219801</v>
      </c>
      <c r="F34" s="95">
        <v>0.99143410115186581</v>
      </c>
      <c r="G34" s="95">
        <v>2.1647742591020824E-2</v>
      </c>
    </row>
    <row r="35" spans="2:7" x14ac:dyDescent="0.35">
      <c r="B35" s="20"/>
      <c r="C35" s="13" t="s">
        <v>27</v>
      </c>
      <c r="D35" s="281">
        <v>116.0741</v>
      </c>
      <c r="E35" s="296">
        <v>7.8704121535486546E-2</v>
      </c>
      <c r="F35" s="103">
        <v>3.0538889816134063E-4</v>
      </c>
      <c r="G35" s="103">
        <v>1.1471093546044093E-3</v>
      </c>
    </row>
    <row r="36" spans="2:7" x14ac:dyDescent="0.35">
      <c r="B36" s="20"/>
      <c r="C36" s="13" t="s">
        <v>15</v>
      </c>
      <c r="D36" s="281">
        <v>753.94920000000002</v>
      </c>
      <c r="E36" s="296">
        <v>0.51121576190022466</v>
      </c>
      <c r="F36" s="103">
        <v>0.24529958611845259</v>
      </c>
      <c r="G36" s="103">
        <v>7.4509488354121264E-3</v>
      </c>
    </row>
    <row r="37" spans="2:7" x14ac:dyDescent="0.35">
      <c r="B37" s="20"/>
      <c r="C37" s="13" t="s">
        <v>16</v>
      </c>
      <c r="D37" s="282">
        <v>424.89509999999996</v>
      </c>
      <c r="E37" s="296">
        <v>0.28810040818953331</v>
      </c>
      <c r="F37" s="103">
        <v>6.4474785836299287E-2</v>
      </c>
      <c r="G37" s="103">
        <v>4.1990516741941221E-3</v>
      </c>
    </row>
    <row r="38" spans="2:7" x14ac:dyDescent="0.35">
      <c r="B38" s="20"/>
      <c r="C38" s="13" t="s">
        <v>28</v>
      </c>
      <c r="D38" s="281">
        <v>2.1297999999999999</v>
      </c>
      <c r="E38" s="296">
        <v>1.4441123217520467E-3</v>
      </c>
      <c r="F38" s="103">
        <v>5.2412723560099628E-2</v>
      </c>
      <c r="G38" s="103">
        <v>2.1047878066135948E-5</v>
      </c>
    </row>
    <row r="39" spans="2:7" x14ac:dyDescent="0.35">
      <c r="B39" s="20"/>
      <c r="C39" s="13" t="s">
        <v>17</v>
      </c>
      <c r="D39" s="281">
        <v>830.62199999999996</v>
      </c>
      <c r="E39" s="296">
        <v>0.56320380548329829</v>
      </c>
      <c r="F39" s="103">
        <v>0.55700056370779905</v>
      </c>
      <c r="G39" s="103">
        <v>8.208672445793019E-3</v>
      </c>
    </row>
    <row r="40" spans="2:7" x14ac:dyDescent="0.35">
      <c r="B40" s="20"/>
      <c r="C40" s="13" t="s">
        <v>20</v>
      </c>
      <c r="D40" s="281">
        <v>3.1947000000000001</v>
      </c>
      <c r="E40" s="296">
        <v>2.1661684826280703E-3</v>
      </c>
      <c r="F40" s="103">
        <v>6.5268620485534057E-2</v>
      </c>
      <c r="G40" s="103">
        <v>3.1571817099203924E-5</v>
      </c>
    </row>
    <row r="41" spans="2:7" x14ac:dyDescent="0.35">
      <c r="B41" s="54"/>
      <c r="C41" s="15" t="s">
        <v>73</v>
      </c>
      <c r="D41" s="284">
        <v>59.634399999999999</v>
      </c>
      <c r="E41" s="299">
        <v>4.0435145009057309E-2</v>
      </c>
      <c r="F41" s="104">
        <v>6.6724325455198158E-3</v>
      </c>
      <c r="G41" s="104">
        <v>5.8934058585180657E-4</v>
      </c>
    </row>
    <row r="42" spans="2:7" x14ac:dyDescent="0.35">
      <c r="B42" s="7" t="s">
        <v>80</v>
      </c>
    </row>
    <row r="43" spans="2:7" x14ac:dyDescent="0.35">
      <c r="B43" s="7" t="s">
        <v>658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3"/>
  <sheetViews>
    <sheetView topLeftCell="A34" zoomScale="66" zoomScaleNormal="66" workbookViewId="0">
      <selection activeCell="B43" sqref="B43"/>
    </sheetView>
  </sheetViews>
  <sheetFormatPr baseColWidth="10" defaultColWidth="11.42578125" defaultRowHeight="18" x14ac:dyDescent="0.35"/>
  <cols>
    <col min="1" max="1" width="7.140625" style="2" customWidth="1"/>
    <col min="2" max="2" width="16.85546875" style="2" customWidth="1"/>
    <col min="3" max="3" width="32.140625" style="2" bestFit="1" customWidth="1"/>
    <col min="4" max="7" width="23.5703125" style="2" customWidth="1"/>
    <col min="8" max="16384" width="11.42578125" style="2"/>
  </cols>
  <sheetData>
    <row r="5" spans="2:7" ht="45.75" customHeight="1" x14ac:dyDescent="0.35">
      <c r="B5" s="377" t="s">
        <v>650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66">
        <v>160758.47119104158</v>
      </c>
      <c r="E7" s="290">
        <v>100</v>
      </c>
      <c r="F7" s="95">
        <v>10.231306418900537</v>
      </c>
      <c r="G7" s="108">
        <v>1.5501926908038739</v>
      </c>
    </row>
    <row r="8" spans="2:7" x14ac:dyDescent="0.35">
      <c r="B8" s="20"/>
      <c r="C8" s="13" t="s">
        <v>27</v>
      </c>
      <c r="D8" s="276">
        <v>9616.3060884869192</v>
      </c>
      <c r="E8" s="291">
        <v>5.9818347470219013</v>
      </c>
      <c r="F8" s="103">
        <v>0.46999890170917186</v>
      </c>
      <c r="G8" s="109">
        <v>9.2729965024299935E-2</v>
      </c>
    </row>
    <row r="9" spans="2:7" x14ac:dyDescent="0.35">
      <c r="B9" s="20"/>
      <c r="C9" s="13" t="s">
        <v>15</v>
      </c>
      <c r="D9" s="277">
        <v>33849.871293690747</v>
      </c>
      <c r="E9" s="291">
        <v>22.951927986167579</v>
      </c>
      <c r="F9" s="103">
        <v>1.4797847934010067</v>
      </c>
      <c r="G9" s="109">
        <v>0.32641404633521687</v>
      </c>
    </row>
    <row r="10" spans="2:7" x14ac:dyDescent="0.35">
      <c r="B10" s="20"/>
      <c r="C10" s="13" t="s">
        <v>16</v>
      </c>
      <c r="D10" s="276">
        <v>6474.5296578608313</v>
      </c>
      <c r="E10" s="291">
        <v>4.3900591869968499</v>
      </c>
      <c r="F10" s="103">
        <v>0.44544801956683533</v>
      </c>
      <c r="G10" s="109">
        <v>6.2433839272341106E-2</v>
      </c>
    </row>
    <row r="11" spans="2:7" x14ac:dyDescent="0.35">
      <c r="B11" s="20"/>
      <c r="C11" s="13" t="s">
        <v>28</v>
      </c>
      <c r="D11" s="276">
        <v>4360.8695008324721</v>
      </c>
      <c r="E11" s="292">
        <v>2.9568904966216878</v>
      </c>
      <c r="F11" s="106">
        <v>0.2862908254634835</v>
      </c>
      <c r="G11" s="110">
        <v>4.2051830772304302E-2</v>
      </c>
    </row>
    <row r="12" spans="2:7" x14ac:dyDescent="0.35">
      <c r="B12" s="20"/>
      <c r="C12" s="13" t="s">
        <v>17</v>
      </c>
      <c r="D12" s="276">
        <v>97319.336310231549</v>
      </c>
      <c r="E12" s="292">
        <v>65.987441407802024</v>
      </c>
      <c r="F12" s="106">
        <v>6.6962815762044769</v>
      </c>
      <c r="G12" s="110">
        <v>0.93844960520134657</v>
      </c>
    </row>
    <row r="13" spans="2:7" x14ac:dyDescent="0.35">
      <c r="B13" s="20"/>
      <c r="C13" s="13" t="s">
        <v>20</v>
      </c>
      <c r="D13" s="276">
        <v>8152.3168151231603</v>
      </c>
      <c r="E13" s="292">
        <v>5.5276838968662592</v>
      </c>
      <c r="F13" s="106">
        <v>0.81749359515444764</v>
      </c>
      <c r="G13" s="110">
        <v>7.861272781639693E-2</v>
      </c>
    </row>
    <row r="14" spans="2:7" x14ac:dyDescent="0.35">
      <c r="B14" s="20"/>
      <c r="C14" s="13" t="s">
        <v>73</v>
      </c>
      <c r="D14" s="276">
        <v>985.2415248158544</v>
      </c>
      <c r="E14" s="292">
        <v>0.6680436782272281</v>
      </c>
      <c r="F14" s="106">
        <v>3.6008707401116204E-2</v>
      </c>
      <c r="G14" s="110">
        <v>9.5006763819679325E-3</v>
      </c>
    </row>
    <row r="15" spans="2:7" x14ac:dyDescent="0.35">
      <c r="B15" s="20"/>
      <c r="C15" s="13"/>
      <c r="D15" s="278"/>
      <c r="E15" s="293"/>
      <c r="F15" s="107"/>
      <c r="G15" s="111"/>
    </row>
    <row r="16" spans="2:7" x14ac:dyDescent="0.35">
      <c r="B16" s="20" t="s">
        <v>70</v>
      </c>
      <c r="C16" s="13"/>
      <c r="D16" s="266">
        <v>7960.4928124107128</v>
      </c>
      <c r="E16" s="290">
        <v>5.3976175028739384</v>
      </c>
      <c r="F16" s="95">
        <v>0.69021591255237036</v>
      </c>
      <c r="G16" s="108">
        <v>7.6762970446085807E-2</v>
      </c>
    </row>
    <row r="17" spans="2:7" x14ac:dyDescent="0.35">
      <c r="B17" s="20"/>
      <c r="C17" s="13" t="s">
        <v>27</v>
      </c>
      <c r="D17" s="276">
        <v>577.30936955650975</v>
      </c>
      <c r="E17" s="291">
        <v>0.39144500612238792</v>
      </c>
      <c r="F17" s="103">
        <v>5.3825806823946942E-2</v>
      </c>
      <c r="G17" s="109">
        <v>5.5669897728472884E-3</v>
      </c>
    </row>
    <row r="18" spans="2:7" x14ac:dyDescent="0.35">
      <c r="B18" s="20"/>
      <c r="C18" s="13" t="s">
        <v>15</v>
      </c>
      <c r="D18" s="277">
        <v>226.66631391736277</v>
      </c>
      <c r="E18" s="291">
        <v>0.15369124652745847</v>
      </c>
      <c r="F18" s="103">
        <v>2.6910979100303045E-2</v>
      </c>
      <c r="G18" s="109">
        <v>2.1857415070126204E-3</v>
      </c>
    </row>
    <row r="19" spans="2:7" x14ac:dyDescent="0.35">
      <c r="B19" s="20"/>
      <c r="C19" s="13" t="s">
        <v>16</v>
      </c>
      <c r="D19" s="276">
        <v>162.13047576086427</v>
      </c>
      <c r="E19" s="291">
        <v>0.10993267808140936</v>
      </c>
      <c r="F19" s="103">
        <v>3.5612763178569096E-2</v>
      </c>
      <c r="G19" s="109">
        <v>1.5634229202289916E-3</v>
      </c>
    </row>
    <row r="20" spans="2:7" x14ac:dyDescent="0.35">
      <c r="B20" s="20"/>
      <c r="C20" s="13" t="s">
        <v>28</v>
      </c>
      <c r="D20" s="276">
        <v>530.38611933248717</v>
      </c>
      <c r="E20" s="291">
        <v>0.35962866476396665</v>
      </c>
      <c r="F20" s="103">
        <v>3.5871295131225875E-2</v>
      </c>
      <c r="G20" s="109">
        <v>5.1145092348879638E-3</v>
      </c>
    </row>
    <row r="21" spans="2:7" x14ac:dyDescent="0.35">
      <c r="B21" s="20"/>
      <c r="C21" s="13" t="s">
        <v>17</v>
      </c>
      <c r="D21" s="276">
        <v>6141.2942954088885</v>
      </c>
      <c r="E21" s="291">
        <v>4.1641087254697773</v>
      </c>
      <c r="F21" s="103">
        <v>0.51184841881352083</v>
      </c>
      <c r="G21" s="109">
        <v>5.9220453256891306E-2</v>
      </c>
    </row>
    <row r="22" spans="2:7" x14ac:dyDescent="0.35">
      <c r="B22" s="20"/>
      <c r="C22" s="13" t="s">
        <v>20</v>
      </c>
      <c r="D22" s="276">
        <v>322.70623843460038</v>
      </c>
      <c r="E22" s="291">
        <v>0.21881118190893994</v>
      </c>
      <c r="F22" s="103">
        <v>2.6146649504804609E-2</v>
      </c>
      <c r="G22" s="109">
        <v>3.1118537542176314E-3</v>
      </c>
    </row>
    <row r="23" spans="2:7" x14ac:dyDescent="0.35">
      <c r="B23" s="20"/>
      <c r="C23" s="13" t="s">
        <v>73</v>
      </c>
      <c r="D23" s="276"/>
      <c r="E23" s="291">
        <v>0</v>
      </c>
      <c r="F23" s="103">
        <v>0</v>
      </c>
      <c r="G23" s="109">
        <v>0</v>
      </c>
    </row>
    <row r="24" spans="2:7" x14ac:dyDescent="0.35">
      <c r="B24" s="20"/>
      <c r="C24" s="13"/>
      <c r="D24" s="278"/>
      <c r="E24" s="293"/>
      <c r="F24" s="107"/>
      <c r="G24" s="111"/>
    </row>
    <row r="25" spans="2:7" x14ac:dyDescent="0.35">
      <c r="B25" s="20" t="s">
        <v>71</v>
      </c>
      <c r="C25" s="13"/>
      <c r="D25" s="266">
        <v>149897.49800600391</v>
      </c>
      <c r="E25" s="290">
        <v>101.63809929114147</v>
      </c>
      <c r="F25" s="95">
        <v>8.2750763650889603</v>
      </c>
      <c r="G25" s="108">
        <v>1.4454604106215498</v>
      </c>
    </row>
    <row r="26" spans="2:7" x14ac:dyDescent="0.35">
      <c r="B26" s="20"/>
      <c r="C26" s="13" t="s">
        <v>27</v>
      </c>
      <c r="D26" s="276">
        <v>8828.6641659086763</v>
      </c>
      <c r="E26" s="291">
        <v>5.9862816727389783</v>
      </c>
      <c r="F26" s="103">
        <v>0.41286075250754894</v>
      </c>
      <c r="G26" s="109">
        <v>8.5134740074066989E-2</v>
      </c>
    </row>
    <row r="27" spans="2:7" x14ac:dyDescent="0.35">
      <c r="B27" s="20"/>
      <c r="C27" s="13" t="s">
        <v>15</v>
      </c>
      <c r="D27" s="276">
        <v>32040.495184199739</v>
      </c>
      <c r="E27" s="291">
        <v>21.72507929877921</v>
      </c>
      <c r="F27" s="103">
        <v>1.1232229753002088</v>
      </c>
      <c r="G27" s="109">
        <v>0.30896624654546356</v>
      </c>
    </row>
    <row r="28" spans="2:7" x14ac:dyDescent="0.35">
      <c r="B28" s="20"/>
      <c r="C28" s="13" t="s">
        <v>16</v>
      </c>
      <c r="D28" s="277">
        <v>5630.8517798347821</v>
      </c>
      <c r="E28" s="291">
        <v>3.8180028346412112</v>
      </c>
      <c r="F28" s="103">
        <v>0.32128968828037674</v>
      </c>
      <c r="G28" s="109">
        <v>5.4298260038356784E-2</v>
      </c>
    </row>
    <row r="29" spans="2:7" x14ac:dyDescent="0.35">
      <c r="B29" s="20"/>
      <c r="C29" s="13" t="s">
        <v>28</v>
      </c>
      <c r="D29" s="276">
        <v>4071.1357903739136</v>
      </c>
      <c r="E29" s="291">
        <v>2.760436359472592</v>
      </c>
      <c r="F29" s="103">
        <v>0.18727430477821772</v>
      </c>
      <c r="G29" s="109">
        <v>3.9257930849614736E-2</v>
      </c>
    </row>
    <row r="30" spans="2:7" x14ac:dyDescent="0.35">
      <c r="B30" s="20"/>
      <c r="C30" s="13" t="s">
        <v>17</v>
      </c>
      <c r="D30" s="276">
        <v>90147.574843618058</v>
      </c>
      <c r="E30" s="291">
        <v>61.124623724168316</v>
      </c>
      <c r="F30" s="103">
        <v>5.4846301338768217</v>
      </c>
      <c r="G30" s="109">
        <v>0.86929236500514429</v>
      </c>
    </row>
    <row r="31" spans="2:7" x14ac:dyDescent="0.35">
      <c r="B31" s="20"/>
      <c r="C31" s="13" t="s">
        <v>20</v>
      </c>
      <c r="D31" s="276">
        <v>8266.1484217913367</v>
      </c>
      <c r="E31" s="291">
        <v>5.6048674942905929</v>
      </c>
      <c r="F31" s="103">
        <v>0.71703415827980566</v>
      </c>
      <c r="G31" s="109">
        <v>7.9710405116585781E-2</v>
      </c>
    </row>
    <row r="32" spans="2:7" x14ac:dyDescent="0.35">
      <c r="B32" s="20"/>
      <c r="C32" s="13" t="s">
        <v>73</v>
      </c>
      <c r="D32" s="276">
        <v>912.62782027739229</v>
      </c>
      <c r="E32" s="291">
        <v>0.61880790705056565</v>
      </c>
      <c r="F32" s="103">
        <v>2.8764352065980409E-2</v>
      </c>
      <c r="G32" s="109">
        <v>8.8004629923174038E-3</v>
      </c>
    </row>
    <row r="33" spans="2:7" x14ac:dyDescent="0.35">
      <c r="B33" s="20"/>
      <c r="C33" s="13"/>
      <c r="D33" s="276"/>
      <c r="E33" s="293"/>
      <c r="F33" s="107"/>
      <c r="G33" s="111"/>
    </row>
    <row r="34" spans="2:7" x14ac:dyDescent="0.35">
      <c r="B34" s="20" t="s">
        <v>72</v>
      </c>
      <c r="C34" s="13"/>
      <c r="D34" s="266">
        <v>3579.9683422036287</v>
      </c>
      <c r="E34" s="290">
        <v>2.4273999410547979</v>
      </c>
      <c r="F34" s="95">
        <v>1.2660141412592074</v>
      </c>
      <c r="G34" s="108">
        <v>3.4521606956552008E-2</v>
      </c>
    </row>
    <row r="35" spans="2:7" x14ac:dyDescent="0.35">
      <c r="B35" s="20"/>
      <c r="C35" s="13" t="s">
        <v>27</v>
      </c>
      <c r="D35" s="276">
        <v>210.33255302173129</v>
      </c>
      <c r="E35" s="291">
        <v>0.1426161289718508</v>
      </c>
      <c r="F35" s="103">
        <v>3.3123423776759697E-3</v>
      </c>
      <c r="G35" s="109">
        <v>2.0282351773856376E-3</v>
      </c>
    </row>
    <row r="36" spans="2:7" x14ac:dyDescent="0.35">
      <c r="B36" s="20"/>
      <c r="C36" s="13" t="s">
        <v>15</v>
      </c>
      <c r="D36" s="276">
        <v>1582.7097955736497</v>
      </c>
      <c r="E36" s="291">
        <v>1.0731574408609121</v>
      </c>
      <c r="F36" s="103">
        <v>0.32965083900049486</v>
      </c>
      <c r="G36" s="109">
        <v>1.5262058282740682E-2</v>
      </c>
    </row>
    <row r="37" spans="2:7" x14ac:dyDescent="0.35">
      <c r="B37" s="20"/>
      <c r="C37" s="13" t="s">
        <v>16</v>
      </c>
      <c r="D37" s="277">
        <v>681.5474022651855</v>
      </c>
      <c r="E37" s="291">
        <v>0.46212367427422912</v>
      </c>
      <c r="F37" s="103">
        <v>8.8545568107889494E-2</v>
      </c>
      <c r="G37" s="109">
        <v>6.5721563137553299E-3</v>
      </c>
    </row>
    <row r="38" spans="2:7" x14ac:dyDescent="0.35">
      <c r="B38" s="20"/>
      <c r="C38" s="13" t="s">
        <v>28</v>
      </c>
      <c r="D38" s="276">
        <v>1.1488578000000003</v>
      </c>
      <c r="E38" s="291">
        <v>7.7898380360641797E-4</v>
      </c>
      <c r="F38" s="103">
        <v>6.3145225554039897E-2</v>
      </c>
      <c r="G38" s="109">
        <v>1.1078426854511318E-5</v>
      </c>
    </row>
    <row r="39" spans="2:7" x14ac:dyDescent="0.35">
      <c r="B39" s="20"/>
      <c r="C39" s="13" t="s">
        <v>17</v>
      </c>
      <c r="D39" s="276">
        <v>1030.4671712045999</v>
      </c>
      <c r="E39" s="291">
        <v>0.6987089581639303</v>
      </c>
      <c r="F39" s="103">
        <v>0.69980302351413393</v>
      </c>
      <c r="G39" s="109">
        <v>9.9367869393108092E-3</v>
      </c>
    </row>
    <row r="40" spans="2:7" x14ac:dyDescent="0.35">
      <c r="B40" s="20"/>
      <c r="C40" s="13" t="s">
        <v>20</v>
      </c>
      <c r="D40" s="276">
        <v>1.1788224</v>
      </c>
      <c r="E40" s="291">
        <v>7.9930132078003566E-4</v>
      </c>
      <c r="F40" s="103">
        <v>7.4312787369837374E-2</v>
      </c>
      <c r="G40" s="109">
        <v>1.1367375259896814E-5</v>
      </c>
    </row>
    <row r="41" spans="2:7" x14ac:dyDescent="0.35">
      <c r="B41" s="54"/>
      <c r="C41" s="15" t="s">
        <v>73</v>
      </c>
      <c r="D41" s="279">
        <v>72.613704538462301</v>
      </c>
      <c r="E41" s="294">
        <v>4.9235771176662571E-2</v>
      </c>
      <c r="F41" s="104">
        <v>7.244355335135795E-3</v>
      </c>
      <c r="G41" s="112">
        <v>7.0021338965053025E-4</v>
      </c>
    </row>
    <row r="42" spans="2:7" x14ac:dyDescent="0.35">
      <c r="B42" s="7" t="s">
        <v>80</v>
      </c>
      <c r="D42" s="300"/>
    </row>
    <row r="43" spans="2:7" x14ac:dyDescent="0.35">
      <c r="B43" s="7" t="s">
        <v>659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3"/>
  <sheetViews>
    <sheetView topLeftCell="A25" zoomScale="71" zoomScaleNormal="71" workbookViewId="0">
      <selection activeCell="B43" sqref="B43"/>
    </sheetView>
  </sheetViews>
  <sheetFormatPr baseColWidth="10" defaultColWidth="11.42578125" defaultRowHeight="18" x14ac:dyDescent="0.35"/>
  <cols>
    <col min="1" max="1" width="7.140625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16384" width="11.42578125" style="2"/>
  </cols>
  <sheetData>
    <row r="5" spans="2:7" ht="45.75" customHeight="1" x14ac:dyDescent="0.35">
      <c r="B5" s="377" t="s">
        <v>651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80">
        <v>168372.93925404461</v>
      </c>
      <c r="E7" s="290">
        <v>100</v>
      </c>
      <c r="F7" s="95">
        <v>10.317996098271404</v>
      </c>
      <c r="G7" s="95">
        <v>1.5814292181488832</v>
      </c>
    </row>
    <row r="8" spans="2:7" x14ac:dyDescent="0.35">
      <c r="B8" s="20"/>
      <c r="C8" s="13" t="s">
        <v>27</v>
      </c>
      <c r="D8" s="281">
        <v>10071.790984880521</v>
      </c>
      <c r="E8" s="291">
        <v>5.9818347470219022</v>
      </c>
      <c r="F8" s="103">
        <v>0.44305225163310047</v>
      </c>
      <c r="G8" s="103">
        <v>9.4598482470786699E-2</v>
      </c>
    </row>
    <row r="9" spans="2:7" x14ac:dyDescent="0.35">
      <c r="B9" s="20"/>
      <c r="C9" s="13" t="s">
        <v>15</v>
      </c>
      <c r="D9" s="282">
        <v>35453.200573901864</v>
      </c>
      <c r="E9" s="291">
        <v>21.05635307607794</v>
      </c>
      <c r="F9" s="103">
        <v>1.3855860706006222</v>
      </c>
      <c r="G9" s="103">
        <v>0.33299131982168767</v>
      </c>
    </row>
    <row r="10" spans="2:7" x14ac:dyDescent="0.35">
      <c r="B10" s="20"/>
      <c r="C10" s="13" t="s">
        <v>16</v>
      </c>
      <c r="D10" s="281">
        <v>6781.2015174368053</v>
      </c>
      <c r="E10" s="291">
        <v>4.027488946549294</v>
      </c>
      <c r="F10" s="103">
        <v>0.47433862135992655</v>
      </c>
      <c r="G10" s="103">
        <v>6.36918869584472E-2</v>
      </c>
    </row>
    <row r="11" spans="2:7" x14ac:dyDescent="0.35">
      <c r="B11" s="20"/>
      <c r="C11" s="13" t="s">
        <v>28</v>
      </c>
      <c r="D11" s="281">
        <v>4567.4259659132576</v>
      </c>
      <c r="E11" s="292">
        <v>2.7126841083541517</v>
      </c>
      <c r="F11" s="106">
        <v>0.2828800609478283</v>
      </c>
      <c r="G11" s="106">
        <v>4.2899179085594062E-2</v>
      </c>
    </row>
    <row r="12" spans="2:7" x14ac:dyDescent="0.35">
      <c r="B12" s="20"/>
      <c r="C12" s="13" t="s">
        <v>17</v>
      </c>
      <c r="D12" s="281">
        <v>101928.95328877498</v>
      </c>
      <c r="E12" s="292">
        <v>60.53760998671077</v>
      </c>
      <c r="F12" s="106">
        <v>6.8247717072970948</v>
      </c>
      <c r="G12" s="106">
        <v>0.95735945229886055</v>
      </c>
    </row>
    <row r="13" spans="2:7" x14ac:dyDescent="0.35">
      <c r="B13" s="20"/>
      <c r="C13" s="13" t="s">
        <v>20</v>
      </c>
      <c r="D13" s="281">
        <v>8538.4585566334335</v>
      </c>
      <c r="E13" s="292">
        <v>5.0711584619607013</v>
      </c>
      <c r="F13" s="106">
        <v>0.86851588634215482</v>
      </c>
      <c r="G13" s="106">
        <v>8.0196781616076046E-2</v>
      </c>
    </row>
    <row r="14" spans="2:7" x14ac:dyDescent="0.35">
      <c r="B14" s="20"/>
      <c r="C14" s="13" t="s">
        <v>73</v>
      </c>
      <c r="D14" s="281">
        <v>1031.9083665037144</v>
      </c>
      <c r="E14" s="292">
        <v>0.61287067332521261</v>
      </c>
      <c r="F14" s="106">
        <v>3.8851500090678059E-2</v>
      </c>
      <c r="G14" s="106">
        <v>9.6921158974307055E-3</v>
      </c>
    </row>
    <row r="15" spans="2:7" x14ac:dyDescent="0.35">
      <c r="B15" s="20"/>
      <c r="C15" s="13"/>
      <c r="D15" s="283"/>
      <c r="E15" s="293"/>
      <c r="F15" s="107"/>
      <c r="G15" s="107"/>
    </row>
    <row r="16" spans="2:7" x14ac:dyDescent="0.35">
      <c r="B16" s="20" t="s">
        <v>70</v>
      </c>
      <c r="C16" s="13"/>
      <c r="D16" s="280">
        <v>8337.5486393091487</v>
      </c>
      <c r="E16" s="290">
        <v>4.9518341107826602</v>
      </c>
      <c r="F16" s="95">
        <v>0.74287486386756152</v>
      </c>
      <c r="G16" s="95">
        <v>7.830975146217993E-2</v>
      </c>
    </row>
    <row r="17" spans="2:7" x14ac:dyDescent="0.35">
      <c r="B17" s="20"/>
      <c r="C17" s="13" t="s">
        <v>27</v>
      </c>
      <c r="D17" s="281">
        <v>604.65414165089271</v>
      </c>
      <c r="E17" s="291">
        <v>0.35911598641072473</v>
      </c>
      <c r="F17" s="103">
        <v>5.6860720154856131E-2</v>
      </c>
      <c r="G17" s="103">
        <v>5.679165136142774E-3</v>
      </c>
    </row>
    <row r="18" spans="2:7" x14ac:dyDescent="0.35">
      <c r="B18" s="20"/>
      <c r="C18" s="13" t="s">
        <v>15</v>
      </c>
      <c r="D18" s="282">
        <v>237.40256560907804</v>
      </c>
      <c r="E18" s="291">
        <v>0.14099805269235105</v>
      </c>
      <c r="F18" s="103">
        <v>3.5760017142319467E-2</v>
      </c>
      <c r="G18" s="103">
        <v>2.2297844022977974E-3</v>
      </c>
    </row>
    <row r="19" spans="2:7" x14ac:dyDescent="0.35">
      <c r="B19" s="20"/>
      <c r="C19" s="13" t="s">
        <v>16</v>
      </c>
      <c r="D19" s="281">
        <v>169.80993004140103</v>
      </c>
      <c r="E19" s="291">
        <v>0.10085345708979296</v>
      </c>
      <c r="F19" s="103">
        <v>4.6768524714363435E-2</v>
      </c>
      <c r="G19" s="103">
        <v>1.5949260379312319E-3</v>
      </c>
    </row>
    <row r="20" spans="2:7" x14ac:dyDescent="0.35">
      <c r="B20" s="20"/>
      <c r="C20" s="13" t="s">
        <v>28</v>
      </c>
      <c r="D20" s="281">
        <v>555.50832991831669</v>
      </c>
      <c r="E20" s="291">
        <v>0.32992732227603044</v>
      </c>
      <c r="F20" s="103">
        <v>3.7266829956094163E-2</v>
      </c>
      <c r="G20" s="103">
        <v>5.2175670731293734E-3</v>
      </c>
    </row>
    <row r="21" spans="2:7" x14ac:dyDescent="0.35">
      <c r="B21" s="20"/>
      <c r="C21" s="13" t="s">
        <v>17</v>
      </c>
      <c r="D21" s="281">
        <v>6432.1821654628538</v>
      </c>
      <c r="E21" s="291">
        <v>3.8201994892765061</v>
      </c>
      <c r="F21" s="103">
        <v>0.53841590198383527</v>
      </c>
      <c r="G21" s="103">
        <v>6.041375091499307E-2</v>
      </c>
    </row>
    <row r="22" spans="2:7" x14ac:dyDescent="0.35">
      <c r="B22" s="20"/>
      <c r="C22" s="13" t="s">
        <v>20</v>
      </c>
      <c r="D22" s="281">
        <v>337.99150662660742</v>
      </c>
      <c r="E22" s="291">
        <v>0.20073980303725575</v>
      </c>
      <c r="F22" s="103">
        <v>2.7802869916093015E-2</v>
      </c>
      <c r="G22" s="103">
        <v>3.1745578976856816E-3</v>
      </c>
    </row>
    <row r="23" spans="2:7" x14ac:dyDescent="0.35">
      <c r="B23" s="20"/>
      <c r="C23" s="13" t="s">
        <v>73</v>
      </c>
      <c r="D23" s="281"/>
      <c r="E23" s="291">
        <v>0</v>
      </c>
      <c r="F23" s="103">
        <v>0</v>
      </c>
      <c r="G23" s="103">
        <v>0</v>
      </c>
    </row>
    <row r="24" spans="2:7" x14ac:dyDescent="0.35">
      <c r="B24" s="20"/>
      <c r="C24" s="13"/>
      <c r="D24" s="283"/>
      <c r="E24" s="293"/>
      <c r="F24" s="107"/>
      <c r="G24" s="107"/>
    </row>
    <row r="25" spans="2:7" x14ac:dyDescent="0.35">
      <c r="B25" s="20" t="s">
        <v>71</v>
      </c>
      <c r="C25" s="13"/>
      <c r="D25" s="280">
        <v>156997.52640783152</v>
      </c>
      <c r="E25" s="290">
        <v>93.243918591306624</v>
      </c>
      <c r="F25" s="95">
        <v>8.0339162752410171</v>
      </c>
      <c r="G25" s="95">
        <v>1.4745865727498815</v>
      </c>
    </row>
    <row r="26" spans="2:7" x14ac:dyDescent="0.35">
      <c r="B26" s="20"/>
      <c r="C26" s="13" t="s">
        <v>27</v>
      </c>
      <c r="D26" s="281">
        <v>9246.8417016380481</v>
      </c>
      <c r="E26" s="291">
        <v>5.4918811434931474</v>
      </c>
      <c r="F26" s="103">
        <v>0.37926145782473109</v>
      </c>
      <c r="G26" s="103">
        <v>8.685021302920963E-2</v>
      </c>
    </row>
    <row r="27" spans="2:7" x14ac:dyDescent="0.35">
      <c r="B27" s="20"/>
      <c r="C27" s="13" t="s">
        <v>15</v>
      </c>
      <c r="D27" s="281">
        <v>33558.121754640073</v>
      </c>
      <c r="E27" s="291">
        <v>19.930828494955996</v>
      </c>
      <c r="F27" s="103">
        <v>0.93582396157576575</v>
      </c>
      <c r="G27" s="103">
        <v>0.3151919452383774</v>
      </c>
    </row>
    <row r="28" spans="2:7" x14ac:dyDescent="0.35">
      <c r="B28" s="20"/>
      <c r="C28" s="13" t="s">
        <v>16</v>
      </c>
      <c r="D28" s="282">
        <v>5897.562085844741</v>
      </c>
      <c r="E28" s="291">
        <v>3.5026781096613018</v>
      </c>
      <c r="F28" s="103">
        <v>0.31495374626608341</v>
      </c>
      <c r="G28" s="103">
        <v>5.5392375043888803E-2</v>
      </c>
    </row>
    <row r="29" spans="2:7" x14ac:dyDescent="0.35">
      <c r="B29" s="20"/>
      <c r="C29" s="13" t="s">
        <v>28</v>
      </c>
      <c r="D29" s="281">
        <v>4263.9687603958273</v>
      </c>
      <c r="E29" s="291">
        <v>2.5324549059289523</v>
      </c>
      <c r="F29" s="103">
        <v>0.17173550344375399</v>
      </c>
      <c r="G29" s="103">
        <v>4.0048981818805257E-2</v>
      </c>
    </row>
    <row r="30" spans="2:7" x14ac:dyDescent="0.35">
      <c r="B30" s="20"/>
      <c r="C30" s="13" t="s">
        <v>17</v>
      </c>
      <c r="D30" s="281">
        <v>94417.49495742764</v>
      </c>
      <c r="E30" s="291">
        <v>56.076407156478126</v>
      </c>
      <c r="F30" s="103">
        <v>5.4437503219928356</v>
      </c>
      <c r="G30" s="103">
        <v>0.88680868726067641</v>
      </c>
    </row>
    <row r="31" spans="2:7" x14ac:dyDescent="0.35">
      <c r="B31" s="20"/>
      <c r="C31" s="13" t="s">
        <v>20</v>
      </c>
      <c r="D31" s="281">
        <v>8657.6818986615781</v>
      </c>
      <c r="E31" s="291">
        <v>5.141967549547072</v>
      </c>
      <c r="F31" s="103">
        <v>0.75735606217192109</v>
      </c>
      <c r="G31" s="103">
        <v>8.1316577216271557E-2</v>
      </c>
    </row>
    <row r="32" spans="2:7" x14ac:dyDescent="0.35">
      <c r="B32" s="20"/>
      <c r="C32" s="13" t="s">
        <v>73</v>
      </c>
      <c r="D32" s="281">
        <v>955.85524922359104</v>
      </c>
      <c r="E32" s="291">
        <v>0.56770123124202077</v>
      </c>
      <c r="F32" s="103">
        <v>3.1035221965926285E-2</v>
      </c>
      <c r="G32" s="103">
        <v>8.9777931426522732E-3</v>
      </c>
    </row>
    <row r="33" spans="2:7" x14ac:dyDescent="0.35">
      <c r="B33" s="20"/>
      <c r="C33" s="13"/>
      <c r="D33" s="281"/>
      <c r="E33" s="293"/>
      <c r="F33" s="107"/>
      <c r="G33" s="107"/>
    </row>
    <row r="34" spans="2:7" x14ac:dyDescent="0.35">
      <c r="B34" s="20" t="s">
        <v>72</v>
      </c>
      <c r="C34" s="13"/>
      <c r="D34" s="280">
        <v>3749.5367289039282</v>
      </c>
      <c r="E34" s="290">
        <v>2.2269236051326207</v>
      </c>
      <c r="F34" s="95">
        <v>1.5412049591628272</v>
      </c>
      <c r="G34" s="95">
        <v>3.5217220557421727E-2</v>
      </c>
    </row>
    <row r="35" spans="2:7" x14ac:dyDescent="0.35">
      <c r="B35" s="20"/>
      <c r="C35" s="13" t="s">
        <v>27</v>
      </c>
      <c r="D35" s="281">
        <v>220.29514159157779</v>
      </c>
      <c r="E35" s="291">
        <v>0.1308376171180286</v>
      </c>
      <c r="F35" s="103">
        <v>6.9300736535132801E-3</v>
      </c>
      <c r="G35" s="103">
        <v>2.0691043054342695E-3</v>
      </c>
    </row>
    <row r="36" spans="2:7" x14ac:dyDescent="0.35">
      <c r="B36" s="20"/>
      <c r="C36" s="13" t="s">
        <v>15</v>
      </c>
      <c r="D36" s="281">
        <v>1657.6762536527137</v>
      </c>
      <c r="E36" s="291">
        <v>0.98452652842959343</v>
      </c>
      <c r="F36" s="103">
        <v>0.41400209188253712</v>
      </c>
      <c r="G36" s="103">
        <v>1.5569590181012461E-2</v>
      </c>
    </row>
    <row r="37" spans="2:7" x14ac:dyDescent="0.35">
      <c r="B37" s="20"/>
      <c r="C37" s="13" t="s">
        <v>16</v>
      </c>
      <c r="D37" s="282">
        <v>713.82950155066408</v>
      </c>
      <c r="E37" s="291">
        <v>0.42395737979820092</v>
      </c>
      <c r="F37" s="103">
        <v>0.1126163503794797</v>
      </c>
      <c r="G37" s="103">
        <v>6.7045858766271805E-3</v>
      </c>
    </row>
    <row r="38" spans="2:7" x14ac:dyDescent="0.35">
      <c r="B38" s="20"/>
      <c r="C38" s="13" t="s">
        <v>28</v>
      </c>
      <c r="D38" s="281">
        <v>1.2032744721804423</v>
      </c>
      <c r="E38" s="291">
        <v>7.1464837373000692E-4</v>
      </c>
      <c r="F38" s="103">
        <v>7.3877727547980165E-2</v>
      </c>
      <c r="G38" s="103">
        <v>1.1301658189192157E-5</v>
      </c>
    </row>
    <row r="39" spans="2:7" x14ac:dyDescent="0.35">
      <c r="B39" s="20"/>
      <c r="C39" s="13" t="s">
        <v>17</v>
      </c>
      <c r="D39" s="281">
        <v>1079.2761658844881</v>
      </c>
      <c r="E39" s="291">
        <v>0.64100334095614597</v>
      </c>
      <c r="F39" s="103">
        <v>0.8426054833204244</v>
      </c>
      <c r="G39" s="103">
        <v>1.0137014123190999E-2</v>
      </c>
    </row>
    <row r="40" spans="2:7" x14ac:dyDescent="0.35">
      <c r="B40" s="20"/>
      <c r="C40" s="13" t="s">
        <v>20</v>
      </c>
      <c r="D40" s="281">
        <v>1.2346583721279361</v>
      </c>
      <c r="E40" s="291">
        <v>7.3328788913345371E-4</v>
      </c>
      <c r="F40" s="103">
        <v>8.3356954254140692E-2</v>
      </c>
      <c r="G40" s="103">
        <v>1.1596428931903627E-5</v>
      </c>
    </row>
    <row r="41" spans="2:7" x14ac:dyDescent="0.35">
      <c r="B41" s="54"/>
      <c r="C41" s="15" t="s">
        <v>73</v>
      </c>
      <c r="D41" s="284">
        <v>76.053117280123615</v>
      </c>
      <c r="E41" s="294">
        <v>4.516944208319193E-2</v>
      </c>
      <c r="F41" s="104">
        <v>7.8162781247517743E-3</v>
      </c>
      <c r="G41" s="104">
        <v>7.1432275477843472E-4</v>
      </c>
    </row>
    <row r="42" spans="2:7" x14ac:dyDescent="0.35">
      <c r="B42" s="7" t="s">
        <v>80</v>
      </c>
    </row>
    <row r="43" spans="2:7" x14ac:dyDescent="0.35">
      <c r="B43" s="7" t="s">
        <v>660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3"/>
  <sheetViews>
    <sheetView topLeftCell="A31" zoomScale="89" zoomScaleNormal="89" workbookViewId="0">
      <selection activeCell="B43" sqref="B43"/>
    </sheetView>
  </sheetViews>
  <sheetFormatPr baseColWidth="10" defaultColWidth="11.42578125" defaultRowHeight="18" x14ac:dyDescent="0.35"/>
  <cols>
    <col min="1" max="1" width="7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16384" width="11.42578125" style="2"/>
  </cols>
  <sheetData>
    <row r="5" spans="2:7" ht="45.75" customHeight="1" x14ac:dyDescent="0.35">
      <c r="B5" s="377" t="s">
        <v>652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66">
        <v>176981.14047175896</v>
      </c>
      <c r="E7" s="285">
        <v>100</v>
      </c>
      <c r="F7" s="95">
        <v>10.404685777642282</v>
      </c>
      <c r="G7" s="95">
        <v>1.6201806666463152</v>
      </c>
    </row>
    <row r="8" spans="2:7" x14ac:dyDescent="0.35">
      <c r="B8" s="20"/>
      <c r="C8" s="13" t="s">
        <v>27</v>
      </c>
      <c r="D8" s="276">
        <v>10586.719356415322</v>
      </c>
      <c r="E8" s="286">
        <v>5.9818347470219022</v>
      </c>
      <c r="F8" s="103">
        <v>0.4161056015570187</v>
      </c>
      <c r="G8" s="103">
        <v>9.6916530081980382E-2</v>
      </c>
    </row>
    <row r="9" spans="2:7" x14ac:dyDescent="0.35">
      <c r="B9" s="20"/>
      <c r="C9" s="13" t="s">
        <v>15</v>
      </c>
      <c r="D9" s="277">
        <v>37265.773815803055</v>
      </c>
      <c r="E9" s="286">
        <v>21.056353076077944</v>
      </c>
      <c r="F9" s="103">
        <v>1.2913873478002129</v>
      </c>
      <c r="G9" s="103">
        <v>0.34115096163940156</v>
      </c>
    </row>
    <row r="10" spans="2:7" x14ac:dyDescent="0.35">
      <c r="B10" s="20"/>
      <c r="C10" s="13" t="s">
        <v>16</v>
      </c>
      <c r="D10" s="276">
        <v>7127.8958699769755</v>
      </c>
      <c r="E10" s="286">
        <v>4.0274889465492949</v>
      </c>
      <c r="F10" s="103">
        <v>0.50322922315302332</v>
      </c>
      <c r="G10" s="103">
        <v>6.5252597263309037E-2</v>
      </c>
    </row>
    <row r="11" spans="2:7" x14ac:dyDescent="0.35">
      <c r="B11" s="20"/>
      <c r="C11" s="13" t="s">
        <v>28</v>
      </c>
      <c r="D11" s="276">
        <v>5067.1415049803163</v>
      </c>
      <c r="E11" s="287">
        <v>2.7126841083541517</v>
      </c>
      <c r="F11" s="106">
        <v>0.27946929643217905</v>
      </c>
      <c r="G11" s="106">
        <v>4.6387342061682824E-2</v>
      </c>
    </row>
    <row r="12" spans="2:7" x14ac:dyDescent="0.35">
      <c r="B12" s="20"/>
      <c r="C12" s="13" t="s">
        <v>17</v>
      </c>
      <c r="D12" s="276">
        <v>107140.15256882622</v>
      </c>
      <c r="E12" s="287">
        <v>60.537609986710784</v>
      </c>
      <c r="F12" s="106">
        <v>6.9532618383897464</v>
      </c>
      <c r="G12" s="106">
        <v>0.98081865305443705</v>
      </c>
    </row>
    <row r="13" spans="2:7" x14ac:dyDescent="0.35">
      <c r="B13" s="20"/>
      <c r="C13" s="13" t="s">
        <v>20</v>
      </c>
      <c r="D13" s="276">
        <v>9456.8821859413965</v>
      </c>
      <c r="E13" s="287">
        <v>5.0711584619607004</v>
      </c>
      <c r="F13" s="106">
        <v>0.91953817752986189</v>
      </c>
      <c r="G13" s="106">
        <v>8.6573392190673074E-2</v>
      </c>
    </row>
    <row r="14" spans="2:7" x14ac:dyDescent="0.35">
      <c r="B14" s="20"/>
      <c r="C14" s="13" t="s">
        <v>73</v>
      </c>
      <c r="D14" s="276">
        <v>1084.6655072679102</v>
      </c>
      <c r="E14" s="287">
        <v>0.61287067332521272</v>
      </c>
      <c r="F14" s="106">
        <v>4.1694292780239221E-2</v>
      </c>
      <c r="G14" s="106">
        <v>9.9296121607601959E-3</v>
      </c>
    </row>
    <row r="15" spans="2:7" x14ac:dyDescent="0.35">
      <c r="B15" s="20"/>
      <c r="C15" s="13"/>
      <c r="D15" s="278"/>
      <c r="E15" s="288"/>
      <c r="F15" s="107"/>
      <c r="G15" s="107"/>
    </row>
    <row r="16" spans="2:7" x14ac:dyDescent="0.35">
      <c r="B16" s="20" t="s">
        <v>70</v>
      </c>
      <c r="C16" s="13"/>
      <c r="D16" s="266">
        <v>8763.8124835327399</v>
      </c>
      <c r="E16" s="285">
        <v>4.9518341107826611</v>
      </c>
      <c r="F16" s="95">
        <v>0.79553381518275357</v>
      </c>
      <c r="G16" s="95">
        <v>8.0228658907298162E-2</v>
      </c>
    </row>
    <row r="17" spans="2:7" x14ac:dyDescent="0.35">
      <c r="B17" s="20"/>
      <c r="C17" s="13" t="s">
        <v>27</v>
      </c>
      <c r="D17" s="276">
        <v>635.56756836610782</v>
      </c>
      <c r="E17" s="286">
        <v>0.35911598641072473</v>
      </c>
      <c r="F17" s="103">
        <v>5.9895633485766014E-2</v>
      </c>
      <c r="G17" s="103">
        <v>5.8183277826627721E-3</v>
      </c>
    </row>
    <row r="18" spans="2:7" x14ac:dyDescent="0.35">
      <c r="B18" s="20"/>
      <c r="C18" s="13" t="s">
        <v>15</v>
      </c>
      <c r="D18" s="277">
        <v>249.53996169789463</v>
      </c>
      <c r="E18" s="286">
        <v>0.14099805269235105</v>
      </c>
      <c r="F18" s="103">
        <v>4.4609055184333113E-2</v>
      </c>
      <c r="G18" s="103">
        <v>2.2844231900692566E-3</v>
      </c>
    </row>
    <row r="19" spans="2:7" x14ac:dyDescent="0.35">
      <c r="B19" s="20"/>
      <c r="C19" s="13" t="s">
        <v>16</v>
      </c>
      <c r="D19" s="276">
        <v>178.49159856271169</v>
      </c>
      <c r="E19" s="286">
        <v>0.10085345708979296</v>
      </c>
      <c r="F19" s="103">
        <v>5.792428625016055E-2</v>
      </c>
      <c r="G19" s="103">
        <v>1.6340082134132634E-3</v>
      </c>
    </row>
    <row r="20" spans="2:7" x14ac:dyDescent="0.35">
      <c r="B20" s="20"/>
      <c r="C20" s="13" t="s">
        <v>28</v>
      </c>
      <c r="D20" s="276">
        <v>583.90913769205451</v>
      </c>
      <c r="E20" s="286">
        <v>0.32992732227603044</v>
      </c>
      <c r="F20" s="103">
        <v>3.8662364780962799E-2</v>
      </c>
      <c r="G20" s="103">
        <v>5.3454186895001282E-3</v>
      </c>
    </row>
    <row r="21" spans="2:7" x14ac:dyDescent="0.35">
      <c r="B21" s="20"/>
      <c r="C21" s="13" t="s">
        <v>17</v>
      </c>
      <c r="D21" s="276">
        <v>6761.0326244178741</v>
      </c>
      <c r="E21" s="286">
        <v>3.8201994892765061</v>
      </c>
      <c r="F21" s="103">
        <v>0.5649833851541497</v>
      </c>
      <c r="G21" s="103">
        <v>6.1894133552579236E-2</v>
      </c>
    </row>
    <row r="22" spans="2:7" x14ac:dyDescent="0.35">
      <c r="B22" s="20"/>
      <c r="C22" s="13" t="s">
        <v>20</v>
      </c>
      <c r="D22" s="276">
        <v>355.27159279609799</v>
      </c>
      <c r="E22" s="286">
        <v>0.20073980303725575</v>
      </c>
      <c r="F22" s="103">
        <v>2.9459090327381421E-2</v>
      </c>
      <c r="G22" s="103">
        <v>3.2523474790735109E-3</v>
      </c>
    </row>
    <row r="23" spans="2:7" x14ac:dyDescent="0.35">
      <c r="B23" s="20"/>
      <c r="C23" s="13" t="s">
        <v>73</v>
      </c>
      <c r="D23" s="276">
        <v>0</v>
      </c>
      <c r="E23" s="286">
        <v>0</v>
      </c>
      <c r="F23" s="103">
        <v>0</v>
      </c>
      <c r="G23" s="103">
        <v>0</v>
      </c>
    </row>
    <row r="24" spans="2:7" x14ac:dyDescent="0.35">
      <c r="B24" s="20"/>
      <c r="C24" s="13"/>
      <c r="D24" s="278"/>
      <c r="E24" s="288"/>
      <c r="F24" s="107"/>
      <c r="G24" s="107"/>
    </row>
    <row r="25" spans="2:7" x14ac:dyDescent="0.35">
      <c r="B25" s="20" t="s">
        <v>71</v>
      </c>
      <c r="C25" s="13"/>
      <c r="D25" s="266">
        <v>165024.15054345303</v>
      </c>
      <c r="E25" s="285">
        <v>93.243918591306638</v>
      </c>
      <c r="F25" s="95">
        <v>7.7927561853930589</v>
      </c>
      <c r="G25" s="95">
        <v>1.5107199418397796</v>
      </c>
    </row>
    <row r="26" spans="2:7" x14ac:dyDescent="0.35">
      <c r="B26" s="20"/>
      <c r="C26" s="13" t="s">
        <v>27</v>
      </c>
      <c r="D26" s="276">
        <v>9719.5938811076539</v>
      </c>
      <c r="E26" s="286">
        <v>5.4918811434931474</v>
      </c>
      <c r="F26" s="103">
        <v>0.34566216314190212</v>
      </c>
      <c r="G26" s="103">
        <v>8.8978396522070582E-2</v>
      </c>
    </row>
    <row r="27" spans="2:7" x14ac:dyDescent="0.35">
      <c r="B27" s="20"/>
      <c r="C27" s="13" t="s">
        <v>15</v>
      </c>
      <c r="D27" s="276">
        <v>35273.80757584345</v>
      </c>
      <c r="E27" s="286">
        <v>19.930828494956</v>
      </c>
      <c r="F27" s="103">
        <v>0.74842494785132274</v>
      </c>
      <c r="G27" s="103">
        <v>0.32291542997771189</v>
      </c>
    </row>
    <row r="28" spans="2:7" x14ac:dyDescent="0.35">
      <c r="B28" s="20"/>
      <c r="C28" s="13" t="s">
        <v>16</v>
      </c>
      <c r="D28" s="277">
        <v>6199.0796655332215</v>
      </c>
      <c r="E28" s="286">
        <v>3.5026781096613018</v>
      </c>
      <c r="F28" s="103">
        <v>0.30861780425179286</v>
      </c>
      <c r="G28" s="103">
        <v>5.674971354758504E-2</v>
      </c>
    </row>
    <row r="29" spans="2:7" x14ac:dyDescent="0.35">
      <c r="B29" s="20"/>
      <c r="C29" s="13" t="s">
        <v>28</v>
      </c>
      <c r="D29" s="276">
        <v>4481.9675744460719</v>
      </c>
      <c r="E29" s="286">
        <v>2.5324549059289523</v>
      </c>
      <c r="F29" s="103">
        <v>0.15619670210929582</v>
      </c>
      <c r="G29" s="103">
        <v>4.1030344777397025E-2</v>
      </c>
    </row>
    <row r="30" spans="2:7" x14ac:dyDescent="0.35">
      <c r="B30" s="20"/>
      <c r="C30" s="13" t="s">
        <v>17</v>
      </c>
      <c r="D30" s="276">
        <v>99244.664921122079</v>
      </c>
      <c r="E30" s="286">
        <v>56.076407156478126</v>
      </c>
      <c r="F30" s="103">
        <v>5.402870510108837</v>
      </c>
      <c r="G30" s="103">
        <v>0.90853910729912957</v>
      </c>
    </row>
    <row r="31" spans="2:7" x14ac:dyDescent="0.35">
      <c r="B31" s="20"/>
      <c r="C31" s="13" t="s">
        <v>20</v>
      </c>
      <c r="D31" s="276">
        <v>9100.3128118761688</v>
      </c>
      <c r="E31" s="286">
        <v>5.141967549547072</v>
      </c>
      <c r="F31" s="103">
        <v>0.79767796606403651</v>
      </c>
      <c r="G31" s="103">
        <v>8.3309164122988957E-2</v>
      </c>
    </row>
    <row r="32" spans="2:7" x14ac:dyDescent="0.35">
      <c r="B32" s="20"/>
      <c r="C32" s="13" t="s">
        <v>73</v>
      </c>
      <c r="D32" s="276">
        <v>1004.7241135243464</v>
      </c>
      <c r="E32" s="286">
        <v>0.56770123124202077</v>
      </c>
      <c r="F32" s="103">
        <v>3.3306091865871468E-2</v>
      </c>
      <c r="G32" s="103">
        <v>9.1977855928963136E-3</v>
      </c>
    </row>
    <row r="33" spans="2:7" x14ac:dyDescent="0.35">
      <c r="B33" s="20"/>
      <c r="C33" s="13"/>
      <c r="D33" s="276"/>
      <c r="E33" s="288"/>
      <c r="F33" s="107"/>
      <c r="G33" s="107"/>
    </row>
    <row r="34" spans="2:7" x14ac:dyDescent="0.35">
      <c r="B34" s="20" t="s">
        <v>72</v>
      </c>
      <c r="C34" s="13"/>
      <c r="D34" s="266">
        <v>3941.2347937985242</v>
      </c>
      <c r="E34" s="285">
        <v>2.2269236051326207</v>
      </c>
      <c r="F34" s="95">
        <v>1.8163957770664694</v>
      </c>
      <c r="G34" s="95">
        <v>3.6080185711341861E-2</v>
      </c>
    </row>
    <row r="35" spans="2:7" x14ac:dyDescent="0.35">
      <c r="B35" s="20"/>
      <c r="C35" s="13" t="s">
        <v>27</v>
      </c>
      <c r="D35" s="276">
        <v>231.55790694156045</v>
      </c>
      <c r="E35" s="286">
        <v>0.1308376171180286</v>
      </c>
      <c r="F35" s="103">
        <v>1.054780492935059E-2</v>
      </c>
      <c r="G35" s="103">
        <v>2.11980577724703E-3</v>
      </c>
    </row>
    <row r="36" spans="2:7" x14ac:dyDescent="0.35">
      <c r="B36" s="20"/>
      <c r="C36" s="13" t="s">
        <v>15</v>
      </c>
      <c r="D36" s="276">
        <v>1742.4262782617116</v>
      </c>
      <c r="E36" s="286">
        <v>0.98452652842959365</v>
      </c>
      <c r="F36" s="103">
        <v>0.49835334476455717</v>
      </c>
      <c r="G36" s="103">
        <v>1.5951108471620418E-2</v>
      </c>
    </row>
    <row r="37" spans="2:7" x14ac:dyDescent="0.35">
      <c r="B37" s="20"/>
      <c r="C37" s="13" t="s">
        <v>16</v>
      </c>
      <c r="D37" s="277">
        <v>750.32460588104288</v>
      </c>
      <c r="E37" s="286">
        <v>0.42395737979820092</v>
      </c>
      <c r="F37" s="103">
        <v>0.13668713265106991</v>
      </c>
      <c r="G37" s="103">
        <v>6.8688755023107433E-3</v>
      </c>
    </row>
    <row r="38" spans="2:7" x14ac:dyDescent="0.35">
      <c r="B38" s="20"/>
      <c r="C38" s="13" t="s">
        <v>28</v>
      </c>
      <c r="D38" s="276">
        <v>1.264792842190245</v>
      </c>
      <c r="E38" s="286">
        <v>7.1464837373000703E-4</v>
      </c>
      <c r="F38" s="103">
        <v>8.4610229541920434E-2</v>
      </c>
      <c r="G38" s="103">
        <v>1.1578594785675879E-5</v>
      </c>
    </row>
    <row r="39" spans="2:7" x14ac:dyDescent="0.35">
      <c r="B39" s="20"/>
      <c r="C39" s="13" t="s">
        <v>17</v>
      </c>
      <c r="D39" s="276">
        <v>1134.4550232862653</v>
      </c>
      <c r="E39" s="286">
        <v>0.64100334095614597</v>
      </c>
      <c r="F39" s="103">
        <v>0.98540794312675928</v>
      </c>
      <c r="G39" s="103">
        <v>1.0385412202728442E-2</v>
      </c>
    </row>
    <row r="40" spans="2:7" x14ac:dyDescent="0.35">
      <c r="B40" s="20"/>
      <c r="C40" s="13" t="s">
        <v>20</v>
      </c>
      <c r="D40" s="276">
        <v>1.2977812691296744</v>
      </c>
      <c r="E40" s="286">
        <v>7.3328788913345371E-4</v>
      </c>
      <c r="F40" s="103">
        <v>9.2401121138444009E-2</v>
      </c>
      <c r="G40" s="103">
        <v>1.1880588610599087E-5</v>
      </c>
    </row>
    <row r="41" spans="2:7" x14ac:dyDescent="0.35">
      <c r="B41" s="54"/>
      <c r="C41" s="15" t="s">
        <v>73</v>
      </c>
      <c r="D41" s="279">
        <v>79.941393743563751</v>
      </c>
      <c r="E41" s="289">
        <v>4.516944208319193E-2</v>
      </c>
      <c r="F41" s="104">
        <v>8.3882009143677536E-3</v>
      </c>
      <c r="G41" s="104">
        <v>7.3182656786388047E-4</v>
      </c>
    </row>
    <row r="42" spans="2:7" x14ac:dyDescent="0.35">
      <c r="B42" s="7" t="s">
        <v>80</v>
      </c>
    </row>
    <row r="43" spans="2:7" x14ac:dyDescent="0.35">
      <c r="B43" s="7" t="s">
        <v>661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4"/>
  <sheetViews>
    <sheetView topLeftCell="A34" zoomScale="84" zoomScaleNormal="84" workbookViewId="0">
      <selection activeCell="H6" sqref="H6"/>
    </sheetView>
  </sheetViews>
  <sheetFormatPr baseColWidth="10" defaultColWidth="11.42578125" defaultRowHeight="18" x14ac:dyDescent="0.35"/>
  <cols>
    <col min="1" max="1" width="8.85546875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16384" width="11.42578125" style="2"/>
  </cols>
  <sheetData>
    <row r="5" spans="2:7" ht="45.75" customHeight="1" x14ac:dyDescent="0.35">
      <c r="B5" s="377" t="s">
        <v>653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66">
        <v>145104.46095832999</v>
      </c>
      <c r="E7" s="285">
        <v>100</v>
      </c>
      <c r="F7" s="95">
        <v>8.3820745485805048</v>
      </c>
      <c r="G7" s="95">
        <v>1.6061505701419037</v>
      </c>
    </row>
    <row r="8" spans="2:7" x14ac:dyDescent="0.35">
      <c r="B8" s="20"/>
      <c r="C8" s="13" t="s">
        <v>27</v>
      </c>
      <c r="D8" s="276">
        <v>8592.287747375487</v>
      </c>
      <c r="E8" s="286">
        <v>5.9214497546308573</v>
      </c>
      <c r="F8" s="103">
        <v>0.49634033278989581</v>
      </c>
      <c r="G8" s="103">
        <v>0.12092580517861345</v>
      </c>
    </row>
    <row r="9" spans="2:7" x14ac:dyDescent="0.35">
      <c r="B9" s="20"/>
      <c r="C9" s="13" t="s">
        <v>15</v>
      </c>
      <c r="D9" s="277">
        <v>30466.086310816983</v>
      </c>
      <c r="E9" s="286">
        <v>20.995968083686904</v>
      </c>
      <c r="F9" s="103">
        <v>1.7598976969708058</v>
      </c>
      <c r="G9" s="103">
        <v>0.31651397502947981</v>
      </c>
    </row>
    <row r="10" spans="2:7" x14ac:dyDescent="0.35">
      <c r="B10" s="20"/>
      <c r="C10" s="13" t="s">
        <v>16</v>
      </c>
      <c r="D10" s="276">
        <v>5756.444808337943</v>
      </c>
      <c r="E10" s="286">
        <v>3.9671039541582513</v>
      </c>
      <c r="F10" s="103">
        <v>0.33252561085722959</v>
      </c>
      <c r="G10" s="103">
        <v>9.5568648815389248E-2</v>
      </c>
    </row>
    <row r="11" spans="2:7" x14ac:dyDescent="0.35">
      <c r="B11" s="20"/>
      <c r="C11" s="13" t="s">
        <v>28</v>
      </c>
      <c r="D11" s="276">
        <v>4066.8599717655816</v>
      </c>
      <c r="E11" s="287">
        <v>2.802711884187667</v>
      </c>
      <c r="F11" s="106">
        <v>0.23492539951453556</v>
      </c>
      <c r="G11" s="106">
        <v>8.0460947926834919E-2</v>
      </c>
    </row>
    <row r="12" spans="2:7" x14ac:dyDescent="0.35">
      <c r="B12" s="20"/>
      <c r="C12" s="13" t="s">
        <v>17</v>
      </c>
      <c r="D12" s="276">
        <v>87755.15133056436</v>
      </c>
      <c r="E12" s="287">
        <v>60.477224994319741</v>
      </c>
      <c r="F12" s="106">
        <v>5.0692460839366422</v>
      </c>
      <c r="G12" s="106">
        <v>0.82877357855381328</v>
      </c>
    </row>
    <row r="13" spans="2:7" x14ac:dyDescent="0.35">
      <c r="B13" s="20"/>
      <c r="C13" s="13" t="s">
        <v>20</v>
      </c>
      <c r="D13" s="276">
        <v>7665.9494202786236</v>
      </c>
      <c r="E13" s="287">
        <v>5.283055648082418</v>
      </c>
      <c r="F13" s="106">
        <v>0.44282966286526121</v>
      </c>
      <c r="G13" s="106">
        <v>0.11264279856985722</v>
      </c>
    </row>
    <row r="14" spans="2:7" x14ac:dyDescent="0.35">
      <c r="B14" s="20"/>
      <c r="C14" s="13" t="s">
        <v>73</v>
      </c>
      <c r="D14" s="276">
        <v>801.68136919148435</v>
      </c>
      <c r="E14" s="287">
        <v>0.55248568093416695</v>
      </c>
      <c r="F14" s="106">
        <v>4.6309761646134498E-2</v>
      </c>
      <c r="G14" s="106">
        <v>5.126481606791565E-2</v>
      </c>
    </row>
    <row r="15" spans="2:7" x14ac:dyDescent="0.35">
      <c r="B15" s="20"/>
      <c r="C15" s="13"/>
      <c r="D15" s="278"/>
      <c r="E15" s="288"/>
      <c r="F15" s="107"/>
      <c r="G15" s="107"/>
    </row>
    <row r="16" spans="2:7" x14ac:dyDescent="0.35">
      <c r="B16" s="20" t="s">
        <v>70</v>
      </c>
      <c r="C16" s="13"/>
      <c r="D16" s="266">
        <v>7185.3321940019187</v>
      </c>
      <c r="E16" s="285">
        <v>4.9518341107826629</v>
      </c>
      <c r="F16" s="95">
        <v>0.41506642668784133</v>
      </c>
      <c r="G16" s="95">
        <v>0.16424883037664006</v>
      </c>
    </row>
    <row r="17" spans="2:7" x14ac:dyDescent="0.35">
      <c r="B17" s="20"/>
      <c r="C17" s="13" t="s">
        <v>27</v>
      </c>
      <c r="D17" s="276">
        <v>521.09331629647363</v>
      </c>
      <c r="E17" s="286">
        <v>0.3591159864107249</v>
      </c>
      <c r="F17" s="103">
        <v>3.0101369696817197E-2</v>
      </c>
      <c r="G17" s="103">
        <v>1.8945155935062203E-2</v>
      </c>
    </row>
    <row r="18" spans="2:7" x14ac:dyDescent="0.35">
      <c r="B18" s="20"/>
      <c r="C18" s="13" t="s">
        <v>15</v>
      </c>
      <c r="D18" s="277">
        <v>204.59446432097883</v>
      </c>
      <c r="E18" s="286">
        <v>0.14099805269235113</v>
      </c>
      <c r="F18" s="103">
        <v>1.1818561888719693E-2</v>
      </c>
      <c r="G18" s="103">
        <v>1.6115129360654189E-2</v>
      </c>
    </row>
    <row r="19" spans="2:7" x14ac:dyDescent="0.35">
      <c r="B19" s="20"/>
      <c r="C19" s="13" t="s">
        <v>16</v>
      </c>
      <c r="D19" s="276">
        <v>146.34286526798525</v>
      </c>
      <c r="E19" s="286">
        <v>0.10085345708979301</v>
      </c>
      <c r="F19" s="103">
        <v>8.4536119580871007E-3</v>
      </c>
      <c r="G19" s="103">
        <v>1.5594263100657466E-2</v>
      </c>
    </row>
    <row r="20" spans="2:7" x14ac:dyDescent="0.35">
      <c r="B20" s="20"/>
      <c r="C20" s="13" t="s">
        <v>28</v>
      </c>
      <c r="D20" s="276">
        <v>478.7392625428879</v>
      </c>
      <c r="E20" s="286">
        <v>0.32992732227603055</v>
      </c>
      <c r="F20" s="103">
        <v>2.7654754109312337E-2</v>
      </c>
      <c r="G20" s="103">
        <v>1.8566440192782564E-2</v>
      </c>
    </row>
    <row r="21" spans="2:7" x14ac:dyDescent="0.35">
      <c r="B21" s="20"/>
      <c r="C21" s="13" t="s">
        <v>17</v>
      </c>
      <c r="D21" s="276">
        <v>5543.2798764475692</v>
      </c>
      <c r="E21" s="286">
        <v>3.8201994892765074</v>
      </c>
      <c r="F21" s="103">
        <v>0.32021196909564853</v>
      </c>
      <c r="G21" s="103">
        <v>6.3851863615514773E-2</v>
      </c>
    </row>
    <row r="22" spans="2:7" x14ac:dyDescent="0.35">
      <c r="B22" s="20"/>
      <c r="C22" s="13" t="s">
        <v>20</v>
      </c>
      <c r="D22" s="276">
        <v>291.28240912602433</v>
      </c>
      <c r="E22" s="286">
        <v>0.20073980303725583</v>
      </c>
      <c r="F22" s="103">
        <v>1.6826159939256454E-2</v>
      </c>
      <c r="G22" s="103">
        <v>1.6890263886254583E-2</v>
      </c>
    </row>
    <row r="23" spans="2:7" x14ac:dyDescent="0.35">
      <c r="B23" s="20"/>
      <c r="C23" s="13" t="s">
        <v>73</v>
      </c>
      <c r="D23" s="276">
        <v>0</v>
      </c>
      <c r="E23" s="286">
        <v>0</v>
      </c>
      <c r="F23" s="103">
        <v>0</v>
      </c>
      <c r="G23" s="103">
        <v>1.4285714285714289E-2</v>
      </c>
    </row>
    <row r="24" spans="2:7" x14ac:dyDescent="0.35">
      <c r="B24" s="20"/>
      <c r="C24" s="13"/>
      <c r="D24" s="278"/>
      <c r="E24" s="288"/>
      <c r="F24" s="107"/>
      <c r="G24" s="107"/>
    </row>
    <row r="25" spans="2:7" x14ac:dyDescent="0.35">
      <c r="B25" s="20" t="s">
        <v>71</v>
      </c>
      <c r="C25" s="13"/>
      <c r="D25" s="266">
        <v>135301.08544834002</v>
      </c>
      <c r="E25" s="285">
        <v>93.243918591306667</v>
      </c>
      <c r="F25" s="95">
        <v>7.8157747683410408</v>
      </c>
      <c r="G25" s="95">
        <v>1.3098169234266244</v>
      </c>
    </row>
    <row r="26" spans="2:7" x14ac:dyDescent="0.35">
      <c r="B26" s="20"/>
      <c r="C26" s="13" t="s">
        <v>27</v>
      </c>
      <c r="D26" s="276">
        <v>7968.9645297379293</v>
      </c>
      <c r="E26" s="286">
        <v>5.4918811434931492</v>
      </c>
      <c r="F26" s="103">
        <v>0.46033357156703125</v>
      </c>
      <c r="G26" s="103">
        <v>8.5541522162765754E-2</v>
      </c>
    </row>
    <row r="27" spans="2:7" x14ac:dyDescent="0.35">
      <c r="B27" s="20"/>
      <c r="C27" s="13" t="s">
        <v>15</v>
      </c>
      <c r="D27" s="276">
        <v>28920.521252135237</v>
      </c>
      <c r="E27" s="286">
        <v>19.930828494956007</v>
      </c>
      <c r="F27" s="103">
        <v>1.6706169025969382</v>
      </c>
      <c r="G27" s="103">
        <v>0.27288331480911665</v>
      </c>
    </row>
    <row r="28" spans="2:7" x14ac:dyDescent="0.35">
      <c r="B28" s="20"/>
      <c r="C28" s="13" t="s">
        <v>16</v>
      </c>
      <c r="D28" s="277">
        <v>5082.5421901294721</v>
      </c>
      <c r="E28" s="286">
        <v>3.5026781096613027</v>
      </c>
      <c r="F28" s="103">
        <v>0.2935970903486208</v>
      </c>
      <c r="G28" s="103">
        <v>5.97321017649649E-2</v>
      </c>
    </row>
    <row r="29" spans="2:7" x14ac:dyDescent="0.35">
      <c r="B29" s="20"/>
      <c r="C29" s="13" t="s">
        <v>28</v>
      </c>
      <c r="D29" s="276">
        <v>3674.7050402610021</v>
      </c>
      <c r="E29" s="286">
        <v>2.5324549059289532</v>
      </c>
      <c r="F29" s="103">
        <v>0.21227225812414915</v>
      </c>
      <c r="G29" s="103">
        <v>4.7143694187186107E-2</v>
      </c>
    </row>
    <row r="30" spans="2:7" x14ac:dyDescent="0.35">
      <c r="B30" s="20"/>
      <c r="C30" s="13" t="s">
        <v>17</v>
      </c>
      <c r="D30" s="276">
        <v>81369.368329206249</v>
      </c>
      <c r="E30" s="286">
        <v>56.07640715647814</v>
      </c>
      <c r="F30" s="103">
        <v>4.7003662520215306</v>
      </c>
      <c r="G30" s="103">
        <v>0.74186331299459363</v>
      </c>
    </row>
    <row r="31" spans="2:7" x14ac:dyDescent="0.35">
      <c r="B31" s="20"/>
      <c r="C31" s="13" t="s">
        <v>20</v>
      </c>
      <c r="D31" s="276">
        <v>7461.2242954225549</v>
      </c>
      <c r="E31" s="286">
        <v>5.1419675495470738</v>
      </c>
      <c r="F31" s="103">
        <v>0.43100355326685391</v>
      </c>
      <c r="G31" s="103">
        <v>8.1001479293605794E-2</v>
      </c>
    </row>
    <row r="32" spans="2:7" x14ac:dyDescent="0.35">
      <c r="B32" s="20"/>
      <c r="C32" s="13" t="s">
        <v>73</v>
      </c>
      <c r="D32" s="276">
        <v>823.75981144753973</v>
      </c>
      <c r="E32" s="286">
        <v>0.56770123124202099</v>
      </c>
      <c r="F32" s="103">
        <v>4.7585140415915599E-2</v>
      </c>
      <c r="G32" s="103">
        <v>2.1651498214391465E-2</v>
      </c>
    </row>
    <row r="33" spans="2:7" x14ac:dyDescent="0.35">
      <c r="B33" s="20"/>
      <c r="C33" s="13"/>
      <c r="D33" s="276"/>
      <c r="E33" s="288"/>
      <c r="F33" s="107"/>
      <c r="G33" s="107"/>
    </row>
    <row r="34" spans="2:7" x14ac:dyDescent="0.35">
      <c r="B34" s="20" t="s">
        <v>72</v>
      </c>
      <c r="C34" s="13"/>
      <c r="D34" s="266">
        <v>3231.3654931815104</v>
      </c>
      <c r="E34" s="285">
        <v>2.226923605132622</v>
      </c>
      <c r="F34" s="95">
        <v>0.1866623967221529</v>
      </c>
      <c r="G34" s="95">
        <v>0.12889378637631452</v>
      </c>
    </row>
    <row r="35" spans="2:7" x14ac:dyDescent="0.35">
      <c r="B35" s="20"/>
      <c r="C35" s="13" t="s">
        <v>27</v>
      </c>
      <c r="D35" s="276">
        <v>189.85121904983978</v>
      </c>
      <c r="E35" s="286">
        <v>0.13083761711802866</v>
      </c>
      <c r="F35" s="103">
        <v>1.096690660441949E-2</v>
      </c>
      <c r="G35" s="103">
        <v>1.5983300206614891E-2</v>
      </c>
    </row>
    <row r="36" spans="2:7" x14ac:dyDescent="0.35">
      <c r="B36" s="20"/>
      <c r="C36" s="13" t="s">
        <v>15</v>
      </c>
      <c r="D36" s="276">
        <v>1428.5919120695264</v>
      </c>
      <c r="E36" s="286">
        <v>0.98452652842959398</v>
      </c>
      <c r="F36" s="103">
        <v>8.2523747563520211E-2</v>
      </c>
      <c r="G36" s="103">
        <v>2.7059703985538371E-2</v>
      </c>
    </row>
    <row r="37" spans="2:7" x14ac:dyDescent="0.35">
      <c r="B37" s="20"/>
      <c r="C37" s="13" t="s">
        <v>16</v>
      </c>
      <c r="D37" s="277">
        <v>615.18107064924152</v>
      </c>
      <c r="E37" s="286">
        <v>0.42395737979820114</v>
      </c>
      <c r="F37" s="103">
        <v>3.5536423628893803E-2</v>
      </c>
      <c r="G37" s="103">
        <v>1.9786457075596269E-2</v>
      </c>
    </row>
    <row r="38" spans="2:7" x14ac:dyDescent="0.35">
      <c r="B38" s="20"/>
      <c r="C38" s="13" t="s">
        <v>28</v>
      </c>
      <c r="D38" s="276">
        <v>1.0369866704484019</v>
      </c>
      <c r="E38" s="286">
        <v>7.1464837373000725E-4</v>
      </c>
      <c r="F38" s="103">
        <v>5.9902359446267425E-5</v>
      </c>
      <c r="G38" s="103">
        <v>1.4294986672695657E-2</v>
      </c>
    </row>
    <row r="39" spans="2:7" x14ac:dyDescent="0.35">
      <c r="B39" s="20"/>
      <c r="C39" s="13" t="s">
        <v>17</v>
      </c>
      <c r="D39" s="276">
        <v>930.12444261930511</v>
      </c>
      <c r="E39" s="286">
        <v>0.64100334095614619</v>
      </c>
      <c r="F39" s="103">
        <v>5.3729377897835849E-2</v>
      </c>
      <c r="G39" s="103">
        <v>2.2602575069534385E-2</v>
      </c>
    </row>
    <row r="40" spans="2:7" x14ac:dyDescent="0.35">
      <c r="B40" s="20"/>
      <c r="C40" s="13" t="s">
        <v>20</v>
      </c>
      <c r="D40" s="276">
        <v>1.0640334387998183</v>
      </c>
      <c r="E40" s="286">
        <v>7.3328788913345404E-4</v>
      </c>
      <c r="F40" s="103">
        <v>6.1464737522878482E-5</v>
      </c>
      <c r="G40" s="103">
        <v>1.4295228515826234E-2</v>
      </c>
    </row>
    <row r="41" spans="2:7" x14ac:dyDescent="0.35">
      <c r="B41" s="54"/>
      <c r="C41" s="15" t="s">
        <v>73</v>
      </c>
      <c r="D41" s="279">
        <v>65.542875452700954</v>
      </c>
      <c r="E41" s="289">
        <v>4.516944208319195E-2</v>
      </c>
      <c r="F41" s="104">
        <v>0</v>
      </c>
      <c r="G41" s="104">
        <v>1.4871776693639293E-2</v>
      </c>
    </row>
    <row r="42" spans="2:7" x14ac:dyDescent="0.35">
      <c r="B42" s="7" t="s">
        <v>74</v>
      </c>
    </row>
    <row r="43" spans="2:7" x14ac:dyDescent="0.35">
      <c r="B43" s="7" t="s">
        <v>80</v>
      </c>
    </row>
    <row r="44" spans="2:7" x14ac:dyDescent="0.35">
      <c r="B44" s="7" t="s">
        <v>634</v>
      </c>
    </row>
  </sheetData>
  <mergeCells count="1">
    <mergeCell ref="B5:G5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4"/>
  <sheetViews>
    <sheetView topLeftCell="A28" zoomScale="80" zoomScaleNormal="80" workbookViewId="0">
      <selection activeCell="J14" sqref="J14"/>
    </sheetView>
  </sheetViews>
  <sheetFormatPr baseColWidth="10" defaultColWidth="11.42578125" defaultRowHeight="18" x14ac:dyDescent="0.35"/>
  <cols>
    <col min="1" max="1" width="9.140625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16384" width="11.42578125" style="2"/>
  </cols>
  <sheetData>
    <row r="5" spans="2:7" ht="45.75" customHeight="1" x14ac:dyDescent="0.35">
      <c r="B5" s="377" t="s">
        <v>654</v>
      </c>
      <c r="C5" s="377"/>
      <c r="D5" s="377"/>
      <c r="E5" s="377"/>
      <c r="F5" s="377"/>
      <c r="G5" s="377"/>
    </row>
    <row r="6" spans="2:7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</row>
    <row r="7" spans="2:7" x14ac:dyDescent="0.35">
      <c r="B7" s="20" t="s">
        <v>59</v>
      </c>
      <c r="C7" s="13"/>
      <c r="D7" s="280">
        <v>165175.08323967201</v>
      </c>
      <c r="E7" s="295">
        <v>100</v>
      </c>
      <c r="F7" s="95">
        <v>10.7915692439409</v>
      </c>
      <c r="G7" s="95">
        <v>1.6386754270834101</v>
      </c>
    </row>
    <row r="8" spans="2:7" x14ac:dyDescent="0.35">
      <c r="B8" s="20"/>
      <c r="C8" s="13" t="s">
        <v>27</v>
      </c>
      <c r="D8" s="281">
        <v>9852.9084208754302</v>
      </c>
      <c r="E8" s="296">
        <v>6.0011646560691503</v>
      </c>
      <c r="F8" s="103">
        <v>0.38595937756210802</v>
      </c>
      <c r="G8" s="103">
        <v>9.8312009578095397E-2</v>
      </c>
    </row>
    <row r="9" spans="2:7" x14ac:dyDescent="0.35">
      <c r="B9" s="20"/>
      <c r="C9" s="13" t="s">
        <v>15</v>
      </c>
      <c r="D9" s="282">
        <v>34921.858233907398</v>
      </c>
      <c r="E9" s="296">
        <v>21.550259364817002</v>
      </c>
      <c r="F9" s="103">
        <v>1.2689382807074201</v>
      </c>
      <c r="G9" s="103">
        <v>0.346744484078718</v>
      </c>
    </row>
    <row r="10" spans="2:7" x14ac:dyDescent="0.35">
      <c r="B10" s="20"/>
      <c r="C10" s="13" t="s">
        <v>16</v>
      </c>
      <c r="D10" s="281">
        <v>6630.7830930848104</v>
      </c>
      <c r="E10" s="296">
        <v>4.1211729726125199</v>
      </c>
      <c r="F10" s="103">
        <v>0.55892241845758295</v>
      </c>
      <c r="G10" s="103">
        <v>6.6311019621660805E-2</v>
      </c>
    </row>
    <row r="11" spans="2:7" x14ac:dyDescent="0.35">
      <c r="B11" s="20"/>
      <c r="C11" s="13" t="s">
        <v>28</v>
      </c>
      <c r="D11" s="281">
        <v>4604.45414938456</v>
      </c>
      <c r="E11" s="297">
        <v>2.6969174492751598</v>
      </c>
      <c r="F11" s="106">
        <v>0.29273062054298699</v>
      </c>
      <c r="G11" s="106">
        <v>4.5419215485541599E-2</v>
      </c>
    </row>
    <row r="12" spans="2:7" x14ac:dyDescent="0.35">
      <c r="B12" s="20"/>
      <c r="C12" s="13" t="s">
        <v>17</v>
      </c>
      <c r="D12" s="281">
        <v>99986.786427319501</v>
      </c>
      <c r="E12" s="297">
        <v>61.6910945413075</v>
      </c>
      <c r="F12" s="106">
        <v>7.2474312110429802</v>
      </c>
      <c r="G12" s="106">
        <v>0.99301581603842304</v>
      </c>
    </row>
    <row r="13" spans="2:7" x14ac:dyDescent="0.35">
      <c r="B13" s="20"/>
      <c r="C13" s="13" t="s">
        <v>20</v>
      </c>
      <c r="D13" s="281">
        <v>8572.5478840109099</v>
      </c>
      <c r="E13" s="297">
        <v>5.0073973871075603</v>
      </c>
      <c r="F13" s="106">
        <v>0.99305025015805692</v>
      </c>
      <c r="G13" s="106">
        <v>8.4295290813692497E-2</v>
      </c>
    </row>
    <row r="14" spans="2:7" x14ac:dyDescent="0.35">
      <c r="B14" s="20"/>
      <c r="C14" s="13" t="s">
        <v>73</v>
      </c>
      <c r="D14" s="281">
        <v>954.84455523413703</v>
      </c>
      <c r="E14" s="297">
        <v>0.62476248432688808</v>
      </c>
      <c r="F14" s="106">
        <v>4.4537085469801799E-2</v>
      </c>
      <c r="G14" s="106">
        <v>1.00562152305911E-2</v>
      </c>
    </row>
    <row r="15" spans="2:7" x14ac:dyDescent="0.35">
      <c r="B15" s="20"/>
      <c r="C15" s="13"/>
      <c r="D15" s="283"/>
      <c r="E15" s="298"/>
      <c r="F15" s="107"/>
      <c r="G15" s="107"/>
    </row>
    <row r="16" spans="2:7" x14ac:dyDescent="0.35">
      <c r="B16" s="20" t="s">
        <v>70</v>
      </c>
      <c r="C16" s="13"/>
      <c r="D16" s="280">
        <v>8574.5595793499306</v>
      </c>
      <c r="E16" s="295">
        <v>5.2450743642813</v>
      </c>
      <c r="F16" s="95">
        <v>0.866204080996545</v>
      </c>
      <c r="G16" s="95">
        <v>8.4125141601595205E-2</v>
      </c>
    </row>
    <row r="17" spans="2:7" x14ac:dyDescent="0.35">
      <c r="B17" s="20"/>
      <c r="C17" s="13" t="s">
        <v>27</v>
      </c>
      <c r="D17" s="281">
        <v>599.94087136275004</v>
      </c>
      <c r="E17" s="296">
        <v>0.36924443743343</v>
      </c>
      <c r="F17" s="103">
        <v>6.2930546816673802E-2</v>
      </c>
      <c r="G17" s="103">
        <v>5.9385738623083505E-3</v>
      </c>
    </row>
    <row r="18" spans="2:7" x14ac:dyDescent="0.35">
      <c r="B18" s="20"/>
      <c r="C18" s="13" t="s">
        <v>15</v>
      </c>
      <c r="D18" s="282">
        <v>247.712400289827</v>
      </c>
      <c r="E18" s="296">
        <v>0.151158757216624</v>
      </c>
      <c r="F18" s="103">
        <v>6.1713319443568705E-2</v>
      </c>
      <c r="G18" s="103">
        <v>2.4217666562878597E-3</v>
      </c>
    </row>
    <row r="19" spans="2:7" x14ac:dyDescent="0.35">
      <c r="B19" s="20"/>
      <c r="C19" s="13" t="s">
        <v>16</v>
      </c>
      <c r="D19" s="281">
        <v>185.067657690461</v>
      </c>
      <c r="E19" s="296">
        <v>0.11213018100084901</v>
      </c>
      <c r="F19" s="103">
        <v>8.0836616025117297E-2</v>
      </c>
      <c r="G19" s="103">
        <v>1.7906778691069E-3</v>
      </c>
    </row>
    <row r="20" spans="2:7" x14ac:dyDescent="0.35">
      <c r="B20" s="20"/>
      <c r="C20" s="13" t="s">
        <v>28</v>
      </c>
      <c r="D20" s="281">
        <v>554.02043377462599</v>
      </c>
      <c r="E20" s="296">
        <v>0.340677949840831</v>
      </c>
      <c r="F20" s="103">
        <v>4.0057899605832101E-2</v>
      </c>
      <c r="G20" s="103">
        <v>5.4769580404995201E-3</v>
      </c>
    </row>
    <row r="21" spans="2:7" x14ac:dyDescent="0.35">
      <c r="B21" s="20"/>
      <c r="C21" s="13" t="s">
        <v>17</v>
      </c>
      <c r="D21" s="281">
        <v>6628.9856484961902</v>
      </c>
      <c r="E21" s="296">
        <v>4.0535233161623898</v>
      </c>
      <c r="F21" s="103">
        <v>0.59155086832446402</v>
      </c>
      <c r="G21" s="103">
        <v>6.5003602130851296E-2</v>
      </c>
    </row>
    <row r="22" spans="2:7" x14ac:dyDescent="0.35">
      <c r="B22" s="20"/>
      <c r="C22" s="13" t="s">
        <v>20</v>
      </c>
      <c r="D22" s="281">
        <v>358.832567736079</v>
      </c>
      <c r="E22" s="296">
        <v>0.21833972262718199</v>
      </c>
      <c r="F22" s="103">
        <v>3.1115310738672602E-2</v>
      </c>
      <c r="G22" s="103">
        <v>3.4935630425412304E-3</v>
      </c>
    </row>
    <row r="23" spans="2:7" x14ac:dyDescent="0.35">
      <c r="B23" s="20"/>
      <c r="C23" s="13" t="s">
        <v>73</v>
      </c>
      <c r="D23" s="281">
        <v>0</v>
      </c>
      <c r="E23" s="296">
        <v>0</v>
      </c>
      <c r="F23" s="103">
        <v>0</v>
      </c>
      <c r="G23" s="103">
        <v>0</v>
      </c>
    </row>
    <row r="24" spans="2:7" x14ac:dyDescent="0.35">
      <c r="B24" s="20"/>
      <c r="C24" s="13"/>
      <c r="D24" s="283"/>
      <c r="E24" s="298"/>
      <c r="F24" s="107"/>
      <c r="G24" s="107"/>
    </row>
    <row r="25" spans="2:7" x14ac:dyDescent="0.35">
      <c r="B25" s="20" t="s">
        <v>71</v>
      </c>
      <c r="C25" s="13"/>
      <c r="D25" s="280">
        <v>153764.71735435299</v>
      </c>
      <c r="E25" s="295">
        <v>94.852094677282395</v>
      </c>
      <c r="F25" s="95">
        <v>7.5515960955450696</v>
      </c>
      <c r="G25" s="95">
        <v>1.5270509889603701</v>
      </c>
    </row>
    <row r="26" spans="2:7" x14ac:dyDescent="0.35">
      <c r="B26" s="20"/>
      <c r="C26" s="13" t="s">
        <v>27</v>
      </c>
      <c r="D26" s="281">
        <v>9084.7430527340293</v>
      </c>
      <c r="E26" s="296">
        <v>5.6009948849653197</v>
      </c>
      <c r="F26" s="103">
        <v>0.312062868459062</v>
      </c>
      <c r="G26" s="103">
        <v>9.0150074640227104E-2</v>
      </c>
    </row>
    <row r="27" spans="2:7" x14ac:dyDescent="0.35">
      <c r="B27" s="20"/>
      <c r="C27" s="13" t="s">
        <v>15</v>
      </c>
      <c r="D27" s="281">
        <v>33011.218422687904</v>
      </c>
      <c r="E27" s="296">
        <v>20.347859281902899</v>
      </c>
      <c r="F27" s="103">
        <v>0.56102593412687995</v>
      </c>
      <c r="G27" s="103">
        <v>0.32747429470046602</v>
      </c>
    </row>
    <row r="28" spans="2:7" x14ac:dyDescent="0.35">
      <c r="B28" s="20"/>
      <c r="C28" s="13" t="s">
        <v>16</v>
      </c>
      <c r="D28" s="282">
        <v>5776.2484027336995</v>
      </c>
      <c r="E28" s="296">
        <v>3.5631526857353197</v>
      </c>
      <c r="F28" s="103">
        <v>0.30228186223750497</v>
      </c>
      <c r="G28" s="103">
        <v>5.7364116252005402E-2</v>
      </c>
    </row>
    <row r="29" spans="2:7" x14ac:dyDescent="0.35">
      <c r="B29" s="20"/>
      <c r="C29" s="13" t="s">
        <v>28</v>
      </c>
      <c r="D29" s="281">
        <v>4191.4640334076103</v>
      </c>
      <c r="E29" s="296">
        <v>2.58391102817084</v>
      </c>
      <c r="F29" s="103">
        <v>0.14065790077482698</v>
      </c>
      <c r="G29" s="103">
        <v>4.1587264725767202E-2</v>
      </c>
    </row>
    <row r="30" spans="2:7" x14ac:dyDescent="0.35">
      <c r="B30" s="20"/>
      <c r="C30" s="13" t="s">
        <v>17</v>
      </c>
      <c r="D30" s="281">
        <v>92340.786708984902</v>
      </c>
      <c r="E30" s="296">
        <v>56.976167620964404</v>
      </c>
      <c r="F30" s="103">
        <v>5.3619906982248704</v>
      </c>
      <c r="G30" s="103">
        <v>0.91737833286589798</v>
      </c>
    </row>
    <row r="31" spans="2:7" x14ac:dyDescent="0.35">
      <c r="B31" s="20"/>
      <c r="C31" s="13" t="s">
        <v>20</v>
      </c>
      <c r="D31" s="281">
        <v>8422.6328505106594</v>
      </c>
      <c r="E31" s="296">
        <v>5.2017788756061698</v>
      </c>
      <c r="F31" s="103">
        <v>0.83799986995610809</v>
      </c>
      <c r="G31" s="103">
        <v>8.3788935726363395E-2</v>
      </c>
    </row>
    <row r="32" spans="2:7" x14ac:dyDescent="0.35">
      <c r="B32" s="20"/>
      <c r="C32" s="13" t="s">
        <v>73</v>
      </c>
      <c r="D32" s="281">
        <v>937.62388329425596</v>
      </c>
      <c r="E32" s="296">
        <v>0.57823029993739505</v>
      </c>
      <c r="F32" s="103">
        <v>3.5576961765818101E-2</v>
      </c>
      <c r="G32" s="103">
        <v>9.3079700496396401E-3</v>
      </c>
    </row>
    <row r="33" spans="2:7" x14ac:dyDescent="0.35">
      <c r="B33" s="20"/>
      <c r="C33" s="13"/>
      <c r="D33" s="281"/>
      <c r="E33" s="298"/>
      <c r="F33" s="107"/>
      <c r="G33" s="107"/>
    </row>
    <row r="34" spans="2:7" x14ac:dyDescent="0.35">
      <c r="B34" s="20" t="s">
        <v>72</v>
      </c>
      <c r="C34" s="13"/>
      <c r="D34" s="280">
        <v>3828.8504241481401</v>
      </c>
      <c r="E34" s="295">
        <v>2.3449260804139502</v>
      </c>
      <c r="F34" s="95">
        <v>2.3737690673992899</v>
      </c>
      <c r="G34" s="95">
        <v>3.7630301444063104E-2</v>
      </c>
    </row>
    <row r="35" spans="2:7" x14ac:dyDescent="0.35">
      <c r="B35" s="20"/>
      <c r="C35" s="13" t="s">
        <v>27</v>
      </c>
      <c r="D35" s="281">
        <v>226.63870858448399</v>
      </c>
      <c r="E35" s="296">
        <v>0.138626945832661</v>
      </c>
      <c r="F35" s="103">
        <v>1.09659622863567E-2</v>
      </c>
      <c r="G35" s="103">
        <v>2.2233610755600097E-3</v>
      </c>
    </row>
    <row r="36" spans="2:7" x14ac:dyDescent="0.35">
      <c r="B36" s="20"/>
      <c r="C36" s="13" t="s">
        <v>15</v>
      </c>
      <c r="D36" s="281">
        <v>1721.3416227354601</v>
      </c>
      <c r="E36" s="296">
        <v>1.05124132569744</v>
      </c>
      <c r="F36" s="103">
        <v>0.64708393094116901</v>
      </c>
      <c r="G36" s="103">
        <v>1.68484227219638E-2</v>
      </c>
    </row>
    <row r="37" spans="2:7" x14ac:dyDescent="0.35">
      <c r="B37" s="20"/>
      <c r="C37" s="13" t="s">
        <v>16</v>
      </c>
      <c r="D37" s="282">
        <v>727.88124446648499</v>
      </c>
      <c r="E37" s="296">
        <v>0.44589010587635197</v>
      </c>
      <c r="F37" s="103">
        <v>0.176919516348544</v>
      </c>
      <c r="G37" s="103">
        <v>7.1562255005484902E-3</v>
      </c>
    </row>
    <row r="38" spans="2:7" x14ac:dyDescent="0.35">
      <c r="B38" s="20"/>
      <c r="C38" s="13" t="s">
        <v>28</v>
      </c>
      <c r="D38" s="281">
        <v>1.03848481923583</v>
      </c>
      <c r="E38" s="296">
        <v>6.5577223911304598E-4</v>
      </c>
      <c r="F38" s="103">
        <v>0.112014820162324</v>
      </c>
      <c r="G38" s="103">
        <v>6.1653358959983998E-5</v>
      </c>
    </row>
    <row r="39" spans="2:7" x14ac:dyDescent="0.35">
      <c r="B39" s="20"/>
      <c r="C39" s="13" t="s">
        <v>17</v>
      </c>
      <c r="D39" s="281">
        <v>1075.4282816442001</v>
      </c>
      <c r="E39" s="296">
        <v>0.66140360418074695</v>
      </c>
      <c r="F39" s="103">
        <v>1.2938896444936601</v>
      </c>
      <c r="G39" s="103">
        <v>1.06338810416737E-2</v>
      </c>
    </row>
    <row r="40" spans="2:7" x14ac:dyDescent="0.35">
      <c r="B40" s="20"/>
      <c r="C40" s="13" t="s">
        <v>20</v>
      </c>
      <c r="D40" s="281">
        <v>0.351286820030283</v>
      </c>
      <c r="E40" s="296">
        <v>6.0443707160817001E-4</v>
      </c>
      <c r="F40" s="103">
        <v>0.123935069463239</v>
      </c>
      <c r="G40" s="103">
        <v>1.13136239807999E-4</v>
      </c>
    </row>
    <row r="41" spans="2:7" x14ac:dyDescent="0.35">
      <c r="B41" s="54"/>
      <c r="C41" s="15" t="s">
        <v>73</v>
      </c>
      <c r="D41" s="284">
        <v>75.634883745718696</v>
      </c>
      <c r="E41" s="299">
        <v>4.6532184389493199E-2</v>
      </c>
      <c r="F41" s="104">
        <v>8.9601237039837398E-3</v>
      </c>
      <c r="G41" s="104">
        <v>1.9184222852144001E-4</v>
      </c>
    </row>
    <row r="42" spans="2:7" x14ac:dyDescent="0.35">
      <c r="B42" s="7" t="s">
        <v>74</v>
      </c>
    </row>
    <row r="43" spans="2:7" x14ac:dyDescent="0.35">
      <c r="B43" s="7" t="s">
        <v>80</v>
      </c>
    </row>
    <row r="44" spans="2:7" x14ac:dyDescent="0.35">
      <c r="B44" s="7" t="s">
        <v>634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opLeftCell="A25" zoomScale="71" zoomScaleNormal="71" workbookViewId="0">
      <selection activeCell="J42" sqref="J42"/>
    </sheetView>
  </sheetViews>
  <sheetFormatPr baseColWidth="10" defaultColWidth="11.42578125" defaultRowHeight="18" x14ac:dyDescent="0.35"/>
  <cols>
    <col min="1" max="1" width="9.140625" style="2" customWidth="1"/>
    <col min="2" max="2" width="16.85546875" style="2" customWidth="1"/>
    <col min="3" max="3" width="33.85546875" style="2" bestFit="1" customWidth="1"/>
    <col min="4" max="7" width="23.5703125" style="2" customWidth="1"/>
    <col min="8" max="16384" width="11.42578125" style="2"/>
  </cols>
  <sheetData>
    <row r="1" spans="2:9" x14ac:dyDescent="0.35">
      <c r="F1" s="49"/>
    </row>
    <row r="2" spans="2:9" x14ac:dyDescent="0.35">
      <c r="F2" s="49"/>
    </row>
    <row r="3" spans="2:9" x14ac:dyDescent="0.35">
      <c r="F3" s="49"/>
    </row>
    <row r="4" spans="2:9" x14ac:dyDescent="0.35">
      <c r="F4" s="49"/>
    </row>
    <row r="5" spans="2:9" ht="45.75" customHeight="1" x14ac:dyDescent="0.35">
      <c r="B5" s="377" t="s">
        <v>655</v>
      </c>
      <c r="C5" s="377"/>
      <c r="D5" s="377"/>
      <c r="E5" s="377"/>
      <c r="F5" s="377"/>
      <c r="G5" s="377"/>
    </row>
    <row r="6" spans="2:9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  <c r="I6" s="48"/>
    </row>
    <row r="7" spans="2:9" x14ac:dyDescent="0.35">
      <c r="B7" s="20" t="s">
        <v>59</v>
      </c>
      <c r="C7" s="13"/>
      <c r="D7" s="280">
        <v>439714</v>
      </c>
      <c r="E7" s="295">
        <v>100</v>
      </c>
      <c r="F7" s="95">
        <v>17.050672659998618</v>
      </c>
      <c r="G7" s="95">
        <v>2.7778414780501604</v>
      </c>
    </row>
    <row r="8" spans="2:9" x14ac:dyDescent="0.35">
      <c r="B8" s="20"/>
      <c r="C8" s="13" t="s">
        <v>27</v>
      </c>
      <c r="D8" s="281">
        <v>30559</v>
      </c>
      <c r="E8" s="296">
        <v>6.9497446067216417</v>
      </c>
      <c r="F8" s="103">
        <v>1.1849782035980156</v>
      </c>
      <c r="G8" s="103">
        <v>0.19305288830406775</v>
      </c>
    </row>
    <row r="9" spans="2:9" x14ac:dyDescent="0.35">
      <c r="B9" s="20"/>
      <c r="C9" s="13" t="s">
        <v>15</v>
      </c>
      <c r="D9" s="282">
        <v>115775</v>
      </c>
      <c r="E9" s="296">
        <v>26.329614249262018</v>
      </c>
      <c r="F9" s="103">
        <v>4.4893763382820202</v>
      </c>
      <c r="G9" s="103">
        <v>0.73139494562660567</v>
      </c>
    </row>
    <row r="10" spans="2:9" x14ac:dyDescent="0.35">
      <c r="B10" s="20"/>
      <c r="C10" s="13" t="s">
        <v>16</v>
      </c>
      <c r="D10" s="281">
        <v>29497</v>
      </c>
      <c r="E10" s="296">
        <v>6.7082239819519049</v>
      </c>
      <c r="F10" s="103">
        <v>1.1437973124621443</v>
      </c>
      <c r="G10" s="103">
        <v>0.1863438282111681</v>
      </c>
    </row>
    <row r="11" spans="2:9" x14ac:dyDescent="0.35">
      <c r="B11" s="20"/>
      <c r="C11" s="13" t="s">
        <v>28</v>
      </c>
      <c r="D11" s="281">
        <v>6519</v>
      </c>
      <c r="E11" s="296">
        <v>1.4825545695611237</v>
      </c>
      <c r="F11" s="103">
        <v>0.25278552666171872</v>
      </c>
      <c r="G11" s="103">
        <v>4.1183015767996906E-2</v>
      </c>
    </row>
    <row r="12" spans="2:9" x14ac:dyDescent="0.35">
      <c r="B12" s="20"/>
      <c r="C12" s="13" t="s">
        <v>17</v>
      </c>
      <c r="D12" s="281">
        <v>227419</v>
      </c>
      <c r="E12" s="296">
        <v>51.719754203868874</v>
      </c>
      <c r="F12" s="103">
        <v>8.8185659898575572</v>
      </c>
      <c r="G12" s="103">
        <v>1.4366927846206612</v>
      </c>
    </row>
    <row r="13" spans="2:9" x14ac:dyDescent="0.35">
      <c r="B13" s="20"/>
      <c r="C13" s="13" t="s">
        <v>20</v>
      </c>
      <c r="D13" s="281">
        <v>28025</v>
      </c>
      <c r="E13" s="296">
        <v>6.3734609314236064</v>
      </c>
      <c r="F13" s="103">
        <v>1.0867179605299382</v>
      </c>
      <c r="G13" s="103">
        <v>0.17704464134040704</v>
      </c>
    </row>
    <row r="14" spans="2:9" x14ac:dyDescent="0.35">
      <c r="B14" s="20"/>
      <c r="C14" s="13" t="s">
        <v>73</v>
      </c>
      <c r="D14" s="281">
        <v>1920</v>
      </c>
      <c r="E14" s="296">
        <v>0.43664745721082338</v>
      </c>
      <c r="F14" s="103">
        <v>7.4451328607225031E-2</v>
      </c>
      <c r="G14" s="103">
        <v>1.2129374179253577E-2</v>
      </c>
    </row>
    <row r="15" spans="2:9" x14ac:dyDescent="0.35">
      <c r="B15" s="20"/>
      <c r="C15" s="13"/>
      <c r="D15" s="283"/>
      <c r="E15" s="298"/>
      <c r="F15" s="95"/>
      <c r="G15" s="107"/>
    </row>
    <row r="16" spans="2:9" x14ac:dyDescent="0.35">
      <c r="B16" s="20" t="s">
        <v>70</v>
      </c>
      <c r="C16" s="13"/>
      <c r="D16" s="280">
        <v>12534</v>
      </c>
      <c r="E16" s="295">
        <v>2.8504891816044067</v>
      </c>
      <c r="F16" s="95">
        <v>0.48602757956404091</v>
      </c>
      <c r="G16" s="95">
        <v>7.918207081393977E-2</v>
      </c>
    </row>
    <row r="17" spans="2:7" x14ac:dyDescent="0.35">
      <c r="B17" s="20"/>
      <c r="C17" s="13" t="s">
        <v>27</v>
      </c>
      <c r="D17" s="281">
        <v>1016</v>
      </c>
      <c r="E17" s="296">
        <v>0.23105927944072738</v>
      </c>
      <c r="F17" s="103">
        <v>3.9397161387989911E-2</v>
      </c>
      <c r="G17" s="103">
        <v>6.4184605031883512E-3</v>
      </c>
    </row>
    <row r="18" spans="2:7" x14ac:dyDescent="0.35">
      <c r="B18" s="20"/>
      <c r="C18" s="13" t="s">
        <v>15</v>
      </c>
      <c r="D18" s="282">
        <v>3212</v>
      </c>
      <c r="E18" s="296">
        <v>0.73047480862560665</v>
      </c>
      <c r="F18" s="103">
        <v>0.12455086848250355</v>
      </c>
      <c r="G18" s="103">
        <v>2.0291432220709629E-2</v>
      </c>
    </row>
    <row r="19" spans="2:7" x14ac:dyDescent="0.35">
      <c r="B19" s="20"/>
      <c r="C19" s="13" t="s">
        <v>16</v>
      </c>
      <c r="D19" s="281">
        <v>264</v>
      </c>
      <c r="E19" s="296">
        <v>6.0039025366488218E-2</v>
      </c>
      <c r="F19" s="103">
        <v>1.0237057683493443E-2</v>
      </c>
      <c r="G19" s="103">
        <v>1.6677889496473669E-3</v>
      </c>
    </row>
    <row r="20" spans="2:7" x14ac:dyDescent="0.35">
      <c r="B20" s="20"/>
      <c r="C20" s="13" t="s">
        <v>28</v>
      </c>
      <c r="D20" s="281">
        <v>590</v>
      </c>
      <c r="E20" s="296">
        <v>0.13417812487207595</v>
      </c>
      <c r="F20" s="103">
        <v>2.2878272853261862E-2</v>
      </c>
      <c r="G20" s="103">
        <v>3.7272556071664639E-3</v>
      </c>
    </row>
    <row r="21" spans="2:7" x14ac:dyDescent="0.35">
      <c r="B21" s="20"/>
      <c r="C21" s="13" t="s">
        <v>17</v>
      </c>
      <c r="D21" s="281">
        <v>6006</v>
      </c>
      <c r="E21" s="296">
        <v>1.3658878270876069</v>
      </c>
      <c r="F21" s="103">
        <v>0.23289306229947582</v>
      </c>
      <c r="G21" s="103">
        <v>3.7942198604477596E-2</v>
      </c>
    </row>
    <row r="22" spans="2:7" x14ac:dyDescent="0.35">
      <c r="B22" s="20"/>
      <c r="C22" s="13" t="s">
        <v>20</v>
      </c>
      <c r="D22" s="281">
        <v>1446</v>
      </c>
      <c r="E22" s="296">
        <v>0.32885011621190136</v>
      </c>
      <c r="F22" s="103">
        <v>5.6071156857316354E-2</v>
      </c>
      <c r="G22" s="103">
        <v>9.13493492875035E-3</v>
      </c>
    </row>
    <row r="23" spans="2:7" x14ac:dyDescent="0.35">
      <c r="B23" s="20"/>
      <c r="C23" s="13" t="s">
        <v>73</v>
      </c>
      <c r="D23" s="281">
        <v>0</v>
      </c>
      <c r="E23" s="296">
        <v>0</v>
      </c>
      <c r="F23" s="103">
        <v>0</v>
      </c>
      <c r="G23" s="103">
        <v>0</v>
      </c>
    </row>
    <row r="24" spans="2:7" x14ac:dyDescent="0.35">
      <c r="B24" s="20"/>
      <c r="C24" s="13"/>
      <c r="D24" s="283"/>
      <c r="E24" s="298"/>
      <c r="F24" s="103"/>
      <c r="G24" s="107"/>
    </row>
    <row r="25" spans="2:7" x14ac:dyDescent="0.35">
      <c r="B25" s="20" t="s">
        <v>71</v>
      </c>
      <c r="C25" s="13"/>
      <c r="D25" s="280">
        <v>416858</v>
      </c>
      <c r="E25" s="295">
        <v>94.802075894786157</v>
      </c>
      <c r="F25" s="95">
        <v>16.164391635703446</v>
      </c>
      <c r="G25" s="95">
        <v>2.6334513862579625</v>
      </c>
    </row>
    <row r="26" spans="2:7" x14ac:dyDescent="0.35">
      <c r="B26" s="20"/>
      <c r="C26" s="13" t="s">
        <v>27</v>
      </c>
      <c r="D26" s="281">
        <v>29123</v>
      </c>
      <c r="E26" s="296">
        <v>6.6231686960160463</v>
      </c>
      <c r="F26" s="103">
        <v>1.1292948140771952</v>
      </c>
      <c r="G26" s="103">
        <v>0.18398112719916768</v>
      </c>
    </row>
    <row r="27" spans="2:7" x14ac:dyDescent="0.35">
      <c r="B27" s="20"/>
      <c r="C27" s="13" t="s">
        <v>15</v>
      </c>
      <c r="D27" s="281">
        <v>109408</v>
      </c>
      <c r="E27" s="296">
        <v>24.881627603396751</v>
      </c>
      <c r="F27" s="103">
        <v>4.2424848751350401</v>
      </c>
      <c r="G27" s="103">
        <v>0.69117217198113301</v>
      </c>
    </row>
    <row r="28" spans="2:7" x14ac:dyDescent="0.35">
      <c r="B28" s="20"/>
      <c r="C28" s="13" t="s">
        <v>16</v>
      </c>
      <c r="D28" s="282">
        <v>28205</v>
      </c>
      <c r="E28" s="296">
        <v>6.4143966305371229</v>
      </c>
      <c r="F28" s="103">
        <v>1.0936977725868657</v>
      </c>
      <c r="G28" s="103">
        <v>0.17818177016971207</v>
      </c>
    </row>
    <row r="29" spans="2:7" x14ac:dyDescent="0.35">
      <c r="B29" s="20"/>
      <c r="C29" s="13" t="s">
        <v>28</v>
      </c>
      <c r="D29" s="281">
        <v>5929</v>
      </c>
      <c r="E29" s="296">
        <v>1.3483764446890478</v>
      </c>
      <c r="F29" s="103">
        <v>0.22990725380845686</v>
      </c>
      <c r="G29" s="103">
        <v>3.7455760160830451E-2</v>
      </c>
    </row>
    <row r="30" spans="2:7" x14ac:dyDescent="0.35">
      <c r="B30" s="20"/>
      <c r="C30" s="13" t="s">
        <v>17</v>
      </c>
      <c r="D30" s="281">
        <v>216267</v>
      </c>
      <c r="E30" s="296">
        <v>49.183560223236015</v>
      </c>
      <c r="F30" s="103">
        <v>8.386127856197259</v>
      </c>
      <c r="G30" s="103">
        <v>1.3662413362628298</v>
      </c>
    </row>
    <row r="31" spans="2:7" x14ac:dyDescent="0.35">
      <c r="B31" s="20"/>
      <c r="C31" s="13" t="s">
        <v>20</v>
      </c>
      <c r="D31" s="281">
        <v>26006</v>
      </c>
      <c r="E31" s="296">
        <v>5.9142988397003506</v>
      </c>
      <c r="F31" s="103">
        <v>1.0084277352914033</v>
      </c>
      <c r="G31" s="103">
        <v>0.16428984630503571</v>
      </c>
    </row>
    <row r="32" spans="2:7" x14ac:dyDescent="0.35">
      <c r="B32" s="20"/>
      <c r="C32" s="13" t="s">
        <v>73</v>
      </c>
      <c r="D32" s="281">
        <v>1920</v>
      </c>
      <c r="E32" s="296">
        <v>0.43664745721082338</v>
      </c>
      <c r="F32" s="103">
        <v>7.4451328607225031E-2</v>
      </c>
      <c r="G32" s="103">
        <v>1.2129374179253577E-2</v>
      </c>
    </row>
    <row r="33" spans="2:7" x14ac:dyDescent="0.35">
      <c r="B33" s="20"/>
      <c r="C33" s="13"/>
      <c r="D33" s="281"/>
      <c r="E33" s="298"/>
      <c r="F33" s="103"/>
      <c r="G33" s="107"/>
    </row>
    <row r="34" spans="2:7" x14ac:dyDescent="0.35">
      <c r="B34" s="20" t="s">
        <v>72</v>
      </c>
      <c r="C34" s="13"/>
      <c r="D34" s="280">
        <v>10322</v>
      </c>
      <c r="E34" s="295">
        <v>2.3474349236094372</v>
      </c>
      <c r="F34" s="95">
        <v>0.40025344473113378</v>
      </c>
      <c r="G34" s="95">
        <v>6.5208020978258036E-2</v>
      </c>
    </row>
    <row r="35" spans="2:7" x14ac:dyDescent="0.35">
      <c r="B35" s="20"/>
      <c r="C35" s="13" t="s">
        <v>27</v>
      </c>
      <c r="D35" s="281">
        <v>420</v>
      </c>
      <c r="E35" s="296">
        <v>9.5516631264867619E-2</v>
      </c>
      <c r="F35" s="103">
        <v>1.6286228132830476E-2</v>
      </c>
      <c r="G35" s="103">
        <v>2.6533006017117199E-3</v>
      </c>
    </row>
    <row r="36" spans="2:7" x14ac:dyDescent="0.35">
      <c r="B36" s="20"/>
      <c r="C36" s="13" t="s">
        <v>15</v>
      </c>
      <c r="D36" s="281">
        <v>3155</v>
      </c>
      <c r="E36" s="296">
        <v>0.71751183723966039</v>
      </c>
      <c r="F36" s="103">
        <v>0.12234059466447655</v>
      </c>
      <c r="G36" s="103">
        <v>1.9931341424763039E-2</v>
      </c>
    </row>
    <row r="37" spans="2:7" x14ac:dyDescent="0.35">
      <c r="B37" s="20"/>
      <c r="C37" s="13" t="s">
        <v>16</v>
      </c>
      <c r="D37" s="282">
        <v>1028</v>
      </c>
      <c r="E37" s="296">
        <v>0.23378832604829503</v>
      </c>
      <c r="F37" s="103">
        <v>3.9862482191785072E-2</v>
      </c>
      <c r="G37" s="103">
        <v>6.4942690918086861E-3</v>
      </c>
    </row>
    <row r="38" spans="2:7" x14ac:dyDescent="0.35">
      <c r="B38" s="20"/>
      <c r="C38" s="13" t="s">
        <v>28</v>
      </c>
      <c r="D38" s="281">
        <v>0</v>
      </c>
      <c r="E38" s="296">
        <v>0</v>
      </c>
      <c r="F38" s="103">
        <v>0</v>
      </c>
      <c r="G38" s="103">
        <v>0</v>
      </c>
    </row>
    <row r="39" spans="2:7" x14ac:dyDescent="0.35">
      <c r="B39" s="20"/>
      <c r="C39" s="13" t="s">
        <v>17</v>
      </c>
      <c r="D39" s="281">
        <v>5146</v>
      </c>
      <c r="E39" s="296">
        <v>1.170306153545259</v>
      </c>
      <c r="F39" s="103">
        <v>0.19954507136082295</v>
      </c>
      <c r="G39" s="103">
        <v>3.2509249753353599E-2</v>
      </c>
    </row>
    <row r="40" spans="2:7" x14ac:dyDescent="0.35">
      <c r="B40" s="20"/>
      <c r="C40" s="13" t="s">
        <v>20</v>
      </c>
      <c r="D40" s="281">
        <v>573</v>
      </c>
      <c r="E40" s="296">
        <v>0.13031197551135509</v>
      </c>
      <c r="F40" s="103">
        <v>2.2219068381218721E-2</v>
      </c>
      <c r="G40" s="103">
        <v>3.6198601066209893E-3</v>
      </c>
    </row>
    <row r="41" spans="2:7" x14ac:dyDescent="0.35">
      <c r="B41" s="54"/>
      <c r="C41" s="15" t="s">
        <v>73</v>
      </c>
      <c r="D41" s="284">
        <v>0</v>
      </c>
      <c r="E41" s="299">
        <v>0</v>
      </c>
      <c r="F41" s="104">
        <v>0</v>
      </c>
      <c r="G41" s="104">
        <v>0</v>
      </c>
    </row>
    <row r="42" spans="2:7" x14ac:dyDescent="0.35">
      <c r="B42" s="7" t="s">
        <v>80</v>
      </c>
    </row>
    <row r="43" spans="2:7" x14ac:dyDescent="0.35">
      <c r="B43" s="7" t="s">
        <v>662</v>
      </c>
    </row>
  </sheetData>
  <mergeCells count="1">
    <mergeCell ref="B5:G5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opLeftCell="A34" zoomScale="78" zoomScaleNormal="78" workbookViewId="0">
      <selection activeCell="C49" sqref="C49"/>
    </sheetView>
  </sheetViews>
  <sheetFormatPr baseColWidth="10" defaultColWidth="11.42578125" defaultRowHeight="18" x14ac:dyDescent="0.35"/>
  <cols>
    <col min="1" max="1" width="9.140625" style="2" customWidth="1"/>
    <col min="2" max="2" width="16.85546875" style="2" customWidth="1"/>
    <col min="3" max="3" width="31.42578125" style="2" bestFit="1" customWidth="1"/>
    <col min="4" max="7" width="23.5703125" style="2" customWidth="1"/>
    <col min="8" max="8" width="17.42578125" style="2" customWidth="1"/>
    <col min="9" max="16384" width="11.42578125" style="2"/>
  </cols>
  <sheetData>
    <row r="1" spans="2:9" x14ac:dyDescent="0.35">
      <c r="F1" s="49"/>
    </row>
    <row r="2" spans="2:9" x14ac:dyDescent="0.35">
      <c r="F2" s="49"/>
    </row>
    <row r="3" spans="2:9" x14ac:dyDescent="0.35">
      <c r="F3" s="49"/>
    </row>
    <row r="4" spans="2:9" x14ac:dyDescent="0.35">
      <c r="F4" s="49"/>
    </row>
    <row r="5" spans="2:9" ht="45.75" customHeight="1" x14ac:dyDescent="0.35">
      <c r="B5" s="377" t="s">
        <v>656</v>
      </c>
      <c r="C5" s="377"/>
      <c r="D5" s="377"/>
      <c r="E5" s="377"/>
      <c r="F5" s="377"/>
      <c r="G5" s="377"/>
    </row>
    <row r="6" spans="2:9" ht="126.75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  <c r="I6" s="48"/>
    </row>
    <row r="7" spans="2:9" x14ac:dyDescent="0.35">
      <c r="B7" s="20" t="s">
        <v>59</v>
      </c>
      <c r="C7" s="13"/>
      <c r="D7" s="266">
        <v>374581</v>
      </c>
      <c r="E7" s="295">
        <v>100</v>
      </c>
      <c r="F7" s="95">
        <v>13.561083725294839</v>
      </c>
      <c r="G7" s="95">
        <v>2.2918856463595256</v>
      </c>
    </row>
    <row r="8" spans="2:9" x14ac:dyDescent="0.35">
      <c r="B8" s="20"/>
      <c r="C8" s="13" t="s">
        <v>27</v>
      </c>
      <c r="D8" s="276">
        <v>17296</v>
      </c>
      <c r="E8" s="296">
        <v>4.6174258705059783</v>
      </c>
      <c r="F8" s="103">
        <v>0.62617298825273993</v>
      </c>
      <c r="G8" s="103">
        <v>0.1058261207574179</v>
      </c>
    </row>
    <row r="9" spans="2:9" x14ac:dyDescent="0.35">
      <c r="B9" s="20"/>
      <c r="C9" s="13" t="s">
        <v>15</v>
      </c>
      <c r="D9" s="276">
        <v>83931</v>
      </c>
      <c r="E9" s="296">
        <v>22.406635680934166</v>
      </c>
      <c r="F9" s="103">
        <v>3.0385826247132695</v>
      </c>
      <c r="G9" s="103">
        <v>0.513534467003402</v>
      </c>
    </row>
    <row r="10" spans="2:9" x14ac:dyDescent="0.35">
      <c r="B10" s="20"/>
      <c r="C10" s="13" t="s">
        <v>16</v>
      </c>
      <c r="D10" s="276">
        <v>20893</v>
      </c>
      <c r="E10" s="296">
        <v>5.5776988154764924</v>
      </c>
      <c r="F10" s="103">
        <v>0.7563964063115457</v>
      </c>
      <c r="G10" s="103">
        <v>0.12783447854907104</v>
      </c>
    </row>
    <row r="11" spans="2:9" x14ac:dyDescent="0.35">
      <c r="B11" s="20"/>
      <c r="C11" s="13" t="s">
        <v>28</v>
      </c>
      <c r="D11" s="276">
        <v>6814</v>
      </c>
      <c r="E11" s="296">
        <v>1.8190992068471172</v>
      </c>
      <c r="F11" s="103">
        <v>0.24668956648671195</v>
      </c>
      <c r="G11" s="103">
        <v>4.1691673614769061E-2</v>
      </c>
    </row>
    <row r="12" spans="2:9" x14ac:dyDescent="0.35">
      <c r="B12" s="20"/>
      <c r="C12" s="13" t="s">
        <v>17</v>
      </c>
      <c r="D12" s="276">
        <v>220578</v>
      </c>
      <c r="E12" s="296">
        <v>58.886595956548781</v>
      </c>
      <c r="F12" s="103">
        <v>7.9856605806436667</v>
      </c>
      <c r="G12" s="103">
        <v>1.3496134403578706</v>
      </c>
    </row>
    <row r="13" spans="2:9" x14ac:dyDescent="0.35">
      <c r="B13" s="20"/>
      <c r="C13" s="13" t="s">
        <v>20</v>
      </c>
      <c r="D13" s="276">
        <v>23857</v>
      </c>
      <c r="E13" s="296">
        <v>6.3689829436089918</v>
      </c>
      <c r="F13" s="103">
        <v>0.86370310943256334</v>
      </c>
      <c r="G13" s="103">
        <v>0.1459698059036609</v>
      </c>
    </row>
    <row r="14" spans="2:9" x14ac:dyDescent="0.35">
      <c r="B14" s="20"/>
      <c r="C14" s="13" t="s">
        <v>73</v>
      </c>
      <c r="D14" s="276">
        <v>1212</v>
      </c>
      <c r="E14" s="296">
        <v>0.32356152607847166</v>
      </c>
      <c r="F14" s="103">
        <v>4.3878449454343244E-2</v>
      </c>
      <c r="G14" s="103">
        <v>7.4156601733343262E-3</v>
      </c>
    </row>
    <row r="15" spans="2:9" x14ac:dyDescent="0.35">
      <c r="B15" s="20"/>
      <c r="C15" s="13"/>
      <c r="D15" s="278"/>
      <c r="E15" s="298"/>
      <c r="F15" s="95"/>
      <c r="G15" s="107"/>
    </row>
    <row r="16" spans="2:9" x14ac:dyDescent="0.35">
      <c r="B16" s="20" t="s">
        <v>70</v>
      </c>
      <c r="C16" s="13"/>
      <c r="D16" s="266">
        <v>16532</v>
      </c>
      <c r="E16" s="295">
        <v>4.4134646444961172</v>
      </c>
      <c r="F16" s="95">
        <v>0.59851363562640469</v>
      </c>
      <c r="G16" s="95">
        <v>0.10115156269435899</v>
      </c>
    </row>
    <row r="17" spans="2:8" x14ac:dyDescent="0.35">
      <c r="B17" s="20"/>
      <c r="C17" s="13" t="s">
        <v>27</v>
      </c>
      <c r="D17" s="276">
        <v>995</v>
      </c>
      <c r="E17" s="296">
        <v>0.26563013073273872</v>
      </c>
      <c r="F17" s="103">
        <v>3.6022324428276839E-2</v>
      </c>
      <c r="G17" s="103">
        <v>6.0879388386696816E-3</v>
      </c>
    </row>
    <row r="18" spans="2:8" x14ac:dyDescent="0.35">
      <c r="B18" s="20"/>
      <c r="C18" s="13" t="s">
        <v>15</v>
      </c>
      <c r="D18" s="276">
        <v>3032</v>
      </c>
      <c r="E18" s="296">
        <v>0.80943774510719968</v>
      </c>
      <c r="F18" s="103">
        <v>0.109768530318126</v>
      </c>
      <c r="G18" s="103">
        <v>1.8551387496328117E-2</v>
      </c>
    </row>
    <row r="19" spans="2:8" x14ac:dyDescent="0.35">
      <c r="B19" s="20"/>
      <c r="C19" s="13" t="s">
        <v>16</v>
      </c>
      <c r="D19" s="276">
        <v>137</v>
      </c>
      <c r="E19" s="296">
        <v>3.6574198904909747E-2</v>
      </c>
      <c r="F19" s="103">
        <v>4.9598577353506803E-3</v>
      </c>
      <c r="G19" s="103">
        <v>8.3823881497260941E-4</v>
      </c>
    </row>
    <row r="20" spans="2:8" x14ac:dyDescent="0.35">
      <c r="B20" s="20"/>
      <c r="C20" s="13" t="s">
        <v>28</v>
      </c>
      <c r="D20" s="276">
        <v>133</v>
      </c>
      <c r="E20" s="296">
        <v>3.5506339082868592E-2</v>
      </c>
      <c r="F20" s="103">
        <v>4.8150443708148936E-3</v>
      </c>
      <c r="G20" s="103">
        <v>8.1376468898800773E-4</v>
      </c>
    </row>
    <row r="21" spans="2:8" x14ac:dyDescent="0.35">
      <c r="B21" s="20"/>
      <c r="C21" s="13" t="s">
        <v>17</v>
      </c>
      <c r="D21" s="276">
        <v>10619</v>
      </c>
      <c r="E21" s="296">
        <v>2.8349008625637713</v>
      </c>
      <c r="F21" s="103">
        <v>0.38444327950137863</v>
      </c>
      <c r="G21" s="103">
        <v>6.4972685957621457E-2</v>
      </c>
    </row>
    <row r="22" spans="2:8" x14ac:dyDescent="0.35">
      <c r="B22" s="20"/>
      <c r="C22" s="13" t="s">
        <v>20</v>
      </c>
      <c r="D22" s="276">
        <v>1442</v>
      </c>
      <c r="E22" s="296">
        <v>0.3849634658458384</v>
      </c>
      <c r="F22" s="103">
        <v>5.2205217915150953E-2</v>
      </c>
      <c r="G22" s="103">
        <v>8.8229224174489265E-3</v>
      </c>
    </row>
    <row r="23" spans="2:8" x14ac:dyDescent="0.35">
      <c r="B23" s="20"/>
      <c r="C23" s="13" t="s">
        <v>73</v>
      </c>
      <c r="D23" s="276">
        <v>174</v>
      </c>
      <c r="E23" s="296">
        <v>4.6451902258790492E-2</v>
      </c>
      <c r="F23" s="103">
        <v>6.2993813573067031E-3</v>
      </c>
      <c r="G23" s="103">
        <v>1.0646244803301757E-3</v>
      </c>
    </row>
    <row r="24" spans="2:8" x14ac:dyDescent="0.35">
      <c r="B24" s="20"/>
      <c r="C24" s="13"/>
      <c r="D24" s="278"/>
      <c r="E24" s="298"/>
      <c r="F24" s="103"/>
      <c r="G24" s="107"/>
    </row>
    <row r="25" spans="2:8" x14ac:dyDescent="0.35">
      <c r="B25" s="20" t="s">
        <v>71</v>
      </c>
      <c r="C25" s="13"/>
      <c r="D25" s="266">
        <v>349612</v>
      </c>
      <c r="E25" s="295">
        <v>93.334152025863574</v>
      </c>
      <c r="F25" s="95">
        <v>12.657122500521329</v>
      </c>
      <c r="G25" s="95">
        <v>2.1391120334321454</v>
      </c>
      <c r="H25" s="77"/>
    </row>
    <row r="26" spans="2:8" x14ac:dyDescent="0.35">
      <c r="B26" s="20"/>
      <c r="C26" s="13" t="s">
        <v>27</v>
      </c>
      <c r="D26" s="276">
        <v>16095</v>
      </c>
      <c r="E26" s="296">
        <v>4.2968009589381202</v>
      </c>
      <c r="F26" s="103">
        <v>0.58269277555087007</v>
      </c>
      <c r="G26" s="103">
        <v>9.8477764430541251E-2</v>
      </c>
    </row>
    <row r="27" spans="2:8" x14ac:dyDescent="0.35">
      <c r="B27" s="20"/>
      <c r="C27" s="13" t="s">
        <v>15</v>
      </c>
      <c r="D27" s="276">
        <v>77087</v>
      </c>
      <c r="E27" s="296">
        <v>20.579527525421739</v>
      </c>
      <c r="F27" s="103">
        <v>2.7908069579925394</v>
      </c>
      <c r="G27" s="103">
        <v>0.47165923744374849</v>
      </c>
    </row>
    <row r="28" spans="2:8" x14ac:dyDescent="0.35">
      <c r="B28" s="20"/>
      <c r="C28" s="13" t="s">
        <v>16</v>
      </c>
      <c r="D28" s="276">
        <v>19886</v>
      </c>
      <c r="E28" s="296">
        <v>5.3088651052776301</v>
      </c>
      <c r="F28" s="103">
        <v>0.71993964178966152</v>
      </c>
      <c r="G28" s="103">
        <v>0.12167311733244754</v>
      </c>
    </row>
    <row r="29" spans="2:8" x14ac:dyDescent="0.35">
      <c r="B29" s="20"/>
      <c r="C29" s="13" t="s">
        <v>28</v>
      </c>
      <c r="D29" s="276">
        <v>6681</v>
      </c>
      <c r="E29" s="296">
        <v>1.7835928677642485</v>
      </c>
      <c r="F29" s="103">
        <v>0.24187452211589705</v>
      </c>
      <c r="G29" s="103">
        <v>4.0877908925781054E-2</v>
      </c>
    </row>
    <row r="30" spans="2:8" x14ac:dyDescent="0.35">
      <c r="B30" s="20"/>
      <c r="C30" s="13" t="s">
        <v>17</v>
      </c>
      <c r="D30" s="276">
        <v>208008</v>
      </c>
      <c r="E30" s="296">
        <v>55.530846465784435</v>
      </c>
      <c r="F30" s="103">
        <v>7.5305845825899578</v>
      </c>
      <c r="G30" s="103">
        <v>1.2727034994512596</v>
      </c>
    </row>
    <row r="31" spans="2:8" x14ac:dyDescent="0.35">
      <c r="B31" s="20"/>
      <c r="C31" s="13" t="s">
        <v>20</v>
      </c>
      <c r="D31" s="276">
        <v>20817</v>
      </c>
      <c r="E31" s="296">
        <v>5.5574094788577106</v>
      </c>
      <c r="F31" s="103">
        <v>0.75364495238536577</v>
      </c>
      <c r="G31" s="103">
        <v>0.1273694701553636</v>
      </c>
    </row>
    <row r="32" spans="2:8" x14ac:dyDescent="0.35">
      <c r="B32" s="20"/>
      <c r="C32" s="13" t="s">
        <v>73</v>
      </c>
      <c r="D32" s="276">
        <v>1038</v>
      </c>
      <c r="E32" s="296">
        <v>0.27710962381968118</v>
      </c>
      <c r="F32" s="103">
        <v>3.7579068097036539E-2</v>
      </c>
      <c r="G32" s="103">
        <v>6.3510356930041503E-3</v>
      </c>
    </row>
    <row r="33" spans="2:7" x14ac:dyDescent="0.35">
      <c r="B33" s="20"/>
      <c r="C33" s="13"/>
      <c r="D33" s="276"/>
      <c r="E33" s="298"/>
      <c r="F33" s="103"/>
      <c r="G33" s="107"/>
    </row>
    <row r="34" spans="2:7" x14ac:dyDescent="0.35">
      <c r="B34" s="20" t="s">
        <v>72</v>
      </c>
      <c r="C34" s="13"/>
      <c r="D34" s="266">
        <v>8437</v>
      </c>
      <c r="E34" s="295">
        <v>2.2523833296403182</v>
      </c>
      <c r="F34" s="95">
        <v>0.30544758914710718</v>
      </c>
      <c r="G34" s="95">
        <v>5.1622050233021209E-2</v>
      </c>
    </row>
    <row r="35" spans="2:7" x14ac:dyDescent="0.35">
      <c r="B35" s="20"/>
      <c r="C35" s="13" t="s">
        <v>27</v>
      </c>
      <c r="D35" s="276">
        <v>206</v>
      </c>
      <c r="E35" s="296">
        <v>5.4994780835119779E-2</v>
      </c>
      <c r="F35" s="103">
        <v>7.4578882735929931E-3</v>
      </c>
      <c r="G35" s="103">
        <v>1.2604174882069896E-3</v>
      </c>
    </row>
    <row r="36" spans="2:7" x14ac:dyDescent="0.35">
      <c r="B36" s="20"/>
      <c r="C36" s="13" t="s">
        <v>15</v>
      </c>
      <c r="D36" s="276">
        <v>3812</v>
      </c>
      <c r="E36" s="296">
        <v>1.0176704104052261</v>
      </c>
      <c r="F36" s="103">
        <v>0.13800713640260434</v>
      </c>
      <c r="G36" s="103">
        <v>2.3323842063325453E-2</v>
      </c>
    </row>
    <row r="37" spans="2:7" x14ac:dyDescent="0.35">
      <c r="B37" s="20"/>
      <c r="C37" s="13" t="s">
        <v>16</v>
      </c>
      <c r="D37" s="276">
        <v>870</v>
      </c>
      <c r="E37" s="296">
        <v>0.23225951129395242</v>
      </c>
      <c r="F37" s="103">
        <v>3.1496906786533517E-2</v>
      </c>
      <c r="G37" s="103">
        <v>5.3231224016508779E-3</v>
      </c>
    </row>
    <row r="38" spans="2:7" x14ac:dyDescent="0.35">
      <c r="B38" s="20"/>
      <c r="C38" s="13" t="s">
        <v>28</v>
      </c>
      <c r="D38" s="276">
        <v>0</v>
      </c>
      <c r="E38" s="296">
        <v>0</v>
      </c>
      <c r="F38" s="103">
        <v>0</v>
      </c>
      <c r="G38" s="103">
        <v>0</v>
      </c>
    </row>
    <row r="39" spans="2:7" x14ac:dyDescent="0.35">
      <c r="B39" s="20"/>
      <c r="C39" s="13" t="s">
        <v>17</v>
      </c>
      <c r="D39" s="276">
        <v>1951</v>
      </c>
      <c r="E39" s="296">
        <v>0.52084862820057609</v>
      </c>
      <c r="F39" s="103">
        <v>7.0632718552329748E-2</v>
      </c>
      <c r="G39" s="103">
        <v>1.1937254948989498E-2</v>
      </c>
    </row>
    <row r="40" spans="2:7" x14ac:dyDescent="0.35">
      <c r="B40" s="20"/>
      <c r="C40" s="19" t="s">
        <v>20</v>
      </c>
      <c r="D40" s="277">
        <v>1598</v>
      </c>
      <c r="E40" s="297">
        <v>0.42660999890544371</v>
      </c>
      <c r="F40" s="106">
        <v>5.7852939132046623E-2</v>
      </c>
      <c r="G40" s="106">
        <v>9.7774133308483942E-3</v>
      </c>
    </row>
    <row r="41" spans="2:7" x14ac:dyDescent="0.35">
      <c r="B41" s="54"/>
      <c r="C41" s="15" t="s">
        <v>73</v>
      </c>
      <c r="D41" s="279">
        <v>0</v>
      </c>
      <c r="E41" s="299">
        <v>0</v>
      </c>
      <c r="F41" s="104">
        <v>0</v>
      </c>
      <c r="G41" s="104">
        <v>0</v>
      </c>
    </row>
    <row r="42" spans="2:7" x14ac:dyDescent="0.35">
      <c r="B42" s="7" t="s">
        <v>80</v>
      </c>
    </row>
    <row r="43" spans="2:7" x14ac:dyDescent="0.35">
      <c r="B43" s="7" t="s">
        <v>663</v>
      </c>
    </row>
  </sheetData>
  <mergeCells count="1">
    <mergeCell ref="B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6"/>
  <sheetViews>
    <sheetView topLeftCell="A4" workbookViewId="0">
      <selection activeCell="C8" sqref="C8"/>
    </sheetView>
  </sheetViews>
  <sheetFormatPr baseColWidth="10" defaultColWidth="11.42578125" defaultRowHeight="18" x14ac:dyDescent="0.35"/>
  <cols>
    <col min="1" max="1" width="11.42578125" style="9"/>
    <col min="2" max="2" width="7.5703125" style="9" customWidth="1"/>
    <col min="3" max="3" width="88.5703125" style="9" customWidth="1"/>
    <col min="4" max="16" width="11.42578125" style="8"/>
    <col min="17" max="16384" width="11.42578125" style="9"/>
  </cols>
  <sheetData>
    <row r="5" spans="2:3" x14ac:dyDescent="0.35">
      <c r="B5" s="10" t="s">
        <v>3</v>
      </c>
      <c r="C5" s="11"/>
    </row>
    <row r="6" spans="2:3" x14ac:dyDescent="0.35">
      <c r="B6" s="12">
        <v>0</v>
      </c>
      <c r="C6" s="13" t="s">
        <v>4</v>
      </c>
    </row>
    <row r="7" spans="2:3" x14ac:dyDescent="0.35">
      <c r="B7" s="12">
        <v>1</v>
      </c>
      <c r="C7" s="13" t="s">
        <v>632</v>
      </c>
    </row>
    <row r="8" spans="2:3" x14ac:dyDescent="0.35">
      <c r="B8" s="12">
        <v>2</v>
      </c>
      <c r="C8" s="13" t="s">
        <v>5</v>
      </c>
    </row>
    <row r="9" spans="2:3" x14ac:dyDescent="0.35">
      <c r="B9" s="12">
        <v>3</v>
      </c>
      <c r="C9" s="13" t="s">
        <v>139</v>
      </c>
    </row>
    <row r="10" spans="2:3" x14ac:dyDescent="0.35">
      <c r="B10" s="12">
        <v>4</v>
      </c>
      <c r="C10" s="13" t="s">
        <v>7</v>
      </c>
    </row>
    <row r="11" spans="2:3" x14ac:dyDescent="0.35">
      <c r="B11" s="12">
        <v>5</v>
      </c>
      <c r="C11" s="13" t="s">
        <v>8</v>
      </c>
    </row>
    <row r="12" spans="2:3" x14ac:dyDescent="0.35">
      <c r="B12" s="12">
        <v>6</v>
      </c>
      <c r="C12" s="13" t="s">
        <v>9</v>
      </c>
    </row>
    <row r="13" spans="2:3" x14ac:dyDescent="0.35">
      <c r="B13" s="12">
        <v>7</v>
      </c>
      <c r="C13" s="13" t="s">
        <v>10</v>
      </c>
    </row>
    <row r="14" spans="2:3" x14ac:dyDescent="0.35">
      <c r="B14" s="12">
        <v>8</v>
      </c>
      <c r="C14" s="13" t="s">
        <v>11</v>
      </c>
    </row>
    <row r="15" spans="2:3" x14ac:dyDescent="0.35">
      <c r="B15" s="14">
        <v>9</v>
      </c>
      <c r="C15" s="15" t="s">
        <v>12</v>
      </c>
    </row>
    <row r="16" spans="2:3" x14ac:dyDescent="0.35">
      <c r="B16" s="7" t="s">
        <v>13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opLeftCell="A31" zoomScale="75" zoomScaleNormal="75" workbookViewId="0">
      <selection activeCell="E45" sqref="E45"/>
    </sheetView>
  </sheetViews>
  <sheetFormatPr baseColWidth="10" defaultColWidth="11.42578125" defaultRowHeight="18" x14ac:dyDescent="0.35"/>
  <cols>
    <col min="1" max="1" width="9.140625" style="2" customWidth="1"/>
    <col min="2" max="2" width="16.85546875" style="2" customWidth="1"/>
    <col min="3" max="3" width="31.42578125" style="2" bestFit="1" customWidth="1"/>
    <col min="4" max="5" width="23.5703125" style="2" customWidth="1"/>
    <col min="6" max="6" width="25.7109375" style="2" customWidth="1"/>
    <col min="7" max="7" width="23.5703125" style="2" customWidth="1"/>
    <col min="8" max="8" width="17.42578125" style="2" customWidth="1"/>
    <col min="9" max="9" width="21.42578125" style="2" customWidth="1"/>
    <col min="10" max="10" width="14" style="2" bestFit="1" customWidth="1"/>
    <col min="11" max="16384" width="11.42578125" style="2"/>
  </cols>
  <sheetData>
    <row r="1" spans="2:9" x14ac:dyDescent="0.35">
      <c r="F1" s="49"/>
    </row>
    <row r="2" spans="2:9" x14ac:dyDescent="0.35">
      <c r="F2" s="49"/>
    </row>
    <row r="3" spans="2:9" x14ac:dyDescent="0.35">
      <c r="F3" s="49"/>
    </row>
    <row r="4" spans="2:9" x14ac:dyDescent="0.35">
      <c r="F4" s="49"/>
    </row>
    <row r="5" spans="2:9" ht="45.75" customHeight="1" x14ac:dyDescent="0.35">
      <c r="B5" s="377" t="s">
        <v>657</v>
      </c>
      <c r="C5" s="377"/>
      <c r="D5" s="377"/>
      <c r="E5" s="377"/>
      <c r="F5" s="377"/>
      <c r="G5" s="377"/>
    </row>
    <row r="6" spans="2:9" ht="126" x14ac:dyDescent="0.35">
      <c r="B6" s="105"/>
      <c r="C6" s="105"/>
      <c r="D6" s="105" t="s">
        <v>67</v>
      </c>
      <c r="E6" s="105" t="s">
        <v>79</v>
      </c>
      <c r="F6" s="105" t="s">
        <v>583</v>
      </c>
      <c r="G6" s="105" t="s">
        <v>122</v>
      </c>
      <c r="I6" s="48"/>
    </row>
    <row r="7" spans="2:9" x14ac:dyDescent="0.35">
      <c r="B7" s="20" t="s">
        <v>59</v>
      </c>
      <c r="C7" s="13"/>
      <c r="D7" s="266">
        <v>383173</v>
      </c>
      <c r="E7" s="295">
        <v>100</v>
      </c>
      <c r="F7" s="95">
        <v>13.48648897880515</v>
      </c>
      <c r="G7" s="95">
        <v>2.3145524450390971</v>
      </c>
    </row>
    <row r="8" spans="2:9" x14ac:dyDescent="0.35">
      <c r="B8" s="20"/>
      <c r="C8" s="13" t="s">
        <v>27</v>
      </c>
      <c r="D8" s="276">
        <v>23842</v>
      </c>
      <c r="E8" s="296">
        <v>6.2222546995743437</v>
      </c>
      <c r="F8" s="103">
        <v>0.83916369429127935</v>
      </c>
      <c r="G8" s="103">
        <v>0.14401734828555809</v>
      </c>
      <c r="H8" s="113"/>
    </row>
    <row r="9" spans="2:9" x14ac:dyDescent="0.35">
      <c r="B9" s="20"/>
      <c r="C9" s="13" t="s">
        <v>15</v>
      </c>
      <c r="D9" s="276">
        <v>98029</v>
      </c>
      <c r="E9" s="296">
        <v>25.583483178616444</v>
      </c>
      <c r="F9" s="103">
        <v>3.4503136392785767</v>
      </c>
      <c r="G9" s="103">
        <v>0.59214313543683317</v>
      </c>
      <c r="H9" s="114"/>
    </row>
    <row r="10" spans="2:9" x14ac:dyDescent="0.35">
      <c r="B10" s="20"/>
      <c r="C10" s="13" t="s">
        <v>16</v>
      </c>
      <c r="D10" s="276">
        <v>29434</v>
      </c>
      <c r="E10" s="296">
        <v>7.681647715261775</v>
      </c>
      <c r="F10" s="103">
        <v>1.035984572509417</v>
      </c>
      <c r="G10" s="103">
        <v>0.17779576501288133</v>
      </c>
      <c r="H10" s="114"/>
    </row>
    <row r="11" spans="2:9" x14ac:dyDescent="0.35">
      <c r="B11" s="20"/>
      <c r="C11" s="13" t="s">
        <v>28</v>
      </c>
      <c r="D11" s="276">
        <v>10823</v>
      </c>
      <c r="E11" s="296">
        <v>2.8245727125867428</v>
      </c>
      <c r="F11" s="103">
        <v>0.38093568758134877</v>
      </c>
      <c r="G11" s="103">
        <v>6.5376216781083601E-2</v>
      </c>
      <c r="H11" s="114"/>
    </row>
    <row r="12" spans="2:9" x14ac:dyDescent="0.35">
      <c r="B12" s="20"/>
      <c r="C12" s="13" t="s">
        <v>17</v>
      </c>
      <c r="D12" s="276">
        <v>204552</v>
      </c>
      <c r="E12" s="296">
        <v>53.383719625338941</v>
      </c>
      <c r="F12" s="103">
        <v>7.1995894637475804</v>
      </c>
      <c r="G12" s="103">
        <v>1.2355941878410988</v>
      </c>
      <c r="H12" s="114"/>
    </row>
    <row r="13" spans="2:9" x14ac:dyDescent="0.35">
      <c r="B13" s="20"/>
      <c r="C13" s="13" t="s">
        <v>20</v>
      </c>
      <c r="D13" s="276">
        <v>16322</v>
      </c>
      <c r="E13" s="296">
        <v>4.2596947070905316</v>
      </c>
      <c r="F13" s="103">
        <v>0.57448325720251081</v>
      </c>
      <c r="G13" s="103">
        <v>9.859286799416489E-2</v>
      </c>
      <c r="H13" s="114"/>
    </row>
    <row r="14" spans="2:9" x14ac:dyDescent="0.35">
      <c r="B14" s="20"/>
      <c r="C14" s="13" t="s">
        <v>73</v>
      </c>
      <c r="D14" s="276">
        <v>171</v>
      </c>
      <c r="E14" s="296">
        <v>4.4627361531214362E-2</v>
      </c>
      <c r="F14" s="103">
        <v>6.0186641944387541E-3</v>
      </c>
      <c r="G14" s="103">
        <v>1.0329236874771594E-3</v>
      </c>
      <c r="H14" s="114"/>
    </row>
    <row r="15" spans="2:9" x14ac:dyDescent="0.35">
      <c r="B15" s="20"/>
      <c r="C15" s="13"/>
      <c r="D15" s="278"/>
      <c r="E15" s="298"/>
      <c r="F15" s="95"/>
      <c r="G15" s="107"/>
    </row>
    <row r="16" spans="2:9" x14ac:dyDescent="0.35">
      <c r="B16" s="20" t="s">
        <v>70</v>
      </c>
      <c r="C16" s="13"/>
      <c r="D16" s="266">
        <v>13269</v>
      </c>
      <c r="E16" s="295">
        <v>3.4629266675887913</v>
      </c>
      <c r="F16" s="95">
        <v>0.46702722336846686</v>
      </c>
      <c r="G16" s="95">
        <v>8.0151253854587309E-2</v>
      </c>
    </row>
    <row r="17" spans="2:10" x14ac:dyDescent="0.35">
      <c r="B17" s="20"/>
      <c r="C17" s="13" t="s">
        <v>27</v>
      </c>
      <c r="D17" s="276">
        <v>1636</v>
      </c>
      <c r="E17" s="296">
        <v>0.42696118985419124</v>
      </c>
      <c r="F17" s="103">
        <v>5.7582073813460831E-2</v>
      </c>
      <c r="G17" s="103">
        <v>9.8822406591382028E-3</v>
      </c>
    </row>
    <row r="18" spans="2:10" x14ac:dyDescent="0.35">
      <c r="B18" s="20"/>
      <c r="C18" s="13" t="s">
        <v>15</v>
      </c>
      <c r="D18" s="276">
        <v>2218</v>
      </c>
      <c r="E18" s="296">
        <v>0.57885080629376284</v>
      </c>
      <c r="F18" s="103">
        <v>7.8066650194533085E-2</v>
      </c>
      <c r="G18" s="103">
        <v>1.3397805490200816E-2</v>
      </c>
    </row>
    <row r="19" spans="2:10" x14ac:dyDescent="0.35">
      <c r="B19" s="20"/>
      <c r="C19" s="13" t="s">
        <v>16</v>
      </c>
      <c r="D19" s="276">
        <v>152</v>
      </c>
      <c r="E19" s="296">
        <v>3.9668765805523878E-2</v>
      </c>
      <c r="F19" s="103">
        <v>5.349923728390004E-3</v>
      </c>
      <c r="G19" s="103">
        <v>9.1815438886858611E-4</v>
      </c>
      <c r="I19" s="115"/>
      <c r="J19" s="115"/>
    </row>
    <row r="20" spans="2:10" x14ac:dyDescent="0.35">
      <c r="B20" s="20"/>
      <c r="C20" s="13" t="s">
        <v>28</v>
      </c>
      <c r="D20" s="276">
        <v>0</v>
      </c>
      <c r="E20" s="296">
        <v>0</v>
      </c>
      <c r="F20" s="103">
        <v>0</v>
      </c>
      <c r="G20" s="103">
        <v>0</v>
      </c>
    </row>
    <row r="21" spans="2:10" x14ac:dyDescent="0.35">
      <c r="B21" s="20"/>
      <c r="C21" s="13" t="s">
        <v>17</v>
      </c>
      <c r="D21" s="276">
        <v>9071</v>
      </c>
      <c r="E21" s="296">
        <v>2.3673379909335992</v>
      </c>
      <c r="F21" s="103">
        <v>0.31927077723832714</v>
      </c>
      <c r="G21" s="103">
        <v>5.4793279351493064E-2</v>
      </c>
    </row>
    <row r="22" spans="2:10" x14ac:dyDescent="0.35">
      <c r="B22" s="20"/>
      <c r="C22" s="13" t="s">
        <v>20</v>
      </c>
      <c r="D22" s="276">
        <v>192</v>
      </c>
      <c r="E22" s="296">
        <v>5.0107914701714364E-2</v>
      </c>
      <c r="F22" s="103">
        <v>6.7577983937557942E-3</v>
      </c>
      <c r="G22" s="103">
        <v>1.159773964886635E-3</v>
      </c>
    </row>
    <row r="23" spans="2:10" x14ac:dyDescent="0.35">
      <c r="B23" s="20"/>
      <c r="C23" s="13" t="s">
        <v>73</v>
      </c>
      <c r="D23" s="276">
        <v>0</v>
      </c>
      <c r="E23" s="296">
        <v>0</v>
      </c>
      <c r="F23" s="103">
        <v>0</v>
      </c>
      <c r="G23" s="103">
        <v>0</v>
      </c>
    </row>
    <row r="24" spans="2:10" x14ac:dyDescent="0.35">
      <c r="B24" s="20"/>
      <c r="C24" s="13"/>
      <c r="D24" s="278"/>
      <c r="E24" s="298"/>
      <c r="F24" s="103"/>
      <c r="G24" s="107"/>
    </row>
    <row r="25" spans="2:10" x14ac:dyDescent="0.35">
      <c r="B25" s="20" t="s">
        <v>71</v>
      </c>
      <c r="C25" s="13"/>
      <c r="D25" s="266">
        <v>357910</v>
      </c>
      <c r="E25" s="295">
        <v>93.406894535888483</v>
      </c>
      <c r="F25" s="95">
        <v>12.59731053702675</v>
      </c>
      <c r="G25" s="95">
        <v>2.1619515613154978</v>
      </c>
      <c r="H25" s="77"/>
    </row>
    <row r="26" spans="2:10" x14ac:dyDescent="0.35">
      <c r="B26" s="20"/>
      <c r="C26" s="13" t="s">
        <v>27</v>
      </c>
      <c r="D26" s="276">
        <v>20256</v>
      </c>
      <c r="E26" s="296">
        <v>5.2863850010308662</v>
      </c>
      <c r="F26" s="103">
        <v>0.71294773054123628</v>
      </c>
      <c r="G26" s="103">
        <v>0.12235615329554</v>
      </c>
    </row>
    <row r="27" spans="2:10" x14ac:dyDescent="0.35">
      <c r="B27" s="20"/>
      <c r="C27" s="13" t="s">
        <v>15</v>
      </c>
      <c r="D27" s="276">
        <v>93757</v>
      </c>
      <c r="E27" s="296">
        <v>24.468582076503303</v>
      </c>
      <c r="F27" s="103">
        <v>3.2999526250175104</v>
      </c>
      <c r="G27" s="103">
        <v>0.5663381647181055</v>
      </c>
    </row>
    <row r="28" spans="2:10" x14ac:dyDescent="0.35">
      <c r="B28" s="20"/>
      <c r="C28" s="13" t="s">
        <v>16</v>
      </c>
      <c r="D28" s="276">
        <v>26630</v>
      </c>
      <c r="E28" s="296">
        <v>6.9498633776388203</v>
      </c>
      <c r="F28" s="103">
        <v>0.93729255846727499</v>
      </c>
      <c r="G28" s="103">
        <v>0.16085823273401612</v>
      </c>
    </row>
    <row r="29" spans="2:10" x14ac:dyDescent="0.35">
      <c r="B29" s="20"/>
      <c r="C29" s="13" t="s">
        <v>28</v>
      </c>
      <c r="D29" s="276">
        <v>10823</v>
      </c>
      <c r="E29" s="296">
        <v>2.8245727125867428</v>
      </c>
      <c r="F29" s="103">
        <v>0.38093568758134877</v>
      </c>
      <c r="G29" s="103">
        <v>6.5376216781083601E-2</v>
      </c>
    </row>
    <row r="30" spans="2:10" x14ac:dyDescent="0.35">
      <c r="B30" s="20"/>
      <c r="C30" s="13" t="s">
        <v>17</v>
      </c>
      <c r="D30" s="276">
        <v>191805</v>
      </c>
      <c r="E30" s="296">
        <v>50.057023850845439</v>
      </c>
      <c r="F30" s="103">
        <v>6.7509350047621357</v>
      </c>
      <c r="G30" s="103">
        <v>1.1585960694535471</v>
      </c>
    </row>
    <row r="31" spans="2:10" x14ac:dyDescent="0.35">
      <c r="B31" s="20"/>
      <c r="C31" s="13" t="s">
        <v>20</v>
      </c>
      <c r="D31" s="276">
        <v>14468</v>
      </c>
      <c r="E31" s="296">
        <v>3.7758401557521011</v>
      </c>
      <c r="F31" s="103">
        <v>0.5092282664628065</v>
      </c>
      <c r="G31" s="103">
        <v>8.7393800645728312E-2</v>
      </c>
    </row>
    <row r="32" spans="2:10" x14ac:dyDescent="0.35">
      <c r="B32" s="20"/>
      <c r="C32" s="13" t="s">
        <v>73</v>
      </c>
      <c r="D32" s="276">
        <v>171</v>
      </c>
      <c r="E32" s="296">
        <v>4.4627361531214362E-2</v>
      </c>
      <c r="F32" s="103">
        <v>6.0186641944387541E-3</v>
      </c>
      <c r="G32" s="103">
        <v>1.0329236874771594E-3</v>
      </c>
    </row>
    <row r="33" spans="2:7" x14ac:dyDescent="0.35">
      <c r="B33" s="20"/>
      <c r="C33" s="13"/>
      <c r="D33" s="276"/>
      <c r="E33" s="298"/>
      <c r="F33" s="103"/>
      <c r="G33" s="107"/>
    </row>
    <row r="34" spans="2:7" x14ac:dyDescent="0.35">
      <c r="B34" s="20" t="s">
        <v>72</v>
      </c>
      <c r="C34" s="13"/>
      <c r="D34" s="266">
        <v>11994</v>
      </c>
      <c r="E34" s="295">
        <v>3.1301787965227192</v>
      </c>
      <c r="F34" s="95">
        <v>0.42215121840993231</v>
      </c>
      <c r="G34" s="95">
        <v>7.2449629869011989E-2</v>
      </c>
    </row>
    <row r="35" spans="2:7" x14ac:dyDescent="0.35">
      <c r="B35" s="20"/>
      <c r="C35" s="13" t="s">
        <v>27</v>
      </c>
      <c r="D35" s="276">
        <v>1950</v>
      </c>
      <c r="E35" s="296">
        <v>0.5089085086892865</v>
      </c>
      <c r="F35" s="106">
        <v>6.8633889936582287E-2</v>
      </c>
      <c r="G35" s="106">
        <v>1.1778954330879887E-2</v>
      </c>
    </row>
    <row r="36" spans="2:7" x14ac:dyDescent="0.35">
      <c r="B36" s="20"/>
      <c r="C36" s="13" t="s">
        <v>15</v>
      </c>
      <c r="D36" s="276">
        <v>2054</v>
      </c>
      <c r="E36" s="296">
        <v>0.53605029581938179</v>
      </c>
      <c r="F36" s="106">
        <v>7.2294364066533334E-2</v>
      </c>
      <c r="G36" s="106">
        <v>1.2407165228526815E-2</v>
      </c>
    </row>
    <row r="37" spans="2:7" x14ac:dyDescent="0.35">
      <c r="B37" s="20"/>
      <c r="C37" s="13" t="s">
        <v>16</v>
      </c>
      <c r="D37" s="276">
        <v>2652</v>
      </c>
      <c r="E37" s="296">
        <v>0.69211557181742966</v>
      </c>
      <c r="F37" s="106">
        <v>9.3342090313751916E-2</v>
      </c>
      <c r="G37" s="106">
        <v>1.6019377889996647E-2</v>
      </c>
    </row>
    <row r="38" spans="2:7" x14ac:dyDescent="0.35">
      <c r="B38" s="20"/>
      <c r="C38" s="13" t="s">
        <v>28</v>
      </c>
      <c r="D38" s="276">
        <v>0</v>
      </c>
      <c r="E38" s="296">
        <v>0</v>
      </c>
      <c r="F38" s="106">
        <v>0</v>
      </c>
      <c r="G38" s="106">
        <v>0</v>
      </c>
    </row>
    <row r="39" spans="2:7" x14ac:dyDescent="0.35">
      <c r="B39" s="20"/>
      <c r="C39" s="13" t="s">
        <v>17</v>
      </c>
      <c r="D39" s="276">
        <v>3676</v>
      </c>
      <c r="E39" s="296">
        <v>0.95935778355990631</v>
      </c>
      <c r="F39" s="106">
        <v>0.12938368174711615</v>
      </c>
      <c r="G39" s="106">
        <v>2.2204839036058702E-2</v>
      </c>
    </row>
    <row r="40" spans="2:7" x14ac:dyDescent="0.35">
      <c r="B40" s="20"/>
      <c r="C40" s="19" t="s">
        <v>20</v>
      </c>
      <c r="D40" s="277">
        <v>1662</v>
      </c>
      <c r="E40" s="296">
        <v>0.43374663663671498</v>
      </c>
      <c r="F40" s="106">
        <v>5.8497192345948593E-2</v>
      </c>
      <c r="G40" s="106">
        <v>1.0039293383549934E-2</v>
      </c>
    </row>
    <row r="41" spans="2:7" x14ac:dyDescent="0.35">
      <c r="B41" s="54"/>
      <c r="C41" s="15" t="s">
        <v>73</v>
      </c>
      <c r="D41" s="279">
        <v>0</v>
      </c>
      <c r="E41" s="303">
        <v>0</v>
      </c>
      <c r="F41" s="104">
        <v>0</v>
      </c>
      <c r="G41" s="104">
        <v>0</v>
      </c>
    </row>
    <row r="42" spans="2:7" x14ac:dyDescent="0.35">
      <c r="B42" s="7" t="s">
        <v>80</v>
      </c>
    </row>
    <row r="43" spans="2:7" x14ac:dyDescent="0.35">
      <c r="B43" s="7" t="s">
        <v>664</v>
      </c>
    </row>
  </sheetData>
  <mergeCells count="1">
    <mergeCell ref="B5:G5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topLeftCell="A34" zoomScaleNormal="100" workbookViewId="0">
      <selection activeCell="C45" sqref="C45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4" width="28.140625" style="2" customWidth="1"/>
    <col min="5" max="5" width="29.28515625" style="2" customWidth="1"/>
    <col min="6" max="6" width="28.140625" style="2" customWidth="1"/>
    <col min="7" max="16384" width="11.42578125" style="2"/>
  </cols>
  <sheetData>
    <row r="5" spans="2:6" ht="32.25" customHeight="1" x14ac:dyDescent="0.35">
      <c r="B5" s="377" t="s">
        <v>354</v>
      </c>
      <c r="C5" s="377"/>
      <c r="D5" s="377"/>
      <c r="E5" s="377"/>
      <c r="F5" s="377"/>
    </row>
    <row r="6" spans="2:6" ht="91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1417796.5361131355</v>
      </c>
      <c r="E7" s="307">
        <v>100</v>
      </c>
      <c r="F7" s="307">
        <v>36.277088750183601</v>
      </c>
    </row>
    <row r="8" spans="2:6" x14ac:dyDescent="0.35">
      <c r="B8" s="20"/>
      <c r="C8" s="13" t="s">
        <v>27</v>
      </c>
      <c r="D8" s="304">
        <v>89984.508835450615</v>
      </c>
      <c r="E8" s="308">
        <v>6.3467857723888628</v>
      </c>
      <c r="F8" s="308">
        <v>2.3024291074335337</v>
      </c>
    </row>
    <row r="9" spans="2:6" x14ac:dyDescent="0.35">
      <c r="B9" s="20"/>
      <c r="C9" s="13" t="s">
        <v>15</v>
      </c>
      <c r="D9" s="304">
        <v>242678.21964550292</v>
      </c>
      <c r="E9" s="308">
        <v>17.116575860087867</v>
      </c>
      <c r="F9" s="308">
        <v>6.2093954157565774</v>
      </c>
    </row>
    <row r="10" spans="2:6" x14ac:dyDescent="0.35">
      <c r="B10" s="20"/>
      <c r="C10" s="13" t="s">
        <v>16</v>
      </c>
      <c r="D10" s="304">
        <v>158018.9395635683</v>
      </c>
      <c r="E10" s="308">
        <v>11.145389027171309</v>
      </c>
      <c r="F10" s="308">
        <v>4.0432226689401602</v>
      </c>
    </row>
    <row r="11" spans="2:6" x14ac:dyDescent="0.35">
      <c r="B11" s="20"/>
      <c r="C11" s="13" t="s">
        <v>28</v>
      </c>
      <c r="D11" s="304">
        <v>22705.787545265226</v>
      </c>
      <c r="E11" s="308">
        <v>1.6014842022052576</v>
      </c>
      <c r="F11" s="308">
        <v>0.58097184535417101</v>
      </c>
    </row>
    <row r="12" spans="2:6" x14ac:dyDescent="0.35">
      <c r="B12" s="20"/>
      <c r="C12" s="13" t="s">
        <v>17</v>
      </c>
      <c r="D12" s="304">
        <v>858625.89031008421</v>
      </c>
      <c r="E12" s="308">
        <v>60.560585982526952</v>
      </c>
      <c r="F12" s="308">
        <v>21.96961752451255</v>
      </c>
    </row>
    <row r="13" spans="2:6" x14ac:dyDescent="0.35">
      <c r="B13" s="20"/>
      <c r="C13" s="13" t="s">
        <v>20</v>
      </c>
      <c r="D13" s="304">
        <v>41405.670554850338</v>
      </c>
      <c r="E13" s="308">
        <v>2.9204240171416456</v>
      </c>
      <c r="F13" s="308">
        <v>1.0594448125801519</v>
      </c>
    </row>
    <row r="14" spans="2:6" x14ac:dyDescent="0.35">
      <c r="B14" s="20"/>
      <c r="C14" s="13" t="s">
        <v>73</v>
      </c>
      <c r="D14" s="304">
        <v>4377.5196584137175</v>
      </c>
      <c r="E14" s="308">
        <v>0.30875513847809299</v>
      </c>
      <c r="F14" s="308">
        <v>0.11200737560645006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55759.602243828165</v>
      </c>
      <c r="E16" s="307">
        <v>3.932835271039111</v>
      </c>
      <c r="F16" s="307">
        <v>1.4267181416733821</v>
      </c>
    </row>
    <row r="17" spans="2:6" x14ac:dyDescent="0.35">
      <c r="B17" s="20"/>
      <c r="C17" s="13" t="s">
        <v>27</v>
      </c>
      <c r="D17" s="304">
        <v>7168.9203377211252</v>
      </c>
      <c r="E17" s="308">
        <v>0.50563816140887152</v>
      </c>
      <c r="F17" s="308">
        <v>0.18343080456909291</v>
      </c>
    </row>
    <row r="18" spans="2:6" x14ac:dyDescent="0.35">
      <c r="B18" s="20"/>
      <c r="C18" s="13" t="s">
        <v>15</v>
      </c>
      <c r="D18" s="304">
        <v>2065.4703606543853</v>
      </c>
      <c r="E18" s="308">
        <v>0.14568171864186072</v>
      </c>
      <c r="F18" s="308">
        <v>5.2849086364500572E-2</v>
      </c>
    </row>
    <row r="19" spans="2:6" x14ac:dyDescent="0.35">
      <c r="B19" s="20"/>
      <c r="C19" s="13" t="s">
        <v>16</v>
      </c>
      <c r="D19" s="304">
        <v>11916.046269721013</v>
      </c>
      <c r="E19" s="308">
        <v>0.84046236298394739</v>
      </c>
      <c r="F19" s="308">
        <v>0.30489527733157679</v>
      </c>
    </row>
    <row r="20" spans="2:6" x14ac:dyDescent="0.35">
      <c r="B20" s="20"/>
      <c r="C20" s="13" t="s">
        <v>28</v>
      </c>
      <c r="D20" s="304">
        <v>1416.3764951333399</v>
      </c>
      <c r="E20" s="308">
        <v>9.9899841694938221E-2</v>
      </c>
      <c r="F20" s="308">
        <v>3.6240754232965654E-2</v>
      </c>
    </row>
    <row r="21" spans="2:6" x14ac:dyDescent="0.35">
      <c r="B21" s="20"/>
      <c r="C21" s="13" t="s">
        <v>17</v>
      </c>
      <c r="D21" s="304">
        <v>32129.302049582519</v>
      </c>
      <c r="E21" s="308">
        <v>2.2661433591638218</v>
      </c>
      <c r="F21" s="308">
        <v>0.82209083761025148</v>
      </c>
    </row>
    <row r="22" spans="2:6" x14ac:dyDescent="0.35">
      <c r="B22" s="20"/>
      <c r="C22" s="13" t="s">
        <v>20</v>
      </c>
      <c r="D22" s="304">
        <v>1063.4867310157822</v>
      </c>
      <c r="E22" s="308">
        <v>7.5009827145671587E-2</v>
      </c>
      <c r="F22" s="308">
        <v>2.7211381564994589E-2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1040860.0923064903</v>
      </c>
      <c r="E24" s="307">
        <v>73.413925467753643</v>
      </c>
      <c r="F24" s="307">
        <v>26.632434896930629</v>
      </c>
    </row>
    <row r="25" spans="2:6" x14ac:dyDescent="0.35">
      <c r="B25" s="20"/>
      <c r="C25" s="13" t="s">
        <v>27</v>
      </c>
      <c r="D25" s="304">
        <v>66279.846612593101</v>
      </c>
      <c r="E25" s="308">
        <v>4.6748489592377016</v>
      </c>
      <c r="F25" s="308">
        <v>1.6958991058796953</v>
      </c>
    </row>
    <row r="26" spans="2:6" x14ac:dyDescent="0.35">
      <c r="B26" s="20"/>
      <c r="C26" s="13" t="s">
        <v>15</v>
      </c>
      <c r="D26" s="304">
        <v>146671.40061231065</v>
      </c>
      <c r="E26" s="308">
        <v>10.345024612234401</v>
      </c>
      <c r="F26" s="308">
        <v>3.7528737598086099</v>
      </c>
    </row>
    <row r="27" spans="2:6" x14ac:dyDescent="0.35">
      <c r="B27" s="20"/>
      <c r="C27" s="13" t="s">
        <v>16</v>
      </c>
      <c r="D27" s="304">
        <v>114066.12872777753</v>
      </c>
      <c r="E27" s="308">
        <v>8.0453101571603369</v>
      </c>
      <c r="F27" s="308">
        <v>2.9186043059405913</v>
      </c>
    </row>
    <row r="28" spans="2:6" x14ac:dyDescent="0.35">
      <c r="B28" s="20"/>
      <c r="C28" s="13" t="s">
        <v>28</v>
      </c>
      <c r="D28" s="304">
        <v>19971.846131865124</v>
      </c>
      <c r="E28" s="308">
        <v>1.4086538951927188</v>
      </c>
      <c r="F28" s="308">
        <v>0.51101862374198082</v>
      </c>
    </row>
    <row r="29" spans="2:6" x14ac:dyDescent="0.35">
      <c r="B29" s="20"/>
      <c r="C29" s="13" t="s">
        <v>17</v>
      </c>
      <c r="D29" s="304">
        <v>653488.94960483199</v>
      </c>
      <c r="E29" s="308">
        <v>46.091870939137749</v>
      </c>
      <c r="F29" s="308">
        <v>16.720788927211082</v>
      </c>
    </row>
    <row r="30" spans="2:6" x14ac:dyDescent="0.35">
      <c r="B30" s="20"/>
      <c r="C30" s="13" t="s">
        <v>20</v>
      </c>
      <c r="D30" s="304">
        <v>36004.40095869817</v>
      </c>
      <c r="E30" s="308">
        <v>2.5394617663126478</v>
      </c>
      <c r="F30" s="308">
        <v>0.92124279874221926</v>
      </c>
    </row>
    <row r="31" spans="2:6" x14ac:dyDescent="0.35">
      <c r="B31" s="20"/>
      <c r="C31" s="13" t="s">
        <v>73</v>
      </c>
      <c r="D31" s="304">
        <v>4377.5196584137175</v>
      </c>
      <c r="E31" s="308">
        <v>0.30875513847809299</v>
      </c>
      <c r="F31" s="308">
        <v>0.11200737560645006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321176.84156281699</v>
      </c>
      <c r="E33" s="307">
        <v>22.653239261207229</v>
      </c>
      <c r="F33" s="307">
        <v>8.2179357115795817</v>
      </c>
    </row>
    <row r="34" spans="2:6" x14ac:dyDescent="0.35">
      <c r="B34" s="20"/>
      <c r="C34" s="13" t="s">
        <v>27</v>
      </c>
      <c r="D34" s="304">
        <v>16535.741885136391</v>
      </c>
      <c r="E34" s="308">
        <v>1.1662986517422902</v>
      </c>
      <c r="F34" s="308">
        <v>0.4230991969847453</v>
      </c>
    </row>
    <row r="35" spans="2:6" x14ac:dyDescent="0.35">
      <c r="B35" s="20"/>
      <c r="C35" s="13" t="s">
        <v>15</v>
      </c>
      <c r="D35" s="304">
        <v>93941.348672537933</v>
      </c>
      <c r="E35" s="308">
        <v>6.6258695292116103</v>
      </c>
      <c r="F35" s="308">
        <v>2.4036725695834682</v>
      </c>
    </row>
    <row r="36" spans="2:6" x14ac:dyDescent="0.35">
      <c r="B36" s="20"/>
      <c r="C36" s="13" t="s">
        <v>16</v>
      </c>
      <c r="D36" s="304">
        <v>32036.764566069745</v>
      </c>
      <c r="E36" s="308">
        <v>2.259616507027022</v>
      </c>
      <c r="F36" s="308">
        <v>0.81972308566799146</v>
      </c>
    </row>
    <row r="37" spans="2:6" x14ac:dyDescent="0.35">
      <c r="B37" s="20"/>
      <c r="C37" s="13" t="s">
        <v>28</v>
      </c>
      <c r="D37" s="304">
        <v>1317.5649182667628</v>
      </c>
      <c r="E37" s="308">
        <v>9.2930465317600797E-2</v>
      </c>
      <c r="F37" s="308">
        <v>3.3712467379224627E-2</v>
      </c>
    </row>
    <row r="38" spans="2:6" x14ac:dyDescent="0.35">
      <c r="B38" s="20"/>
      <c r="C38" s="13" t="s">
        <v>17</v>
      </c>
      <c r="D38" s="304">
        <v>173007.63865566975</v>
      </c>
      <c r="E38" s="308">
        <v>12.202571684225381</v>
      </c>
      <c r="F38" s="308">
        <v>4.426737759691215</v>
      </c>
    </row>
    <row r="39" spans="2:6" x14ac:dyDescent="0.35">
      <c r="B39" s="54"/>
      <c r="C39" s="15" t="s">
        <v>20</v>
      </c>
      <c r="D39" s="306">
        <v>4337.7828651363916</v>
      </c>
      <c r="E39" s="309">
        <v>0.30595242368332681</v>
      </c>
      <c r="F39" s="309">
        <v>0.11099063227293819</v>
      </c>
    </row>
    <row r="40" spans="2:6" x14ac:dyDescent="0.35">
      <c r="B40" s="7" t="s">
        <v>658</v>
      </c>
      <c r="C40" s="9"/>
    </row>
  </sheetData>
  <mergeCells count="1">
    <mergeCell ref="B5:F5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topLeftCell="A31" zoomScale="73" zoomScaleNormal="73" workbookViewId="0">
      <selection activeCell="F47" sqref="F47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6" ht="32.25" customHeight="1" x14ac:dyDescent="0.35">
      <c r="B5" s="377" t="s">
        <v>355</v>
      </c>
      <c r="C5" s="377"/>
      <c r="D5" s="377"/>
      <c r="E5" s="377"/>
      <c r="F5" s="377"/>
    </row>
    <row r="6" spans="2:6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1453315.4086360538</v>
      </c>
      <c r="E7" s="307">
        <v>100</v>
      </c>
      <c r="F7" s="307">
        <v>36.067393283692887</v>
      </c>
    </row>
    <row r="8" spans="2:6" x14ac:dyDescent="0.35">
      <c r="B8" s="20"/>
      <c r="C8" s="13" t="s">
        <v>27</v>
      </c>
      <c r="D8" s="304">
        <v>92238.815583248128</v>
      </c>
      <c r="E8" s="308">
        <v>6.3467857723888628</v>
      </c>
      <c r="F8" s="308">
        <v>2.2891201854009569</v>
      </c>
    </row>
    <row r="9" spans="2:6" x14ac:dyDescent="0.35">
      <c r="B9" s="20"/>
      <c r="C9" s="13" t="s">
        <v>15</v>
      </c>
      <c r="D9" s="304">
        <v>248757.83440553615</v>
      </c>
      <c r="E9" s="308">
        <v>17.116575860087867</v>
      </c>
      <c r="F9" s="308">
        <v>6.1735027321595313</v>
      </c>
    </row>
    <row r="10" spans="2:6" x14ac:dyDescent="0.35">
      <c r="B10" s="20"/>
      <c r="C10" s="13" t="s">
        <v>16</v>
      </c>
      <c r="D10" s="304">
        <v>161977.65608431259</v>
      </c>
      <c r="E10" s="308">
        <v>11.145389027171309</v>
      </c>
      <c r="F10" s="308">
        <v>4.0198512934274291</v>
      </c>
    </row>
    <row r="11" spans="2:6" x14ac:dyDescent="0.35">
      <c r="B11" s="20"/>
      <c r="C11" s="13" t="s">
        <v>28</v>
      </c>
      <c r="D11" s="304">
        <v>23274.616677521186</v>
      </c>
      <c r="E11" s="308">
        <v>1.6014842022052576</v>
      </c>
      <c r="F11" s="308">
        <v>0.57761360558558172</v>
      </c>
    </row>
    <row r="12" spans="2:6" x14ac:dyDescent="0.35">
      <c r="B12" s="20"/>
      <c r="C12" s="13" t="s">
        <v>17</v>
      </c>
      <c r="D12" s="304">
        <v>880136.32764435024</v>
      </c>
      <c r="E12" s="308">
        <v>60.560585982526952</v>
      </c>
      <c r="F12" s="308">
        <v>21.842624721226983</v>
      </c>
    </row>
    <row r="13" spans="2:6" x14ac:dyDescent="0.35">
      <c r="B13" s="20"/>
      <c r="C13" s="13" t="s">
        <v>20</v>
      </c>
      <c r="D13" s="304">
        <v>42442.972238627568</v>
      </c>
      <c r="E13" s="308">
        <v>2.9204240171416456</v>
      </c>
      <c r="F13" s="308">
        <v>1.0533208158139</v>
      </c>
    </row>
    <row r="14" spans="2:6" x14ac:dyDescent="0.35">
      <c r="B14" s="20"/>
      <c r="C14" s="13" t="s">
        <v>73</v>
      </c>
      <c r="D14" s="304">
        <v>4487.1860024577109</v>
      </c>
      <c r="E14" s="308">
        <v>0.30875513847809299</v>
      </c>
      <c r="F14" s="308">
        <v>0.11135993007850441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57156.500990284912</v>
      </c>
      <c r="E16" s="307">
        <v>3.932835271039111</v>
      </c>
      <c r="F16" s="307">
        <v>1.4184711644054655</v>
      </c>
    </row>
    <row r="17" spans="2:6" x14ac:dyDescent="0.35">
      <c r="B17" s="20"/>
      <c r="C17" s="13" t="s">
        <v>27</v>
      </c>
      <c r="D17" s="304">
        <v>7348.51731169917</v>
      </c>
      <c r="E17" s="308">
        <v>0.50563816140887152</v>
      </c>
      <c r="F17" s="308">
        <v>0.18237050426777154</v>
      </c>
    </row>
    <row r="18" spans="2:6" x14ac:dyDescent="0.35">
      <c r="B18" s="20"/>
      <c r="C18" s="13" t="s">
        <v>15</v>
      </c>
      <c r="D18" s="304">
        <v>2117.2148645879843</v>
      </c>
      <c r="E18" s="308">
        <v>0.14568171864186072</v>
      </c>
      <c r="F18" s="308">
        <v>5.2543598405002855E-2</v>
      </c>
    </row>
    <row r="19" spans="2:6" x14ac:dyDescent="0.35">
      <c r="B19" s="20"/>
      <c r="C19" s="13" t="s">
        <v>16</v>
      </c>
      <c r="D19" s="304">
        <v>12214.569025032388</v>
      </c>
      <c r="E19" s="308">
        <v>0.84046236298394739</v>
      </c>
      <c r="F19" s="308">
        <v>0.30313286585883881</v>
      </c>
    </row>
    <row r="20" spans="2:6" x14ac:dyDescent="0.35">
      <c r="B20" s="20"/>
      <c r="C20" s="13" t="s">
        <v>28</v>
      </c>
      <c r="D20" s="304">
        <v>1451.8597925555621</v>
      </c>
      <c r="E20" s="308">
        <v>9.9899841694938193E-2</v>
      </c>
      <c r="F20" s="308">
        <v>3.6031268793899979E-2</v>
      </c>
    </row>
    <row r="21" spans="2:6" x14ac:dyDescent="0.35">
      <c r="B21" s="20"/>
      <c r="C21" s="13" t="s">
        <v>17</v>
      </c>
      <c r="D21" s="304">
        <v>32934.210620510494</v>
      </c>
      <c r="E21" s="308">
        <v>2.2661433591638218</v>
      </c>
      <c r="F21" s="308">
        <v>0.81733883772190474</v>
      </c>
    </row>
    <row r="22" spans="2:6" x14ac:dyDescent="0.35">
      <c r="B22" s="20"/>
      <c r="C22" s="13" t="s">
        <v>20</v>
      </c>
      <c r="D22" s="304">
        <v>1090.1293758993147</v>
      </c>
      <c r="E22" s="308">
        <v>7.5009827145671601E-2</v>
      </c>
      <c r="F22" s="308">
        <v>2.7054089358047605E-2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1066935.890907452</v>
      </c>
      <c r="E24" s="307">
        <v>73.413925467753643</v>
      </c>
      <c r="F24" s="307">
        <v>26.478489223451884</v>
      </c>
    </row>
    <row r="25" spans="2:6" x14ac:dyDescent="0.35">
      <c r="B25" s="20"/>
      <c r="C25" s="13" t="s">
        <v>27</v>
      </c>
      <c r="D25" s="304">
        <v>67940.300255063703</v>
      </c>
      <c r="E25" s="308">
        <v>4.6748489592377016</v>
      </c>
      <c r="F25" s="308">
        <v>1.6860961595468855</v>
      </c>
    </row>
    <row r="26" spans="2:6" x14ac:dyDescent="0.35">
      <c r="B26" s="20"/>
      <c r="C26" s="13" t="s">
        <v>15</v>
      </c>
      <c r="D26" s="304">
        <v>150345.8367167947</v>
      </c>
      <c r="E26" s="308">
        <v>10.345024612234399</v>
      </c>
      <c r="F26" s="308">
        <v>3.7311807121894067</v>
      </c>
    </row>
    <row r="27" spans="2:6" x14ac:dyDescent="0.35">
      <c r="B27" s="20"/>
      <c r="C27" s="13" t="s">
        <v>16</v>
      </c>
      <c r="D27" s="304">
        <v>116923.73218657271</v>
      </c>
      <c r="E27" s="308">
        <v>8.0453101571603387</v>
      </c>
      <c r="F27" s="308">
        <v>2.9017336552759101</v>
      </c>
    </row>
    <row r="28" spans="2:6" x14ac:dyDescent="0.35">
      <c r="B28" s="20"/>
      <c r="C28" s="13" t="s">
        <v>28</v>
      </c>
      <c r="D28" s="304">
        <v>20472.184113187748</v>
      </c>
      <c r="E28" s="308">
        <v>1.4086538951927188</v>
      </c>
      <c r="F28" s="308">
        <v>0.50806474038521698</v>
      </c>
    </row>
    <row r="29" spans="2:6" x14ac:dyDescent="0.35">
      <c r="B29" s="20"/>
      <c r="C29" s="13" t="s">
        <v>17</v>
      </c>
      <c r="D29" s="304">
        <v>669860.26248713234</v>
      </c>
      <c r="E29" s="308">
        <v>46.091870939137749</v>
      </c>
      <c r="F29" s="308">
        <v>16.624136363430967</v>
      </c>
    </row>
    <row r="30" spans="2:6" x14ac:dyDescent="0.35">
      <c r="B30" s="20"/>
      <c r="C30" s="13" t="s">
        <v>20</v>
      </c>
      <c r="D30" s="304">
        <v>36906.389146243004</v>
      </c>
      <c r="E30" s="308">
        <v>2.5394617663126473</v>
      </c>
      <c r="F30" s="308">
        <v>0.91591766254499674</v>
      </c>
    </row>
    <row r="31" spans="2:6" x14ac:dyDescent="0.35">
      <c r="B31" s="20"/>
      <c r="C31" s="13" t="s">
        <v>73</v>
      </c>
      <c r="D31" s="304">
        <v>4487.1860024577109</v>
      </c>
      <c r="E31" s="308">
        <v>0.30875513847809299</v>
      </c>
      <c r="F31" s="308">
        <v>0.11135993007850441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329223.01673831686</v>
      </c>
      <c r="E33" s="307">
        <v>22.653239261207229</v>
      </c>
      <c r="F33" s="307">
        <v>8.170432895835539</v>
      </c>
    </row>
    <row r="34" spans="2:6" x14ac:dyDescent="0.35">
      <c r="B34" s="20"/>
      <c r="C34" s="13" t="s">
        <v>27</v>
      </c>
      <c r="D34" s="304">
        <v>16949.99801648525</v>
      </c>
      <c r="E34" s="308">
        <v>1.1662986517422902</v>
      </c>
      <c r="F34" s="308">
        <v>0.42065352158629948</v>
      </c>
    </row>
    <row r="35" spans="2:6" x14ac:dyDescent="0.35">
      <c r="B35" s="20"/>
      <c r="C35" s="13" t="s">
        <v>15</v>
      </c>
      <c r="D35" s="304">
        <v>96294.782824153488</v>
      </c>
      <c r="E35" s="308">
        <v>6.6258695292116103</v>
      </c>
      <c r="F35" s="308">
        <v>2.3897784215651221</v>
      </c>
    </row>
    <row r="36" spans="2:6" x14ac:dyDescent="0.35">
      <c r="B36" s="20"/>
      <c r="C36" s="13" t="s">
        <v>16</v>
      </c>
      <c r="D36" s="304">
        <v>32839.354872707489</v>
      </c>
      <c r="E36" s="308">
        <v>2.259616507027022</v>
      </c>
      <c r="F36" s="308">
        <v>0.81498477229267996</v>
      </c>
    </row>
    <row r="37" spans="2:6" x14ac:dyDescent="0.35">
      <c r="B37" s="20"/>
      <c r="C37" s="13" t="s">
        <v>28</v>
      </c>
      <c r="D37" s="304">
        <v>1350.5727717778761</v>
      </c>
      <c r="E37" s="308">
        <v>9.2930465317600797E-2</v>
      </c>
      <c r="F37" s="308">
        <v>3.35175964064649E-2</v>
      </c>
    </row>
    <row r="38" spans="2:6" x14ac:dyDescent="0.35">
      <c r="B38" s="20"/>
      <c r="C38" s="13" t="s">
        <v>17</v>
      </c>
      <c r="D38" s="304">
        <v>177341.85453670748</v>
      </c>
      <c r="E38" s="308">
        <v>12.202571684225379</v>
      </c>
      <c r="F38" s="308">
        <v>4.4011495200741155</v>
      </c>
    </row>
    <row r="39" spans="2:6" x14ac:dyDescent="0.35">
      <c r="B39" s="54"/>
      <c r="C39" s="15" t="s">
        <v>20</v>
      </c>
      <c r="D39" s="306">
        <v>4446.4537164852518</v>
      </c>
      <c r="E39" s="309">
        <v>0.30595242368332681</v>
      </c>
      <c r="F39" s="309">
        <v>0.11034906391085583</v>
      </c>
    </row>
    <row r="40" spans="2:6" x14ac:dyDescent="0.35">
      <c r="B40" s="7" t="s">
        <v>659</v>
      </c>
      <c r="C40" s="9"/>
    </row>
  </sheetData>
  <mergeCells count="1">
    <mergeCell ref="B5:F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topLeftCell="A28" zoomScale="71" zoomScaleNormal="71" workbookViewId="0">
      <selection activeCell="B40" sqref="B40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6" ht="32.25" customHeight="1" x14ac:dyDescent="0.35">
      <c r="B5" s="377" t="s">
        <v>356</v>
      </c>
      <c r="C5" s="377"/>
      <c r="D5" s="377"/>
      <c r="E5" s="377"/>
      <c r="F5" s="377"/>
    </row>
    <row r="6" spans="2:6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1496869.4577097795</v>
      </c>
      <c r="E7" s="307">
        <v>100</v>
      </c>
      <c r="F7" s="307">
        <v>14.059225352152632</v>
      </c>
    </row>
    <row r="8" spans="2:6" x14ac:dyDescent="0.35">
      <c r="B8" s="20"/>
      <c r="C8" s="13" t="s">
        <v>27</v>
      </c>
      <c r="D8" s="304">
        <v>95003.097773158603</v>
      </c>
      <c r="E8" s="308">
        <v>6.3467857723888628</v>
      </c>
      <c r="F8" s="308">
        <v>0.89230891435851134</v>
      </c>
    </row>
    <row r="9" spans="2:6" x14ac:dyDescent="0.35">
      <c r="B9" s="20"/>
      <c r="C9" s="13" t="s">
        <v>15</v>
      </c>
      <c r="D9" s="304">
        <v>256212.79625538032</v>
      </c>
      <c r="E9" s="308">
        <v>17.11657586008787</v>
      </c>
      <c r="F9" s="308">
        <v>2.4064579727419115</v>
      </c>
    </row>
    <row r="10" spans="2:6" x14ac:dyDescent="0.35">
      <c r="B10" s="20"/>
      <c r="C10" s="13" t="s">
        <v>16</v>
      </c>
      <c r="D10" s="304">
        <v>166831.92429066444</v>
      </c>
      <c r="E10" s="308">
        <v>11.145389027171309</v>
      </c>
      <c r="F10" s="308">
        <v>1.5669553597041062</v>
      </c>
    </row>
    <row r="11" spans="2:6" x14ac:dyDescent="0.35">
      <c r="B11" s="20"/>
      <c r="C11" s="13" t="s">
        <v>28</v>
      </c>
      <c r="D11" s="304">
        <v>23972.127892857628</v>
      </c>
      <c r="E11" s="308">
        <v>1.6014842022052576</v>
      </c>
      <c r="F11" s="308">
        <v>0.2251562729671609</v>
      </c>
    </row>
    <row r="12" spans="2:6" x14ac:dyDescent="0.35">
      <c r="B12" s="20"/>
      <c r="C12" s="13" t="s">
        <v>17</v>
      </c>
      <c r="D12" s="304">
        <v>906512.91498251609</v>
      </c>
      <c r="E12" s="308">
        <v>60.560585982526959</v>
      </c>
      <c r="F12" s="308">
        <v>8.5143492578676234</v>
      </c>
    </row>
    <row r="13" spans="2:6" x14ac:dyDescent="0.35">
      <c r="B13" s="20"/>
      <c r="C13" s="13" t="s">
        <v>20</v>
      </c>
      <c r="D13" s="304">
        <v>43714.935148214317</v>
      </c>
      <c r="E13" s="308">
        <v>2.9204240171416465</v>
      </c>
      <c r="F13" s="308">
        <v>0.41058899380833269</v>
      </c>
    </row>
    <row r="14" spans="2:6" x14ac:dyDescent="0.35">
      <c r="B14" s="20"/>
      <c r="C14" s="13" t="s">
        <v>73</v>
      </c>
      <c r="D14" s="304">
        <v>4621.6613669881099</v>
      </c>
      <c r="E14" s="308">
        <v>0.30875513847809299</v>
      </c>
      <c r="F14" s="308">
        <v>4.3408580704986023E-2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58869.409994222086</v>
      </c>
      <c r="E16" s="307">
        <v>3.9328352710391119</v>
      </c>
      <c r="F16" s="307">
        <v>0.55292617348433148</v>
      </c>
    </row>
    <row r="17" spans="2:6" x14ac:dyDescent="0.35">
      <c r="B17" s="20"/>
      <c r="C17" s="13" t="s">
        <v>27</v>
      </c>
      <c r="D17" s="304">
        <v>7568.7432046546746</v>
      </c>
      <c r="E17" s="308">
        <v>0.50563816140887152</v>
      </c>
      <c r="F17" s="308">
        <v>7.1088808578954513E-2</v>
      </c>
    </row>
    <row r="18" spans="2:6" x14ac:dyDescent="0.35">
      <c r="B18" s="20"/>
      <c r="C18" s="13" t="s">
        <v>15</v>
      </c>
      <c r="D18" s="304">
        <v>2180.6651518167073</v>
      </c>
      <c r="E18" s="308">
        <v>0.14568171864186072</v>
      </c>
      <c r="F18" s="308">
        <v>2.0481721120748149E-2</v>
      </c>
    </row>
    <row r="19" spans="2:6" x14ac:dyDescent="0.35">
      <c r="B19" s="20"/>
      <c r="C19" s="13" t="s">
        <v>16</v>
      </c>
      <c r="D19" s="304">
        <v>12580.624415052611</v>
      </c>
      <c r="E19" s="308">
        <v>0.84046236298394739</v>
      </c>
      <c r="F19" s="308">
        <v>0.11816249761194021</v>
      </c>
    </row>
    <row r="20" spans="2:6" x14ac:dyDescent="0.35">
      <c r="B20" s="20"/>
      <c r="C20" s="13" t="s">
        <v>28</v>
      </c>
      <c r="D20" s="304">
        <v>1495.3702186319499</v>
      </c>
      <c r="E20" s="308">
        <v>9.9899841694938221E-2</v>
      </c>
      <c r="F20" s="308">
        <v>1.40451438703351E-2</v>
      </c>
    </row>
    <row r="21" spans="2:6" x14ac:dyDescent="0.35">
      <c r="B21" s="20"/>
      <c r="C21" s="13" t="s">
        <v>17</v>
      </c>
      <c r="D21" s="304">
        <v>33921.207811241686</v>
      </c>
      <c r="E21" s="308">
        <v>2.2661433591638223</v>
      </c>
      <c r="F21" s="308">
        <v>0.31860220166768338</v>
      </c>
    </row>
    <row r="22" spans="2:6" x14ac:dyDescent="0.35">
      <c r="B22" s="20"/>
      <c r="C22" s="13" t="s">
        <v>20</v>
      </c>
      <c r="D22" s="304">
        <v>1122.7991928244574</v>
      </c>
      <c r="E22" s="308">
        <v>7.5009827145671601E-2</v>
      </c>
      <c r="F22" s="308">
        <v>1.0545800634670128E-2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1098910.6280326259</v>
      </c>
      <c r="E24" s="307">
        <v>73.413925467753657</v>
      </c>
      <c r="F24" s="307">
        <v>10.32142922137286</v>
      </c>
    </row>
    <row r="25" spans="2:6" x14ac:dyDescent="0.35">
      <c r="B25" s="20"/>
      <c r="C25" s="13" t="s">
        <v>27</v>
      </c>
      <c r="D25" s="304">
        <v>69976.386264892644</v>
      </c>
      <c r="E25" s="308">
        <v>4.6748489592377007</v>
      </c>
      <c r="F25" s="308">
        <v>0.65724755005199031</v>
      </c>
    </row>
    <row r="26" spans="2:6" x14ac:dyDescent="0.35">
      <c r="B26" s="20"/>
      <c r="C26" s="13" t="s">
        <v>15</v>
      </c>
      <c r="D26" s="304">
        <v>154851.51381309627</v>
      </c>
      <c r="E26" s="308">
        <v>10.345024612234399</v>
      </c>
      <c r="F26" s="308">
        <v>1.4544303229696882</v>
      </c>
    </row>
    <row r="27" spans="2:6" x14ac:dyDescent="0.35">
      <c r="B27" s="20"/>
      <c r="C27" s="13" t="s">
        <v>16</v>
      </c>
      <c r="D27" s="304">
        <v>120427.79052055578</v>
      </c>
      <c r="E27" s="308">
        <v>8.0453101571603387</v>
      </c>
      <c r="F27" s="308">
        <v>1.1311082852747973</v>
      </c>
    </row>
    <row r="28" spans="2:6" x14ac:dyDescent="0.35">
      <c r="B28" s="20"/>
      <c r="C28" s="13" t="s">
        <v>28</v>
      </c>
      <c r="D28" s="304">
        <v>21085.709921978934</v>
      </c>
      <c r="E28" s="308">
        <v>1.4086538951927188</v>
      </c>
      <c r="F28" s="308">
        <v>0.1980458255570203</v>
      </c>
    </row>
    <row r="29" spans="2:6" x14ac:dyDescent="0.35">
      <c r="B29" s="20"/>
      <c r="C29" s="13" t="s">
        <v>17</v>
      </c>
      <c r="D29" s="304">
        <v>689935.13857496274</v>
      </c>
      <c r="E29" s="308">
        <v>46.091870939137749</v>
      </c>
      <c r="F29" s="308">
        <v>6.480160004356728</v>
      </c>
    </row>
    <row r="30" spans="2:6" x14ac:dyDescent="0.35">
      <c r="B30" s="20"/>
      <c r="C30" s="13" t="s">
        <v>20</v>
      </c>
      <c r="D30" s="304">
        <v>38012.427570151318</v>
      </c>
      <c r="E30" s="308">
        <v>2.5394617663126478</v>
      </c>
      <c r="F30" s="308">
        <v>0.35702865245765081</v>
      </c>
    </row>
    <row r="31" spans="2:6" x14ac:dyDescent="0.35">
      <c r="B31" s="20"/>
      <c r="C31" s="13" t="s">
        <v>73</v>
      </c>
      <c r="D31" s="304">
        <v>4621.6613669881099</v>
      </c>
      <c r="E31" s="308">
        <v>0.30875513847809299</v>
      </c>
      <c r="F31" s="308">
        <v>4.3408580704986023E-2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339089.41968293156</v>
      </c>
      <c r="E33" s="307">
        <v>22.653239261207233</v>
      </c>
      <c r="F33" s="307">
        <v>3.1848699572954406</v>
      </c>
    </row>
    <row r="34" spans="2:6" x14ac:dyDescent="0.35">
      <c r="B34" s="20"/>
      <c r="C34" s="13" t="s">
        <v>27</v>
      </c>
      <c r="D34" s="304">
        <v>17457.968303611287</v>
      </c>
      <c r="E34" s="308">
        <v>1.1662986517422902</v>
      </c>
      <c r="F34" s="308">
        <v>0.16397255572756639</v>
      </c>
    </row>
    <row r="35" spans="2:6" x14ac:dyDescent="0.35">
      <c r="B35" s="20"/>
      <c r="C35" s="13" t="s">
        <v>15</v>
      </c>
      <c r="D35" s="304">
        <v>99180.617290467359</v>
      </c>
      <c r="E35" s="308">
        <v>6.6258695292116103</v>
      </c>
      <c r="F35" s="308">
        <v>0.93154592865147512</v>
      </c>
    </row>
    <row r="36" spans="2:6" x14ac:dyDescent="0.35">
      <c r="B36" s="20"/>
      <c r="C36" s="13" t="s">
        <v>16</v>
      </c>
      <c r="D36" s="304">
        <v>33823.509355056049</v>
      </c>
      <c r="E36" s="308">
        <v>2.259616507027022</v>
      </c>
      <c r="F36" s="308">
        <v>0.31768457681736889</v>
      </c>
    </row>
    <row r="37" spans="2:6" x14ac:dyDescent="0.35">
      <c r="B37" s="20"/>
      <c r="C37" s="13" t="s">
        <v>28</v>
      </c>
      <c r="D37" s="304">
        <v>1391.0477522467456</v>
      </c>
      <c r="E37" s="308">
        <v>9.2930465317600797E-2</v>
      </c>
      <c r="F37" s="308">
        <v>1.3065303539805539E-2</v>
      </c>
    </row>
    <row r="38" spans="2:6" x14ac:dyDescent="0.35">
      <c r="B38" s="20"/>
      <c r="C38" s="13" t="s">
        <v>17</v>
      </c>
      <c r="D38" s="304">
        <v>182656.56859631158</v>
      </c>
      <c r="E38" s="308">
        <v>12.202571684225381</v>
      </c>
      <c r="F38" s="308">
        <v>1.7155870518432135</v>
      </c>
    </row>
    <row r="39" spans="2:6" x14ac:dyDescent="0.35">
      <c r="B39" s="54"/>
      <c r="C39" s="15" t="s">
        <v>20</v>
      </c>
      <c r="D39" s="306">
        <v>4579.7083852385413</v>
      </c>
      <c r="E39" s="309">
        <v>0.30595242368332681</v>
      </c>
      <c r="F39" s="309">
        <v>4.3014540716011719E-2</v>
      </c>
    </row>
    <row r="40" spans="2:6" x14ac:dyDescent="0.35">
      <c r="B40" s="7" t="s">
        <v>665</v>
      </c>
      <c r="C40" s="9"/>
    </row>
  </sheetData>
  <mergeCells count="1">
    <mergeCell ref="B5:F5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topLeftCell="A31" zoomScaleNormal="100" workbookViewId="0">
      <selection activeCell="E48" sqref="E48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6" ht="32.25" customHeight="1" x14ac:dyDescent="0.35">
      <c r="B5" s="377" t="s">
        <v>357</v>
      </c>
      <c r="C5" s="377"/>
      <c r="D5" s="377"/>
      <c r="E5" s="377"/>
      <c r="F5" s="377"/>
    </row>
    <row r="6" spans="2:6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1608715.5529937868</v>
      </c>
      <c r="E7" s="307">
        <v>100</v>
      </c>
      <c r="F7" s="307">
        <v>14.727048487461161</v>
      </c>
    </row>
    <row r="8" spans="2:6" x14ac:dyDescent="0.35">
      <c r="B8" s="20"/>
      <c r="C8" s="13" t="s">
        <v>27</v>
      </c>
      <c r="D8" s="304">
        <v>102101.7298356165</v>
      </c>
      <c r="E8" s="308">
        <v>6.3467857723888645</v>
      </c>
      <c r="F8" s="308">
        <v>0.93469421809499409</v>
      </c>
    </row>
    <row r="9" spans="2:6" x14ac:dyDescent="0.35">
      <c r="B9" s="20"/>
      <c r="C9" s="13" t="s">
        <v>15</v>
      </c>
      <c r="D9" s="304">
        <v>275357.01800121367</v>
      </c>
      <c r="E9" s="308">
        <v>17.116575860087874</v>
      </c>
      <c r="F9" s="308">
        <v>2.5207664263082128</v>
      </c>
    </row>
    <row r="10" spans="2:6" x14ac:dyDescent="0.35">
      <c r="B10" s="20"/>
      <c r="C10" s="13" t="s">
        <v>16</v>
      </c>
      <c r="D10" s="304">
        <v>179297.60672176778</v>
      </c>
      <c r="E10" s="308">
        <v>11.14538902717131</v>
      </c>
      <c r="F10" s="308">
        <v>1.6413868461476946</v>
      </c>
    </row>
    <row r="11" spans="2:6" x14ac:dyDescent="0.35">
      <c r="B11" s="20"/>
      <c r="C11" s="13" t="s">
        <v>28</v>
      </c>
      <c r="D11" s="304">
        <v>25763.325439614448</v>
      </c>
      <c r="E11" s="308">
        <v>1.601484202205258</v>
      </c>
      <c r="F11" s="308">
        <v>0.23585135497779883</v>
      </c>
    </row>
    <row r="12" spans="2:6" x14ac:dyDescent="0.35">
      <c r="B12" s="20"/>
      <c r="C12" s="13" t="s">
        <v>17</v>
      </c>
      <c r="D12" s="304">
        <v>974247.56568508642</v>
      </c>
      <c r="E12" s="308">
        <v>60.560585982526973</v>
      </c>
      <c r="F12" s="308">
        <v>8.9187868619373525</v>
      </c>
    </row>
    <row r="13" spans="2:6" x14ac:dyDescent="0.35">
      <c r="B13" s="20"/>
      <c r="C13" s="13" t="s">
        <v>20</v>
      </c>
      <c r="D13" s="304">
        <v>46981.315377123603</v>
      </c>
      <c r="E13" s="308">
        <v>2.9204240171416469</v>
      </c>
      <c r="F13" s="308">
        <v>0.43009226104391129</v>
      </c>
    </row>
    <row r="14" spans="2:6" x14ac:dyDescent="0.35">
      <c r="B14" s="20"/>
      <c r="C14" s="13" t="s">
        <v>73</v>
      </c>
      <c r="D14" s="304">
        <v>4966.9919333645867</v>
      </c>
      <c r="E14" s="308">
        <v>0.30875513847809305</v>
      </c>
      <c r="F14" s="308">
        <v>4.5470518951196609E-2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63268.132678831549</v>
      </c>
      <c r="E16" s="307">
        <v>3.9328352710391123</v>
      </c>
      <c r="F16" s="307">
        <v>0.57919055729790447</v>
      </c>
    </row>
    <row r="17" spans="2:6" x14ac:dyDescent="0.35">
      <c r="B17" s="20"/>
      <c r="C17" s="13" t="s">
        <v>27</v>
      </c>
      <c r="D17" s="304">
        <v>8134.2797444563448</v>
      </c>
      <c r="E17" s="308">
        <v>0.50563816140887163</v>
      </c>
      <c r="F17" s="308">
        <v>7.4465577201791644E-2</v>
      </c>
    </row>
    <row r="18" spans="2:6" x14ac:dyDescent="0.35">
      <c r="B18" s="20"/>
      <c r="C18" s="13" t="s">
        <v>15</v>
      </c>
      <c r="D18" s="304">
        <v>2343.6044656602626</v>
      </c>
      <c r="E18" s="308">
        <v>0.14568171864186075</v>
      </c>
      <c r="F18" s="308">
        <v>2.1454617341753572E-2</v>
      </c>
    </row>
    <row r="19" spans="2:6" x14ac:dyDescent="0.35">
      <c r="B19" s="20"/>
      <c r="C19" s="13" t="s">
        <v>16</v>
      </c>
      <c r="D19" s="304">
        <v>13520.648750381857</v>
      </c>
      <c r="E19" s="308">
        <v>0.84046236298394739</v>
      </c>
      <c r="F19" s="308">
        <v>0.12377529971550774</v>
      </c>
    </row>
    <row r="20" spans="2:6" x14ac:dyDescent="0.35">
      <c r="B20" s="20"/>
      <c r="C20" s="13" t="s">
        <v>28</v>
      </c>
      <c r="D20" s="304">
        <v>1607.1042907626431</v>
      </c>
      <c r="E20" s="308">
        <v>9.9899841694938249E-2</v>
      </c>
      <c r="F20" s="308">
        <v>1.4712298125310493E-2</v>
      </c>
    </row>
    <row r="21" spans="2:6" x14ac:dyDescent="0.35">
      <c r="B21" s="20"/>
      <c r="C21" s="13" t="s">
        <v>17</v>
      </c>
      <c r="D21" s="304">
        <v>36455.800672004261</v>
      </c>
      <c r="E21" s="308">
        <v>2.2661433591638223</v>
      </c>
      <c r="F21" s="308">
        <v>0.33373603129943719</v>
      </c>
    </row>
    <row r="22" spans="2:6" x14ac:dyDescent="0.35">
      <c r="B22" s="20"/>
      <c r="C22" s="13" t="s">
        <v>20</v>
      </c>
      <c r="D22" s="304">
        <v>1206.6947555661745</v>
      </c>
      <c r="E22" s="308">
        <v>7.5009827145671615E-2</v>
      </c>
      <c r="F22" s="308">
        <v>1.1046733614103859E-2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1181021.2370630198</v>
      </c>
      <c r="E24" s="307">
        <v>73.413925467753657</v>
      </c>
      <c r="F24" s="307">
        <v>10.811704400184679</v>
      </c>
    </row>
    <row r="25" spans="2:6" x14ac:dyDescent="0.35">
      <c r="B25" s="20"/>
      <c r="C25" s="13" t="s">
        <v>27</v>
      </c>
      <c r="D25" s="304">
        <v>75205.022286225081</v>
      </c>
      <c r="E25" s="308">
        <v>4.6748489592377016</v>
      </c>
      <c r="F25" s="308">
        <v>0.68846727294250976</v>
      </c>
    </row>
    <row r="26" spans="2:6" x14ac:dyDescent="0.35">
      <c r="B26" s="20"/>
      <c r="C26" s="13" t="s">
        <v>15</v>
      </c>
      <c r="D26" s="304">
        <v>166422.01989805</v>
      </c>
      <c r="E26" s="308">
        <v>10.345024612234402</v>
      </c>
      <c r="F26" s="308">
        <v>1.5235167906835509</v>
      </c>
    </row>
    <row r="27" spans="2:6" x14ac:dyDescent="0.35">
      <c r="B27" s="20"/>
      <c r="C27" s="13" t="s">
        <v>16</v>
      </c>
      <c r="D27" s="304">
        <v>129426.15578482726</v>
      </c>
      <c r="E27" s="308">
        <v>8.0453101571603405</v>
      </c>
      <c r="F27" s="308">
        <v>1.184836727811641</v>
      </c>
    </row>
    <row r="28" spans="2:6" x14ac:dyDescent="0.35">
      <c r="B28" s="20"/>
      <c r="C28" s="13" t="s">
        <v>28</v>
      </c>
      <c r="D28" s="304">
        <v>22661.234299818065</v>
      </c>
      <c r="E28" s="308">
        <v>1.408653895192719</v>
      </c>
      <c r="F28" s="308">
        <v>0.207453142165542</v>
      </c>
    </row>
    <row r="29" spans="2:6" x14ac:dyDescent="0.35">
      <c r="B29" s="20"/>
      <c r="C29" s="13" t="s">
        <v>17</v>
      </c>
      <c r="D29" s="304">
        <v>741487.09646373254</v>
      </c>
      <c r="E29" s="308">
        <v>46.091870939137763</v>
      </c>
      <c r="F29" s="308">
        <v>6.7879721819848378</v>
      </c>
    </row>
    <row r="30" spans="2:6" x14ac:dyDescent="0.35">
      <c r="B30" s="20"/>
      <c r="C30" s="13" t="s">
        <v>20</v>
      </c>
      <c r="D30" s="304">
        <v>40852.716397002303</v>
      </c>
      <c r="E30" s="308">
        <v>2.5394617663126482</v>
      </c>
      <c r="F30" s="308">
        <v>0.37398776564540126</v>
      </c>
    </row>
    <row r="31" spans="2:6" x14ac:dyDescent="0.35">
      <c r="B31" s="20"/>
      <c r="C31" s="13" t="s">
        <v>73</v>
      </c>
      <c r="D31" s="304">
        <v>4966.9919333645867</v>
      </c>
      <c r="E31" s="308">
        <v>0.30875513847809305</v>
      </c>
      <c r="F31" s="308">
        <v>4.5470518951196609E-2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364426.18325193558</v>
      </c>
      <c r="E33" s="307">
        <v>22.653239261207233</v>
      </c>
      <c r="F33" s="307">
        <v>3.3361535299785778</v>
      </c>
    </row>
    <row r="34" spans="2:6" x14ac:dyDescent="0.35">
      <c r="B34" s="20"/>
      <c r="C34" s="13" t="s">
        <v>27</v>
      </c>
      <c r="D34" s="304">
        <v>18762.427804935065</v>
      </c>
      <c r="E34" s="308">
        <v>1.1662986517422904</v>
      </c>
      <c r="F34" s="308">
        <v>0.17176136795069286</v>
      </c>
    </row>
    <row r="35" spans="2:6" x14ac:dyDescent="0.35">
      <c r="B35" s="20"/>
      <c r="C35" s="13" t="s">
        <v>15</v>
      </c>
      <c r="D35" s="304">
        <v>106591.3936375034</v>
      </c>
      <c r="E35" s="308">
        <v>6.6258695292116112</v>
      </c>
      <c r="F35" s="308">
        <v>0.97579501828290849</v>
      </c>
    </row>
    <row r="36" spans="2:6" x14ac:dyDescent="0.35">
      <c r="B36" s="20"/>
      <c r="C36" s="13" t="s">
        <v>16</v>
      </c>
      <c r="D36" s="304">
        <v>36350.802186558656</v>
      </c>
      <c r="E36" s="308">
        <v>2.2596165070270224</v>
      </c>
      <c r="F36" s="308">
        <v>0.33277481862054581</v>
      </c>
    </row>
    <row r="37" spans="2:6" x14ac:dyDescent="0.35">
      <c r="B37" s="20"/>
      <c r="C37" s="13" t="s">
        <v>28</v>
      </c>
      <c r="D37" s="304">
        <v>1494.986849033741</v>
      </c>
      <c r="E37" s="308">
        <v>9.2930465317600797E-2</v>
      </c>
      <c r="F37" s="308">
        <v>1.3685914686946344E-2</v>
      </c>
    </row>
    <row r="38" spans="2:6" x14ac:dyDescent="0.35">
      <c r="B38" s="20"/>
      <c r="C38" s="13" t="s">
        <v>17</v>
      </c>
      <c r="D38" s="304">
        <v>196304.66854934962</v>
      </c>
      <c r="E38" s="308">
        <v>12.202571684225385</v>
      </c>
      <c r="F38" s="308">
        <v>1.7970786486530781</v>
      </c>
    </row>
    <row r="39" spans="2:6" x14ac:dyDescent="0.35">
      <c r="B39" s="54"/>
      <c r="C39" s="15" t="s">
        <v>20</v>
      </c>
      <c r="D39" s="306">
        <v>4921.9042245551254</v>
      </c>
      <c r="E39" s="309">
        <v>0.30595242368332687</v>
      </c>
      <c r="F39" s="309">
        <v>4.5057761784406146E-2</v>
      </c>
    </row>
    <row r="40" spans="2:6" x14ac:dyDescent="0.35">
      <c r="B40" s="7" t="s">
        <v>661</v>
      </c>
      <c r="C40" s="9"/>
      <c r="D40" s="48"/>
    </row>
  </sheetData>
  <mergeCells count="1">
    <mergeCell ref="B5:F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1"/>
  <sheetViews>
    <sheetView topLeftCell="A28" zoomScaleNormal="100" workbookViewId="0">
      <selection activeCell="B42" sqref="B42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6" ht="32.25" customHeight="1" x14ac:dyDescent="0.35">
      <c r="B5" s="377" t="s">
        <v>584</v>
      </c>
      <c r="C5" s="377"/>
      <c r="D5" s="377"/>
      <c r="E5" s="377"/>
      <c r="F5" s="377"/>
    </row>
    <row r="6" spans="2:6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1661790.5906453501</v>
      </c>
      <c r="E7" s="307">
        <v>100</v>
      </c>
      <c r="F7" s="307">
        <v>8.0331128865431101</v>
      </c>
    </row>
    <row r="8" spans="2:6" x14ac:dyDescent="0.35">
      <c r="B8" s="20"/>
      <c r="C8" s="13" t="s">
        <v>27</v>
      </c>
      <c r="D8" s="304">
        <v>105470.288773976</v>
      </c>
      <c r="E8" s="308">
        <v>6.3467857723888601</v>
      </c>
      <c r="F8" s="308">
        <v>0.50984446576305908</v>
      </c>
    </row>
    <row r="9" spans="2:6" x14ac:dyDescent="0.35">
      <c r="B9" s="20"/>
      <c r="C9" s="13" t="s">
        <v>15</v>
      </c>
      <c r="D9" s="304">
        <v>284441.64708361297</v>
      </c>
      <c r="E9" s="308">
        <v>17.116575860087899</v>
      </c>
      <c r="F9" s="308">
        <v>1.3749938611516501</v>
      </c>
    </row>
    <row r="10" spans="2:6" x14ac:dyDescent="0.35">
      <c r="B10" s="20"/>
      <c r="C10" s="13" t="s">
        <v>16</v>
      </c>
      <c r="D10" s="304">
        <v>185213.02614435201</v>
      </c>
      <c r="E10" s="308">
        <v>11.1453890271713</v>
      </c>
      <c r="F10" s="308">
        <v>0.89532168219705988</v>
      </c>
    </row>
    <row r="11" spans="2:6" x14ac:dyDescent="0.35">
      <c r="B11" s="20"/>
      <c r="C11" s="13" t="s">
        <v>28</v>
      </c>
      <c r="D11" s="304">
        <v>26613.3137829187</v>
      </c>
      <c r="E11" s="308">
        <v>1.60148420220526</v>
      </c>
      <c r="F11" s="308">
        <v>0.12864903382330201</v>
      </c>
    </row>
    <row r="12" spans="2:6" x14ac:dyDescent="0.35">
      <c r="B12" s="20"/>
      <c r="C12" s="13" t="s">
        <v>17</v>
      </c>
      <c r="D12" s="304">
        <v>1006390.11949732</v>
      </c>
      <c r="E12" s="308">
        <v>60.560585982526902</v>
      </c>
      <c r="F12" s="308">
        <v>4.8649002367284204</v>
      </c>
    </row>
    <row r="13" spans="2:6" x14ac:dyDescent="0.35">
      <c r="B13" s="20"/>
      <c r="C13" s="13" t="s">
        <v>20</v>
      </c>
      <c r="D13" s="304">
        <v>48531.331523806701</v>
      </c>
      <c r="E13" s="308">
        <v>2.92042401714165</v>
      </c>
      <c r="F13" s="308">
        <v>0.23460095806270598</v>
      </c>
    </row>
    <row r="14" spans="2:6" x14ac:dyDescent="0.35">
      <c r="B14" s="20"/>
      <c r="C14" s="13" t="s">
        <v>73</v>
      </c>
      <c r="D14" s="304">
        <v>5130.8638393629599</v>
      </c>
      <c r="E14" s="308">
        <v>0.30875513847809299</v>
      </c>
      <c r="F14" s="308">
        <v>2.4802648816947701E-2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65355.486479709398</v>
      </c>
      <c r="E16" s="307">
        <v>3.9328352710391097</v>
      </c>
      <c r="F16" s="307">
        <v>0.315929096964359</v>
      </c>
    </row>
    <row r="17" spans="2:6" x14ac:dyDescent="0.35">
      <c r="B17" s="20"/>
      <c r="C17" s="13" t="s">
        <v>27</v>
      </c>
      <c r="D17" s="304">
        <v>8402.6473890047491</v>
      </c>
      <c r="E17" s="308">
        <v>0.50563816140887208</v>
      </c>
      <c r="F17" s="308">
        <v>4.0618484303415997E-2</v>
      </c>
    </row>
    <row r="18" spans="2:6" x14ac:dyDescent="0.35">
      <c r="B18" s="20"/>
      <c r="C18" s="13" t="s">
        <v>15</v>
      </c>
      <c r="D18" s="304">
        <v>2420.92509268087</v>
      </c>
      <c r="E18" s="308">
        <v>0.145681718641861</v>
      </c>
      <c r="F18" s="308">
        <v>1.1702776913556799E-2</v>
      </c>
    </row>
    <row r="19" spans="2:6" x14ac:dyDescent="0.35">
      <c r="B19" s="20"/>
      <c r="C19" s="13" t="s">
        <v>16</v>
      </c>
      <c r="D19" s="304">
        <v>13966.724465982799</v>
      </c>
      <c r="E19" s="308">
        <v>0.84046236298394705</v>
      </c>
      <c r="F19" s="308">
        <v>6.7515290387408403E-2</v>
      </c>
    </row>
    <row r="20" spans="2:6" x14ac:dyDescent="0.35">
      <c r="B20" s="20"/>
      <c r="C20" s="13" t="s">
        <v>28</v>
      </c>
      <c r="D20" s="304">
        <v>1660.12616935608</v>
      </c>
      <c r="E20" s="308">
        <v>9.9899841694938193E-2</v>
      </c>
      <c r="F20" s="308">
        <v>8.0250670568322597E-3</v>
      </c>
    </row>
    <row r="21" spans="2:6" x14ac:dyDescent="0.35">
      <c r="B21" s="20"/>
      <c r="C21" s="13" t="s">
        <v>17</v>
      </c>
      <c r="D21" s="304">
        <v>37658.557113118797</v>
      </c>
      <c r="E21" s="308">
        <v>2.26614335916382</v>
      </c>
      <c r="F21" s="308">
        <v>0.182041854212529</v>
      </c>
    </row>
    <row r="22" spans="2:6" x14ac:dyDescent="0.35">
      <c r="B22" s="20"/>
      <c r="C22" s="13" t="s">
        <v>20</v>
      </c>
      <c r="D22" s="304">
        <v>1246.50624956611</v>
      </c>
      <c r="E22" s="308">
        <v>7.5009827145671504E-2</v>
      </c>
      <c r="F22" s="308">
        <v>6.0256240906126296E-3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1219985.70564652</v>
      </c>
      <c r="E24" s="307">
        <v>73.4139254677536</v>
      </c>
      <c r="F24" s="307">
        <v>5.8974235072672201</v>
      </c>
    </row>
    <row r="25" spans="2:6" x14ac:dyDescent="0.35">
      <c r="B25" s="20"/>
      <c r="C25" s="13" t="s">
        <v>27</v>
      </c>
      <c r="D25" s="304">
        <v>77686.200131493999</v>
      </c>
      <c r="E25" s="308">
        <v>4.6748489592376998</v>
      </c>
      <c r="F25" s="308">
        <v>0.37553589417095501</v>
      </c>
    </row>
    <row r="26" spans="2:6" x14ac:dyDescent="0.35">
      <c r="B26" s="20"/>
      <c r="C26" s="13" t="s">
        <v>15</v>
      </c>
      <c r="D26" s="304">
        <v>171912.645606056</v>
      </c>
      <c r="E26" s="308">
        <v>10.345024612234401</v>
      </c>
      <c r="F26" s="308">
        <v>0.83102750524145597</v>
      </c>
    </row>
    <row r="27" spans="2:6" x14ac:dyDescent="0.35">
      <c r="B27" s="20"/>
      <c r="C27" s="13" t="s">
        <v>16</v>
      </c>
      <c r="D27" s="304">
        <v>133696.207179925</v>
      </c>
      <c r="E27" s="308">
        <v>8.0453101571603298</v>
      </c>
      <c r="F27" s="308">
        <v>0.64628884699720901</v>
      </c>
    </row>
    <row r="28" spans="2:6" x14ac:dyDescent="0.35">
      <c r="B28" s="20"/>
      <c r="C28" s="13" t="s">
        <v>28</v>
      </c>
      <c r="D28" s="304">
        <v>23408.877885071699</v>
      </c>
      <c r="E28" s="308">
        <v>1.4086538951927199</v>
      </c>
      <c r="F28" s="308">
        <v>0.113158757581517</v>
      </c>
    </row>
    <row r="29" spans="2:6" x14ac:dyDescent="0.35">
      <c r="B29" s="20"/>
      <c r="C29" s="13" t="s">
        <v>17</v>
      </c>
      <c r="D29" s="304">
        <v>765950.37431898795</v>
      </c>
      <c r="E29" s="308">
        <v>46.091870939137806</v>
      </c>
      <c r="F29" s="308">
        <v>3.7026120240607003</v>
      </c>
    </row>
    <row r="30" spans="2:6" x14ac:dyDescent="0.35">
      <c r="B30" s="20"/>
      <c r="C30" s="13" t="s">
        <v>20</v>
      </c>
      <c r="D30" s="304">
        <v>42200.5366856197</v>
      </c>
      <c r="E30" s="308">
        <v>2.53946176631265</v>
      </c>
      <c r="F30" s="308">
        <v>0.20399783039849601</v>
      </c>
    </row>
    <row r="31" spans="2:6" x14ac:dyDescent="0.35">
      <c r="B31" s="20"/>
      <c r="C31" s="13" t="s">
        <v>73</v>
      </c>
      <c r="D31" s="304">
        <v>5130.8638393629599</v>
      </c>
      <c r="E31" s="308">
        <v>0.30875513847809299</v>
      </c>
      <c r="F31" s="308">
        <v>2.4802648816947701E-2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376449.39851911901</v>
      </c>
      <c r="E33" s="307">
        <v>22.653239261207201</v>
      </c>
      <c r="F33" s="307">
        <v>1.8197602823114798</v>
      </c>
    </row>
    <row r="34" spans="2:6" x14ac:dyDescent="0.35">
      <c r="B34" s="20"/>
      <c r="C34" s="13" t="s">
        <v>27</v>
      </c>
      <c r="D34" s="304">
        <v>19381.4412534769</v>
      </c>
      <c r="E34" s="308">
        <v>1.16629865174229</v>
      </c>
      <c r="F34" s="308">
        <v>9.3690087288688301E-2</v>
      </c>
    </row>
    <row r="35" spans="2:6" x14ac:dyDescent="0.35">
      <c r="B35" s="20"/>
      <c r="C35" s="13" t="s">
        <v>15</v>
      </c>
      <c r="D35" s="304">
        <v>110108.076384876</v>
      </c>
      <c r="E35" s="308">
        <v>6.6258695292116103</v>
      </c>
      <c r="F35" s="308">
        <v>0.53226357899662602</v>
      </c>
    </row>
    <row r="36" spans="2:6" x14ac:dyDescent="0.35">
      <c r="B36" s="20"/>
      <c r="C36" s="13" t="s">
        <v>16</v>
      </c>
      <c r="D36" s="304">
        <v>37550.094498444101</v>
      </c>
      <c r="E36" s="308">
        <v>2.2596165070270202</v>
      </c>
      <c r="F36" s="308">
        <v>0.181517544812443</v>
      </c>
    </row>
    <row r="37" spans="2:6" x14ac:dyDescent="0.35">
      <c r="B37" s="20"/>
      <c r="C37" s="13" t="s">
        <v>28</v>
      </c>
      <c r="D37" s="304">
        <v>1544.3097284908299</v>
      </c>
      <c r="E37" s="308">
        <v>9.2930465317600797E-2</v>
      </c>
      <c r="F37" s="308">
        <v>7.4652091849526196E-3</v>
      </c>
    </row>
    <row r="38" spans="2:6" x14ac:dyDescent="0.35">
      <c r="B38" s="20"/>
      <c r="C38" s="13" t="s">
        <v>17</v>
      </c>
      <c r="D38" s="304">
        <v>202781.188065211</v>
      </c>
      <c r="E38" s="308">
        <v>12.202571684225399</v>
      </c>
      <c r="F38" s="308">
        <v>0.98024635845516706</v>
      </c>
    </row>
    <row r="39" spans="2:6" x14ac:dyDescent="0.35">
      <c r="B39" s="54"/>
      <c r="C39" s="15" t="s">
        <v>20</v>
      </c>
      <c r="D39" s="306">
        <v>5084.2885886209096</v>
      </c>
      <c r="E39" s="309">
        <v>0.30595242368332703</v>
      </c>
      <c r="F39" s="309">
        <v>2.4577503573596303E-2</v>
      </c>
    </row>
    <row r="40" spans="2:6" x14ac:dyDescent="0.35">
      <c r="B40" s="7" t="s">
        <v>74</v>
      </c>
      <c r="C40" s="9"/>
      <c r="D40" s="48"/>
    </row>
    <row r="41" spans="2:6" x14ac:dyDescent="0.35">
      <c r="B41" s="7" t="s">
        <v>634</v>
      </c>
    </row>
  </sheetData>
  <mergeCells count="1">
    <mergeCell ref="B5:F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1"/>
  <sheetViews>
    <sheetView topLeftCell="A28" zoomScaleNormal="100" workbookViewId="0">
      <selection activeCell="B5" sqref="B5:F5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6" ht="32.25" customHeight="1" x14ac:dyDescent="0.35">
      <c r="B5" s="377" t="s">
        <v>585</v>
      </c>
      <c r="C5" s="377"/>
      <c r="D5" s="377"/>
      <c r="E5" s="377"/>
      <c r="F5" s="377"/>
    </row>
    <row r="6" spans="2:6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</row>
    <row r="7" spans="2:6" x14ac:dyDescent="0.35">
      <c r="B7" s="20" t="s">
        <v>59</v>
      </c>
      <c r="C7" s="13"/>
      <c r="D7" s="301">
        <v>1661790.5906453501</v>
      </c>
      <c r="E7" s="307">
        <v>100</v>
      </c>
      <c r="F7" s="307">
        <v>8.0331128865431101</v>
      </c>
    </row>
    <row r="8" spans="2:6" x14ac:dyDescent="0.35">
      <c r="B8" s="20"/>
      <c r="C8" s="13" t="s">
        <v>27</v>
      </c>
      <c r="D8" s="304">
        <v>105470.288773976</v>
      </c>
      <c r="E8" s="308">
        <v>6.3467857723888601</v>
      </c>
      <c r="F8" s="308">
        <v>0.50984446576305908</v>
      </c>
    </row>
    <row r="9" spans="2:6" x14ac:dyDescent="0.35">
      <c r="B9" s="20"/>
      <c r="C9" s="13" t="s">
        <v>15</v>
      </c>
      <c r="D9" s="304">
        <v>284441.64708361297</v>
      </c>
      <c r="E9" s="308">
        <v>17.116575860087899</v>
      </c>
      <c r="F9" s="308">
        <v>1.3749938611516501</v>
      </c>
    </row>
    <row r="10" spans="2:6" x14ac:dyDescent="0.35">
      <c r="B10" s="20"/>
      <c r="C10" s="13" t="s">
        <v>16</v>
      </c>
      <c r="D10" s="304">
        <v>185213.02614435201</v>
      </c>
      <c r="E10" s="308">
        <v>11.1453890271713</v>
      </c>
      <c r="F10" s="308">
        <v>0.89532168219705988</v>
      </c>
    </row>
    <row r="11" spans="2:6" x14ac:dyDescent="0.35">
      <c r="B11" s="20"/>
      <c r="C11" s="13" t="s">
        <v>28</v>
      </c>
      <c r="D11" s="304">
        <v>26613.3137829187</v>
      </c>
      <c r="E11" s="308">
        <v>1.60148420220526</v>
      </c>
      <c r="F11" s="308">
        <v>0.12864903382330201</v>
      </c>
    </row>
    <row r="12" spans="2:6" x14ac:dyDescent="0.35">
      <c r="B12" s="20"/>
      <c r="C12" s="13" t="s">
        <v>17</v>
      </c>
      <c r="D12" s="304">
        <v>1006390.11949732</v>
      </c>
      <c r="E12" s="308">
        <v>60.560585982526902</v>
      </c>
      <c r="F12" s="308">
        <v>4.8649002367284204</v>
      </c>
    </row>
    <row r="13" spans="2:6" x14ac:dyDescent="0.35">
      <c r="B13" s="20"/>
      <c r="C13" s="13" t="s">
        <v>20</v>
      </c>
      <c r="D13" s="304">
        <v>48531.331523806701</v>
      </c>
      <c r="E13" s="308">
        <v>2.92042401714165</v>
      </c>
      <c r="F13" s="308">
        <v>0.23460095806270598</v>
      </c>
    </row>
    <row r="14" spans="2:6" x14ac:dyDescent="0.35">
      <c r="B14" s="20"/>
      <c r="C14" s="13" t="s">
        <v>73</v>
      </c>
      <c r="D14" s="304">
        <v>5130.8638393629599</v>
      </c>
      <c r="E14" s="308">
        <v>0.30875513847809299</v>
      </c>
      <c r="F14" s="308">
        <v>2.4802648816947701E-2</v>
      </c>
    </row>
    <row r="15" spans="2:6" x14ac:dyDescent="0.35">
      <c r="B15" s="20"/>
      <c r="C15" s="13"/>
      <c r="D15" s="304"/>
      <c r="E15" s="308"/>
      <c r="F15" s="308"/>
    </row>
    <row r="16" spans="2:6" x14ac:dyDescent="0.35">
      <c r="B16" s="20" t="s">
        <v>70</v>
      </c>
      <c r="C16" s="13"/>
      <c r="D16" s="301">
        <v>65355.486479709398</v>
      </c>
      <c r="E16" s="307">
        <v>3.9328352710391097</v>
      </c>
      <c r="F16" s="307">
        <v>0.315929096964359</v>
      </c>
    </row>
    <row r="17" spans="2:6" x14ac:dyDescent="0.35">
      <c r="B17" s="20"/>
      <c r="C17" s="13" t="s">
        <v>27</v>
      </c>
      <c r="D17" s="304">
        <v>8402.6473890047491</v>
      </c>
      <c r="E17" s="308">
        <v>0.50563816140887208</v>
      </c>
      <c r="F17" s="308">
        <v>4.0618484303415997E-2</v>
      </c>
    </row>
    <row r="18" spans="2:6" x14ac:dyDescent="0.35">
      <c r="B18" s="20"/>
      <c r="C18" s="13" t="s">
        <v>15</v>
      </c>
      <c r="D18" s="304">
        <v>2420.92509268087</v>
      </c>
      <c r="E18" s="308">
        <v>0.145681718641861</v>
      </c>
      <c r="F18" s="308">
        <v>1.1702776913556799E-2</v>
      </c>
    </row>
    <row r="19" spans="2:6" x14ac:dyDescent="0.35">
      <c r="B19" s="20"/>
      <c r="C19" s="13" t="s">
        <v>16</v>
      </c>
      <c r="D19" s="304">
        <v>13966.724465982799</v>
      </c>
      <c r="E19" s="308">
        <v>0.84046236298394705</v>
      </c>
      <c r="F19" s="308">
        <v>6.7515290387408403E-2</v>
      </c>
    </row>
    <row r="20" spans="2:6" x14ac:dyDescent="0.35">
      <c r="B20" s="20"/>
      <c r="C20" s="13" t="s">
        <v>28</v>
      </c>
      <c r="D20" s="304">
        <v>1660.12616935608</v>
      </c>
      <c r="E20" s="308">
        <v>9.9899841694938193E-2</v>
      </c>
      <c r="F20" s="308">
        <v>8.0250670568322597E-3</v>
      </c>
    </row>
    <row r="21" spans="2:6" x14ac:dyDescent="0.35">
      <c r="B21" s="20"/>
      <c r="C21" s="13" t="s">
        <v>17</v>
      </c>
      <c r="D21" s="304">
        <v>37658.557113118797</v>
      </c>
      <c r="E21" s="308">
        <v>2.26614335916382</v>
      </c>
      <c r="F21" s="308">
        <v>0.182041854212529</v>
      </c>
    </row>
    <row r="22" spans="2:6" x14ac:dyDescent="0.35">
      <c r="B22" s="20"/>
      <c r="C22" s="13" t="s">
        <v>20</v>
      </c>
      <c r="D22" s="304">
        <v>1246.50624956611</v>
      </c>
      <c r="E22" s="308">
        <v>7.5009827145671504E-2</v>
      </c>
      <c r="F22" s="308">
        <v>6.0256240906126296E-3</v>
      </c>
    </row>
    <row r="23" spans="2:6" x14ac:dyDescent="0.35">
      <c r="B23" s="20"/>
      <c r="C23" s="13"/>
      <c r="D23" s="304"/>
      <c r="E23" s="308"/>
      <c r="F23" s="308"/>
    </row>
    <row r="24" spans="2:6" x14ac:dyDescent="0.35">
      <c r="B24" s="20" t="s">
        <v>71</v>
      </c>
      <c r="C24" s="13"/>
      <c r="D24" s="305">
        <v>1219985.70564652</v>
      </c>
      <c r="E24" s="307">
        <v>73.4139254677536</v>
      </c>
      <c r="F24" s="307">
        <v>5.8974235072672201</v>
      </c>
    </row>
    <row r="25" spans="2:6" x14ac:dyDescent="0.35">
      <c r="B25" s="20"/>
      <c r="C25" s="13" t="s">
        <v>27</v>
      </c>
      <c r="D25" s="304">
        <v>77686.200131493999</v>
      </c>
      <c r="E25" s="308">
        <v>4.6748489592376998</v>
      </c>
      <c r="F25" s="308">
        <v>0.37553589417095501</v>
      </c>
    </row>
    <row r="26" spans="2:6" x14ac:dyDescent="0.35">
      <c r="B26" s="20"/>
      <c r="C26" s="13" t="s">
        <v>15</v>
      </c>
      <c r="D26" s="304">
        <v>171912.645606056</v>
      </c>
      <c r="E26" s="308">
        <v>10.345024612234401</v>
      </c>
      <c r="F26" s="308">
        <v>0.83102750524145597</v>
      </c>
    </row>
    <row r="27" spans="2:6" x14ac:dyDescent="0.35">
      <c r="B27" s="20"/>
      <c r="C27" s="13" t="s">
        <v>16</v>
      </c>
      <c r="D27" s="304">
        <v>133696.207179925</v>
      </c>
      <c r="E27" s="308">
        <v>8.0453101571603298</v>
      </c>
      <c r="F27" s="308">
        <v>0.64628884699720901</v>
      </c>
    </row>
    <row r="28" spans="2:6" x14ac:dyDescent="0.35">
      <c r="B28" s="20"/>
      <c r="C28" s="13" t="s">
        <v>28</v>
      </c>
      <c r="D28" s="304">
        <v>23408.877885071699</v>
      </c>
      <c r="E28" s="308">
        <v>1.4086538951927199</v>
      </c>
      <c r="F28" s="308">
        <v>0.113158757581517</v>
      </c>
    </row>
    <row r="29" spans="2:6" x14ac:dyDescent="0.35">
      <c r="B29" s="20"/>
      <c r="C29" s="13" t="s">
        <v>17</v>
      </c>
      <c r="D29" s="304">
        <v>765950.37431898795</v>
      </c>
      <c r="E29" s="308">
        <v>46.091870939137806</v>
      </c>
      <c r="F29" s="308">
        <v>3.7026120240607003</v>
      </c>
    </row>
    <row r="30" spans="2:6" x14ac:dyDescent="0.35">
      <c r="B30" s="20"/>
      <c r="C30" s="13" t="s">
        <v>20</v>
      </c>
      <c r="D30" s="304">
        <v>42200.5366856197</v>
      </c>
      <c r="E30" s="308">
        <v>2.53946176631265</v>
      </c>
      <c r="F30" s="308">
        <v>0.20399783039849601</v>
      </c>
    </row>
    <row r="31" spans="2:6" x14ac:dyDescent="0.35">
      <c r="B31" s="20"/>
      <c r="C31" s="13" t="s">
        <v>73</v>
      </c>
      <c r="D31" s="304">
        <v>5130.8638393629599</v>
      </c>
      <c r="E31" s="308">
        <v>0.30875513847809299</v>
      </c>
      <c r="F31" s="308">
        <v>2.4802648816947701E-2</v>
      </c>
    </row>
    <row r="32" spans="2:6" x14ac:dyDescent="0.35">
      <c r="B32" s="20"/>
      <c r="C32" s="13"/>
      <c r="D32" s="302"/>
      <c r="E32" s="308"/>
      <c r="F32" s="308"/>
    </row>
    <row r="33" spans="2:6" x14ac:dyDescent="0.35">
      <c r="B33" s="20" t="s">
        <v>72</v>
      </c>
      <c r="C33" s="13"/>
      <c r="D33" s="305">
        <v>376449.39851911901</v>
      </c>
      <c r="E33" s="307">
        <v>22.653239261207201</v>
      </c>
      <c r="F33" s="307">
        <v>1.8197602823114798</v>
      </c>
    </row>
    <row r="34" spans="2:6" x14ac:dyDescent="0.35">
      <c r="B34" s="20"/>
      <c r="C34" s="13" t="s">
        <v>27</v>
      </c>
      <c r="D34" s="304">
        <v>19381.4412534769</v>
      </c>
      <c r="E34" s="308">
        <v>1.16629865174229</v>
      </c>
      <c r="F34" s="308">
        <v>9.3690087288688301E-2</v>
      </c>
    </row>
    <row r="35" spans="2:6" x14ac:dyDescent="0.35">
      <c r="B35" s="20"/>
      <c r="C35" s="13" t="s">
        <v>15</v>
      </c>
      <c r="D35" s="304">
        <v>110108.076384876</v>
      </c>
      <c r="E35" s="308">
        <v>6.6258695292116103</v>
      </c>
      <c r="F35" s="308">
        <v>0.53226357899662602</v>
      </c>
    </row>
    <row r="36" spans="2:6" x14ac:dyDescent="0.35">
      <c r="B36" s="20"/>
      <c r="C36" s="13" t="s">
        <v>16</v>
      </c>
      <c r="D36" s="304">
        <v>37550.094498444101</v>
      </c>
      <c r="E36" s="308">
        <v>2.2596165070270202</v>
      </c>
      <c r="F36" s="308">
        <v>0.181517544812443</v>
      </c>
    </row>
    <row r="37" spans="2:6" x14ac:dyDescent="0.35">
      <c r="B37" s="20"/>
      <c r="C37" s="13" t="s">
        <v>28</v>
      </c>
      <c r="D37" s="304">
        <v>1544.3097284908299</v>
      </c>
      <c r="E37" s="308">
        <v>9.2930465317600797E-2</v>
      </c>
      <c r="F37" s="308">
        <v>7.4652091849526196E-3</v>
      </c>
    </row>
    <row r="38" spans="2:6" x14ac:dyDescent="0.35">
      <c r="B38" s="20"/>
      <c r="C38" s="13" t="s">
        <v>17</v>
      </c>
      <c r="D38" s="304">
        <v>202781.188065211</v>
      </c>
      <c r="E38" s="308">
        <v>12.202571684225399</v>
      </c>
      <c r="F38" s="308">
        <v>0.98024635845516706</v>
      </c>
    </row>
    <row r="39" spans="2:6" x14ac:dyDescent="0.35">
      <c r="B39" s="54"/>
      <c r="C39" s="15" t="s">
        <v>20</v>
      </c>
      <c r="D39" s="306">
        <v>5084.2885886209096</v>
      </c>
      <c r="E39" s="309">
        <v>0.30595242368332703</v>
      </c>
      <c r="F39" s="309">
        <v>2.4577503573596303E-2</v>
      </c>
    </row>
    <row r="40" spans="2:6" x14ac:dyDescent="0.35">
      <c r="B40" s="7" t="s">
        <v>74</v>
      </c>
      <c r="C40" s="9"/>
      <c r="D40" s="48"/>
    </row>
    <row r="41" spans="2:6" x14ac:dyDescent="0.35">
      <c r="B41" s="7" t="s">
        <v>634</v>
      </c>
    </row>
  </sheetData>
  <mergeCells count="1">
    <mergeCell ref="B5:F5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43"/>
  <sheetViews>
    <sheetView topLeftCell="A31" zoomScaleNormal="100" workbookViewId="0">
      <selection activeCell="D45" sqref="D45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8" ht="32.25" customHeight="1" x14ac:dyDescent="0.35">
      <c r="B5" s="377" t="s">
        <v>358</v>
      </c>
      <c r="C5" s="377"/>
      <c r="D5" s="377"/>
      <c r="E5" s="377"/>
      <c r="F5" s="377"/>
    </row>
    <row r="6" spans="2:8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  <c r="G6" s="48"/>
    </row>
    <row r="7" spans="2:8" x14ac:dyDescent="0.35">
      <c r="B7" s="20" t="s">
        <v>59</v>
      </c>
      <c r="C7" s="13"/>
      <c r="D7" s="301">
        <v>2139152</v>
      </c>
      <c r="E7" s="307">
        <v>100</v>
      </c>
      <c r="F7" s="307">
        <v>13.513841163697213</v>
      </c>
      <c r="H7" s="48"/>
    </row>
    <row r="8" spans="2:8" x14ac:dyDescent="0.35">
      <c r="B8" s="20"/>
      <c r="C8" s="13" t="s">
        <v>27</v>
      </c>
      <c r="D8" s="304">
        <v>126559</v>
      </c>
      <c r="E8" s="308">
        <v>5.9163163720951113</v>
      </c>
      <c r="F8" s="308">
        <v>0.79952159726674654</v>
      </c>
    </row>
    <row r="9" spans="2:8" x14ac:dyDescent="0.35">
      <c r="B9" s="20"/>
      <c r="C9" s="13" t="s">
        <v>15</v>
      </c>
      <c r="D9" s="304">
        <v>277485</v>
      </c>
      <c r="E9" s="308">
        <v>12.971728984195607</v>
      </c>
      <c r="F9" s="308">
        <v>1.7529788511094682</v>
      </c>
    </row>
    <row r="10" spans="2:8" x14ac:dyDescent="0.35">
      <c r="B10" s="20"/>
      <c r="C10" s="13" t="s">
        <v>16</v>
      </c>
      <c r="D10" s="304">
        <v>201192</v>
      </c>
      <c r="E10" s="308">
        <v>9.4052222562959535</v>
      </c>
      <c r="F10" s="308">
        <v>1.2710067968085343</v>
      </c>
    </row>
    <row r="11" spans="2:8" x14ac:dyDescent="0.35">
      <c r="B11" s="20"/>
      <c r="C11" s="13" t="s">
        <v>28</v>
      </c>
      <c r="D11" s="304">
        <v>43417</v>
      </c>
      <c r="E11" s="308">
        <v>2.0296360426935536</v>
      </c>
      <c r="F11" s="308">
        <v>0.27428179101075656</v>
      </c>
    </row>
    <row r="12" spans="2:8" x14ac:dyDescent="0.35">
      <c r="B12" s="20"/>
      <c r="C12" s="13" t="s">
        <v>17</v>
      </c>
      <c r="D12" s="304">
        <v>1328565</v>
      </c>
      <c r="E12" s="308">
        <v>62.107087294404515</v>
      </c>
      <c r="F12" s="308">
        <v>8.393053128364599</v>
      </c>
    </row>
    <row r="13" spans="2:8" x14ac:dyDescent="0.35">
      <c r="B13" s="20"/>
      <c r="C13" s="13" t="s">
        <v>20</v>
      </c>
      <c r="D13" s="304">
        <v>153865</v>
      </c>
      <c r="E13" s="308">
        <v>7.192803503444356</v>
      </c>
      <c r="F13" s="308">
        <v>0.97202404067231862</v>
      </c>
    </row>
    <row r="14" spans="2:8" x14ac:dyDescent="0.35">
      <c r="B14" s="20"/>
      <c r="C14" s="13" t="s">
        <v>73</v>
      </c>
      <c r="D14" s="304">
        <v>8069</v>
      </c>
      <c r="E14" s="308">
        <v>0.37720554687090962</v>
      </c>
      <c r="F14" s="308">
        <v>5.0974958464790172E-2</v>
      </c>
    </row>
    <row r="15" spans="2:8" x14ac:dyDescent="0.35">
      <c r="B15" s="20"/>
      <c r="C15" s="13"/>
      <c r="D15" s="304"/>
      <c r="E15" s="308"/>
      <c r="F15" s="308"/>
    </row>
    <row r="16" spans="2:8" x14ac:dyDescent="0.35">
      <c r="B16" s="20" t="s">
        <v>70</v>
      </c>
      <c r="C16" s="13"/>
      <c r="D16" s="301">
        <v>148405</v>
      </c>
      <c r="E16" s="307">
        <v>6.937562174169952</v>
      </c>
      <c r="F16" s="307">
        <v>0.93753113285006617</v>
      </c>
    </row>
    <row r="17" spans="2:6" x14ac:dyDescent="0.35">
      <c r="B17" s="20"/>
      <c r="C17" s="13" t="s">
        <v>27</v>
      </c>
      <c r="D17" s="304">
        <v>13432</v>
      </c>
      <c r="E17" s="308">
        <v>0.62791236901351566</v>
      </c>
      <c r="F17" s="308">
        <v>8.4855080195694821E-2</v>
      </c>
    </row>
    <row r="18" spans="2:6" x14ac:dyDescent="0.35">
      <c r="B18" s="20"/>
      <c r="C18" s="13" t="s">
        <v>15</v>
      </c>
      <c r="D18" s="304">
        <v>7675</v>
      </c>
      <c r="E18" s="308">
        <v>0.35878703336649287</v>
      </c>
      <c r="F18" s="308">
        <v>4.848590980508917E-2</v>
      </c>
    </row>
    <row r="19" spans="2:6" x14ac:dyDescent="0.35">
      <c r="B19" s="20"/>
      <c r="C19" s="13" t="s">
        <v>16</v>
      </c>
      <c r="D19" s="304">
        <v>15778</v>
      </c>
      <c r="E19" s="308">
        <v>0.73758199510834199</v>
      </c>
      <c r="F19" s="308">
        <v>9.9675659270970288E-2</v>
      </c>
    </row>
    <row r="20" spans="2:6" x14ac:dyDescent="0.35">
      <c r="B20" s="20"/>
      <c r="C20" s="13" t="s">
        <v>28</v>
      </c>
      <c r="D20" s="304">
        <v>4480</v>
      </c>
      <c r="E20" s="308">
        <v>0.20942878299438283</v>
      </c>
      <c r="F20" s="308">
        <v>2.8301873084925017E-2</v>
      </c>
    </row>
    <row r="21" spans="2:6" x14ac:dyDescent="0.35">
      <c r="B21" s="20"/>
      <c r="C21" s="13" t="s">
        <v>17</v>
      </c>
      <c r="D21" s="304">
        <v>86367</v>
      </c>
      <c r="E21" s="308">
        <v>4.0374410046597902</v>
      </c>
      <c r="F21" s="308">
        <v>0.54561336444770514</v>
      </c>
    </row>
    <row r="22" spans="2:6" x14ac:dyDescent="0.35">
      <c r="B22" s="20"/>
      <c r="C22" s="13" t="s">
        <v>20</v>
      </c>
      <c r="D22" s="304">
        <v>17435</v>
      </c>
      <c r="E22" s="308">
        <v>0.81504259631854115</v>
      </c>
      <c r="F22" s="308">
        <v>0.11014356188296151</v>
      </c>
    </row>
    <row r="23" spans="2:6" x14ac:dyDescent="0.35">
      <c r="B23" s="20"/>
      <c r="C23" s="13" t="s">
        <v>73</v>
      </c>
      <c r="D23" s="304">
        <v>3238</v>
      </c>
      <c r="E23" s="308">
        <v>0.15136839270888652</v>
      </c>
      <c r="F23" s="308">
        <v>2.0455684162720356E-2</v>
      </c>
    </row>
    <row r="24" spans="2:6" x14ac:dyDescent="0.35">
      <c r="B24" s="20"/>
      <c r="C24" s="13"/>
      <c r="D24" s="305"/>
      <c r="E24" s="307"/>
      <c r="F24" s="307"/>
    </row>
    <row r="25" spans="2:6" x14ac:dyDescent="0.35">
      <c r="B25" s="20" t="s">
        <v>71</v>
      </c>
      <c r="C25" s="13"/>
      <c r="D25" s="304">
        <v>1900592</v>
      </c>
      <c r="E25" s="308">
        <v>88.847917305549117</v>
      </c>
      <c r="F25" s="308">
        <v>12.006766421924956</v>
      </c>
    </row>
    <row r="26" spans="2:6" x14ac:dyDescent="0.35">
      <c r="B26" s="20"/>
      <c r="C26" s="13" t="s">
        <v>27</v>
      </c>
      <c r="D26" s="304">
        <v>101416</v>
      </c>
      <c r="E26" s="308">
        <v>4.7409440750353404</v>
      </c>
      <c r="F26" s="308">
        <v>0.64068365195999</v>
      </c>
    </row>
    <row r="27" spans="2:6" x14ac:dyDescent="0.35">
      <c r="B27" s="20"/>
      <c r="C27" s="13" t="s">
        <v>15</v>
      </c>
      <c r="D27" s="304">
        <v>256931</v>
      </c>
      <c r="E27" s="308">
        <v>12.010880947216467</v>
      </c>
      <c r="F27" s="308">
        <v>1.6231313735676045</v>
      </c>
    </row>
    <row r="28" spans="2:6" x14ac:dyDescent="0.35">
      <c r="B28" s="20"/>
      <c r="C28" s="13" t="s">
        <v>16</v>
      </c>
      <c r="D28" s="304">
        <v>175034</v>
      </c>
      <c r="E28" s="308">
        <v>8.1824012505890185</v>
      </c>
      <c r="F28" s="308">
        <v>1.1057567083809743</v>
      </c>
    </row>
    <row r="29" spans="2:6" x14ac:dyDescent="0.35">
      <c r="B29" s="20"/>
      <c r="C29" s="13" t="s">
        <v>28</v>
      </c>
      <c r="D29" s="304">
        <v>38382</v>
      </c>
      <c r="E29" s="308">
        <v>1.794262399305893</v>
      </c>
      <c r="F29" s="308">
        <v>0.24247377070214104</v>
      </c>
    </row>
    <row r="30" spans="2:6" x14ac:dyDescent="0.35">
      <c r="B30" s="20"/>
      <c r="C30" s="13" t="s">
        <v>17</v>
      </c>
      <c r="D30" s="304">
        <v>1214018</v>
      </c>
      <c r="E30" s="308">
        <v>56.752301846713095</v>
      </c>
      <c r="F30" s="308">
        <v>7.6694159283068064</v>
      </c>
    </row>
    <row r="31" spans="2:6" x14ac:dyDescent="0.35">
      <c r="B31" s="20"/>
      <c r="C31" s="13" t="s">
        <v>20</v>
      </c>
      <c r="D31" s="304">
        <v>110088</v>
      </c>
      <c r="E31" s="308">
        <v>5.1463383621173255</v>
      </c>
      <c r="F31" s="308">
        <v>0.69546799200295195</v>
      </c>
    </row>
    <row r="32" spans="2:6" x14ac:dyDescent="0.35">
      <c r="B32" s="20"/>
      <c r="C32" s="13" t="s">
        <v>73</v>
      </c>
      <c r="D32" s="302">
        <v>4723</v>
      </c>
      <c r="E32" s="308">
        <v>0.22078842457197995</v>
      </c>
      <c r="F32" s="308">
        <v>2.9836997004486793E-2</v>
      </c>
    </row>
    <row r="33" spans="2:6" x14ac:dyDescent="0.35">
      <c r="B33" s="20"/>
      <c r="C33" s="13"/>
      <c r="D33" s="305"/>
      <c r="E33" s="307"/>
      <c r="F33" s="307"/>
    </row>
    <row r="34" spans="2:6" x14ac:dyDescent="0.35">
      <c r="B34" s="20" t="s">
        <v>72</v>
      </c>
      <c r="C34" s="13"/>
      <c r="D34" s="304">
        <v>90155</v>
      </c>
      <c r="E34" s="308">
        <v>4.2145205202809333</v>
      </c>
      <c r="F34" s="308">
        <v>0.5695436089221908</v>
      </c>
    </row>
    <row r="35" spans="2:6" x14ac:dyDescent="0.35">
      <c r="B35" s="20"/>
      <c r="C35" s="13" t="s">
        <v>27</v>
      </c>
      <c r="D35" s="304">
        <v>11711</v>
      </c>
      <c r="E35" s="308">
        <v>0.54745992804625387</v>
      </c>
      <c r="F35" s="308">
        <v>7.3982865111061794E-2</v>
      </c>
    </row>
    <row r="36" spans="2:6" x14ac:dyDescent="0.35">
      <c r="B36" s="20"/>
      <c r="C36" s="13" t="s">
        <v>15</v>
      </c>
      <c r="D36" s="304">
        <v>12879</v>
      </c>
      <c r="E36" s="308">
        <v>0.60206100361264647</v>
      </c>
      <c r="F36" s="308">
        <v>8.1361567736774387E-2</v>
      </c>
    </row>
    <row r="37" spans="2:6" x14ac:dyDescent="0.35">
      <c r="B37" s="20"/>
      <c r="C37" s="13" t="s">
        <v>16</v>
      </c>
      <c r="D37" s="304">
        <v>10380</v>
      </c>
      <c r="E37" s="308">
        <v>0.48523901059859231</v>
      </c>
      <c r="F37" s="308">
        <v>6.5574429156589648E-2</v>
      </c>
    </row>
    <row r="38" spans="2:6" x14ac:dyDescent="0.35">
      <c r="B38" s="20"/>
      <c r="C38" s="13" t="s">
        <v>28</v>
      </c>
      <c r="D38" s="304">
        <v>555</v>
      </c>
      <c r="E38" s="308">
        <v>2.5944860393277338E-2</v>
      </c>
      <c r="F38" s="308">
        <v>3.506147223690487E-3</v>
      </c>
    </row>
    <row r="39" spans="2:6" x14ac:dyDescent="0.35">
      <c r="B39" s="20"/>
      <c r="C39" s="13" t="s">
        <v>17</v>
      </c>
      <c r="D39" s="350">
        <v>28180</v>
      </c>
      <c r="E39" s="351">
        <v>1.3173444430316312</v>
      </c>
      <c r="F39" s="351">
        <v>0.17802383561008636</v>
      </c>
    </row>
    <row r="40" spans="2:6" x14ac:dyDescent="0.35">
      <c r="B40" s="20"/>
      <c r="C40" s="13" t="s">
        <v>20</v>
      </c>
      <c r="D40" s="301">
        <v>26342</v>
      </c>
      <c r="E40" s="307">
        <v>1.2314225450084892</v>
      </c>
      <c r="F40" s="307">
        <v>0.16641248678640508</v>
      </c>
    </row>
    <row r="41" spans="2:6" x14ac:dyDescent="0.35">
      <c r="B41" s="54"/>
      <c r="C41" s="15" t="s">
        <v>73</v>
      </c>
      <c r="D41" s="306">
        <v>108</v>
      </c>
      <c r="E41" s="309">
        <v>5.0487295900431568E-3</v>
      </c>
      <c r="F41" s="309">
        <v>6.8227729758301369E-4</v>
      </c>
    </row>
    <row r="42" spans="2:6" x14ac:dyDescent="0.35">
      <c r="B42" s="7" t="s">
        <v>666</v>
      </c>
      <c r="C42" s="9"/>
      <c r="D42" s="48"/>
    </row>
    <row r="43" spans="2:6" x14ac:dyDescent="0.35">
      <c r="B43" s="9"/>
    </row>
  </sheetData>
  <mergeCells count="1">
    <mergeCell ref="B5:F5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3"/>
  <sheetViews>
    <sheetView topLeftCell="A28" zoomScaleNormal="100" workbookViewId="0">
      <selection activeCell="E44" sqref="E44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6" width="28.140625" style="2" customWidth="1"/>
    <col min="7" max="16384" width="11.42578125" style="2"/>
  </cols>
  <sheetData>
    <row r="5" spans="2:10" ht="32.25" customHeight="1" x14ac:dyDescent="0.35">
      <c r="B5" s="377" t="s">
        <v>359</v>
      </c>
      <c r="C5" s="377"/>
      <c r="D5" s="377"/>
      <c r="E5" s="377"/>
      <c r="F5" s="377"/>
    </row>
    <row r="6" spans="2:10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  <c r="G6" s="48"/>
    </row>
    <row r="7" spans="2:10" x14ac:dyDescent="0.35">
      <c r="B7" s="20" t="s">
        <v>59</v>
      </c>
      <c r="C7" s="13"/>
      <c r="D7" s="301">
        <v>2387595</v>
      </c>
      <c r="E7" s="307">
        <v>100</v>
      </c>
      <c r="F7" s="307">
        <v>14.608575207551297</v>
      </c>
      <c r="H7" s="48"/>
    </row>
    <row r="8" spans="2:10" x14ac:dyDescent="0.35">
      <c r="B8" s="20"/>
      <c r="C8" s="13" t="s">
        <v>27</v>
      </c>
      <c r="D8" s="304">
        <v>151869</v>
      </c>
      <c r="E8" s="308">
        <v>6.3607521376112777</v>
      </c>
      <c r="F8" s="308">
        <v>0.92921525978887032</v>
      </c>
    </row>
    <row r="9" spans="2:10" x14ac:dyDescent="0.35">
      <c r="B9" s="20"/>
      <c r="C9" s="13" t="s">
        <v>15</v>
      </c>
      <c r="D9" s="304">
        <v>345470</v>
      </c>
      <c r="E9" s="308">
        <v>14.469371899338038</v>
      </c>
      <c r="F9" s="308">
        <v>2.1137690759750907</v>
      </c>
    </row>
    <row r="10" spans="2:10" x14ac:dyDescent="0.35">
      <c r="B10" s="20"/>
      <c r="C10" s="13" t="s">
        <v>16</v>
      </c>
      <c r="D10" s="304">
        <v>271122</v>
      </c>
      <c r="E10" s="308">
        <v>11.355443448323523</v>
      </c>
      <c r="F10" s="308">
        <v>1.6588684962992979</v>
      </c>
    </row>
    <row r="11" spans="2:10" x14ac:dyDescent="0.35">
      <c r="B11" s="20"/>
      <c r="C11" s="13" t="s">
        <v>28</v>
      </c>
      <c r="D11" s="304">
        <v>55956</v>
      </c>
      <c r="E11" s="308">
        <v>2.3436135525497415</v>
      </c>
      <c r="F11" s="308">
        <v>0.34236854839859371</v>
      </c>
    </row>
    <row r="12" spans="2:10" x14ac:dyDescent="0.35">
      <c r="B12" s="20"/>
      <c r="C12" s="13" t="s">
        <v>17</v>
      </c>
      <c r="D12" s="304">
        <v>1419732</v>
      </c>
      <c r="E12" s="308">
        <v>59.462848598694507</v>
      </c>
      <c r="F12" s="308">
        <v>8.6866749580926488</v>
      </c>
    </row>
    <row r="13" spans="2:10" x14ac:dyDescent="0.35">
      <c r="B13" s="20"/>
      <c r="C13" s="13" t="s">
        <v>20</v>
      </c>
      <c r="D13" s="304">
        <v>137748</v>
      </c>
      <c r="E13" s="308">
        <v>5.7693201736475412</v>
      </c>
      <c r="F13" s="308">
        <v>0.84281547653172995</v>
      </c>
    </row>
    <row r="14" spans="2:10" x14ac:dyDescent="0.35">
      <c r="B14" s="20"/>
      <c r="C14" s="13" t="s">
        <v>73</v>
      </c>
      <c r="D14" s="304">
        <v>5698</v>
      </c>
      <c r="E14" s="308">
        <v>0.23865018983537828</v>
      </c>
      <c r="F14" s="308">
        <v>3.4863392465065174E-2</v>
      </c>
    </row>
    <row r="15" spans="2:10" x14ac:dyDescent="0.35">
      <c r="B15" s="20"/>
      <c r="C15" s="13"/>
      <c r="D15" s="304"/>
      <c r="E15" s="308"/>
      <c r="F15" s="308"/>
    </row>
    <row r="16" spans="2:10" x14ac:dyDescent="0.35">
      <c r="B16" s="20" t="s">
        <v>70</v>
      </c>
      <c r="C16" s="13"/>
      <c r="D16" s="301">
        <v>178487</v>
      </c>
      <c r="E16" s="307">
        <v>7.4755978296151566</v>
      </c>
      <c r="F16" s="307">
        <v>1.0920783311534026</v>
      </c>
      <c r="G16" s="61"/>
      <c r="H16" s="61"/>
      <c r="I16" s="78"/>
      <c r="J16" s="61"/>
    </row>
    <row r="17" spans="2:6" x14ac:dyDescent="0.35">
      <c r="B17" s="20"/>
      <c r="C17" s="13" t="s">
        <v>27</v>
      </c>
      <c r="D17" s="304">
        <v>22197</v>
      </c>
      <c r="E17" s="308">
        <v>0.92968028497295396</v>
      </c>
      <c r="F17" s="308">
        <v>0.13581304362005117</v>
      </c>
    </row>
    <row r="18" spans="2:6" x14ac:dyDescent="0.35">
      <c r="B18" s="20"/>
      <c r="C18" s="13" t="s">
        <v>15</v>
      </c>
      <c r="D18" s="304">
        <v>10794</v>
      </c>
      <c r="E18" s="308">
        <v>0.45208672325080257</v>
      </c>
      <c r="F18" s="308">
        <v>6.6043428969447787E-2</v>
      </c>
    </row>
    <row r="19" spans="2:6" x14ac:dyDescent="0.35">
      <c r="B19" s="20"/>
      <c r="C19" s="13" t="s">
        <v>16</v>
      </c>
      <c r="D19" s="304">
        <v>24154</v>
      </c>
      <c r="E19" s="308">
        <v>1.0116456099129039</v>
      </c>
      <c r="F19" s="308">
        <v>0.14778700975801756</v>
      </c>
    </row>
    <row r="20" spans="2:6" x14ac:dyDescent="0.35">
      <c r="B20" s="20"/>
      <c r="C20" s="13" t="s">
        <v>28</v>
      </c>
      <c r="D20" s="304">
        <v>3967</v>
      </c>
      <c r="E20" s="308">
        <v>0.16615045684046079</v>
      </c>
      <c r="F20" s="308">
        <v>2.4272214445228774E-2</v>
      </c>
    </row>
    <row r="21" spans="2:6" x14ac:dyDescent="0.35">
      <c r="B21" s="20"/>
      <c r="C21" s="13" t="s">
        <v>17</v>
      </c>
      <c r="D21" s="304">
        <v>107696</v>
      </c>
      <c r="E21" s="308">
        <v>4.5106477438594066</v>
      </c>
      <c r="F21" s="308">
        <v>0.65894136800941716</v>
      </c>
    </row>
    <row r="22" spans="2:6" x14ac:dyDescent="0.35">
      <c r="B22" s="20"/>
      <c r="C22" s="13" t="s">
        <v>20</v>
      </c>
      <c r="D22" s="304">
        <v>8607</v>
      </c>
      <c r="E22" s="308">
        <v>0.36048827376502296</v>
      </c>
      <c r="F22" s="308">
        <v>5.2662200587366786E-2</v>
      </c>
    </row>
    <row r="23" spans="2:6" x14ac:dyDescent="0.35">
      <c r="B23" s="20"/>
      <c r="C23" s="13" t="s">
        <v>73</v>
      </c>
      <c r="D23" s="304">
        <v>1072</v>
      </c>
      <c r="E23" s="308">
        <v>4.4898737013605743E-2</v>
      </c>
      <c r="F23" s="308">
        <v>6.5590657638732652E-3</v>
      </c>
    </row>
    <row r="24" spans="2:6" x14ac:dyDescent="0.35">
      <c r="B24" s="20"/>
      <c r="C24" s="13"/>
      <c r="D24" s="305"/>
      <c r="E24" s="307"/>
      <c r="F24" s="307"/>
    </row>
    <row r="25" spans="2:6" x14ac:dyDescent="0.35">
      <c r="B25" s="20" t="s">
        <v>71</v>
      </c>
      <c r="C25" s="13"/>
      <c r="D25" s="304">
        <v>2106229</v>
      </c>
      <c r="E25" s="308">
        <v>88.215505561035272</v>
      </c>
      <c r="F25" s="308">
        <v>12.887028474605433</v>
      </c>
    </row>
    <row r="26" spans="2:6" x14ac:dyDescent="0.35">
      <c r="B26" s="20"/>
      <c r="C26" s="13" t="s">
        <v>27</v>
      </c>
      <c r="D26" s="304">
        <v>123893</v>
      </c>
      <c r="E26" s="308">
        <v>5.1890291276368057</v>
      </c>
      <c r="F26" s="308">
        <v>0.75804322265256574</v>
      </c>
    </row>
    <row r="27" spans="2:6" x14ac:dyDescent="0.35">
      <c r="B27" s="20"/>
      <c r="C27" s="13" t="s">
        <v>15</v>
      </c>
      <c r="D27" s="304">
        <v>321827</v>
      </c>
      <c r="E27" s="308">
        <v>13.479128579176955</v>
      </c>
      <c r="F27" s="308">
        <v>1.9691086358116057</v>
      </c>
    </row>
    <row r="28" spans="2:6" x14ac:dyDescent="0.35">
      <c r="B28" s="20"/>
      <c r="C28" s="13" t="s">
        <v>16</v>
      </c>
      <c r="D28" s="304">
        <v>224684</v>
      </c>
      <c r="E28" s="308">
        <v>9.4104737193703283</v>
      </c>
      <c r="F28" s="308">
        <v>1.3747361306810642</v>
      </c>
    </row>
    <row r="29" spans="2:6" x14ac:dyDescent="0.35">
      <c r="B29" s="20"/>
      <c r="C29" s="13" t="s">
        <v>28</v>
      </c>
      <c r="D29" s="304">
        <v>50895</v>
      </c>
      <c r="E29" s="308">
        <v>2.1316429293912913</v>
      </c>
      <c r="F29" s="308">
        <v>0.31140266049657633</v>
      </c>
    </row>
    <row r="30" spans="2:6" x14ac:dyDescent="0.35">
      <c r="B30" s="20"/>
      <c r="C30" s="13" t="s">
        <v>17</v>
      </c>
      <c r="D30" s="304">
        <v>1279420</v>
      </c>
      <c r="E30" s="308">
        <v>53.586140027936061</v>
      </c>
      <c r="F30" s="308">
        <v>7.8281715668047882</v>
      </c>
    </row>
    <row r="31" spans="2:6" x14ac:dyDescent="0.35">
      <c r="B31" s="20"/>
      <c r="C31" s="13" t="s">
        <v>20</v>
      </c>
      <c r="D31" s="304">
        <v>101284</v>
      </c>
      <c r="E31" s="308">
        <v>4.2420929847817579</v>
      </c>
      <c r="F31" s="308">
        <v>0.61970934405610056</v>
      </c>
    </row>
    <row r="32" spans="2:6" x14ac:dyDescent="0.35">
      <c r="B32" s="20"/>
      <c r="C32" s="13" t="s">
        <v>73</v>
      </c>
      <c r="D32" s="302">
        <v>4226</v>
      </c>
      <c r="E32" s="308">
        <v>0.1769981927420689</v>
      </c>
      <c r="F32" s="308">
        <v>2.5856914102731738E-2</v>
      </c>
    </row>
    <row r="33" spans="2:6" x14ac:dyDescent="0.35">
      <c r="B33" s="20"/>
      <c r="C33" s="13"/>
      <c r="D33" s="305"/>
      <c r="E33" s="307"/>
      <c r="F33" s="307"/>
    </row>
    <row r="34" spans="2:6" x14ac:dyDescent="0.35">
      <c r="B34" s="20" t="s">
        <v>72</v>
      </c>
      <c r="C34" s="13"/>
      <c r="D34" s="304">
        <v>102879</v>
      </c>
      <c r="E34" s="308">
        <v>4.308896609349576</v>
      </c>
      <c r="F34" s="308">
        <v>0.62946840179246055</v>
      </c>
    </row>
    <row r="35" spans="2:6" x14ac:dyDescent="0.35">
      <c r="B35" s="20"/>
      <c r="C35" s="13" t="s">
        <v>27</v>
      </c>
      <c r="D35" s="304">
        <v>5779</v>
      </c>
      <c r="E35" s="308">
        <v>0.24204272500151827</v>
      </c>
      <c r="F35" s="308">
        <v>3.5358993516253358E-2</v>
      </c>
    </row>
    <row r="36" spans="2:6" x14ac:dyDescent="0.35">
      <c r="B36" s="20"/>
      <c r="C36" s="13" t="s">
        <v>15</v>
      </c>
      <c r="D36" s="304">
        <v>12849</v>
      </c>
      <c r="E36" s="308">
        <v>0.53815659691028006</v>
      </c>
      <c r="F36" s="308">
        <v>7.8617011194036926E-2</v>
      </c>
    </row>
    <row r="37" spans="2:6" x14ac:dyDescent="0.35">
      <c r="B37" s="20"/>
      <c r="C37" s="13" t="s">
        <v>16</v>
      </c>
      <c r="D37" s="304">
        <v>22284</v>
      </c>
      <c r="E37" s="308">
        <v>0.93332411904028956</v>
      </c>
      <c r="F37" s="308">
        <v>0.13634535586021626</v>
      </c>
    </row>
    <row r="38" spans="2:6" x14ac:dyDescent="0.35">
      <c r="B38" s="20"/>
      <c r="C38" s="13" t="s">
        <v>28</v>
      </c>
      <c r="D38" s="304">
        <v>1094</v>
      </c>
      <c r="E38" s="308">
        <v>4.5820166317989443E-2</v>
      </c>
      <c r="F38" s="308">
        <v>6.6936734567885747E-3</v>
      </c>
    </row>
    <row r="39" spans="2:6" x14ac:dyDescent="0.35">
      <c r="B39" s="20"/>
      <c r="C39" s="13" t="s">
        <v>17</v>
      </c>
      <c r="D39" s="350">
        <v>32616</v>
      </c>
      <c r="E39" s="351">
        <v>1.3660608268990344</v>
      </c>
      <c r="F39" s="351">
        <v>0.19956202327844255</v>
      </c>
    </row>
    <row r="40" spans="2:6" x14ac:dyDescent="0.35">
      <c r="B40" s="66"/>
      <c r="C40" s="19" t="s">
        <v>20</v>
      </c>
      <c r="D40" s="352">
        <v>27857</v>
      </c>
      <c r="E40" s="353">
        <v>1.1667389151007603</v>
      </c>
      <c r="F40" s="353">
        <v>0.17044393188826262</v>
      </c>
    </row>
    <row r="41" spans="2:6" x14ac:dyDescent="0.35">
      <c r="B41" s="54"/>
      <c r="C41" s="15" t="s">
        <v>73</v>
      </c>
      <c r="D41" s="306">
        <v>400</v>
      </c>
      <c r="E41" s="309">
        <v>1.6753260079703635E-2</v>
      </c>
      <c r="F41" s="309">
        <v>2.4474125984601733E-3</v>
      </c>
    </row>
    <row r="42" spans="2:6" x14ac:dyDescent="0.35">
      <c r="B42" s="7" t="s">
        <v>667</v>
      </c>
      <c r="C42" s="9"/>
      <c r="D42" s="48"/>
    </row>
    <row r="43" spans="2:6" x14ac:dyDescent="0.35">
      <c r="B43" s="9"/>
    </row>
  </sheetData>
  <mergeCells count="1">
    <mergeCell ref="B5:F5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3"/>
  <sheetViews>
    <sheetView topLeftCell="A28" zoomScaleNormal="100" workbookViewId="0">
      <selection activeCell="H32" sqref="H32"/>
    </sheetView>
  </sheetViews>
  <sheetFormatPr baseColWidth="10" defaultColWidth="11.42578125" defaultRowHeight="18" x14ac:dyDescent="0.35"/>
  <cols>
    <col min="1" max="2" width="11.42578125" style="2"/>
    <col min="3" max="3" width="31.42578125" style="2" bestFit="1" customWidth="1"/>
    <col min="4" max="4" width="35.42578125" style="2" customWidth="1"/>
    <col min="5" max="6" width="28.140625" style="2" customWidth="1"/>
    <col min="7" max="7" width="11.42578125" style="2"/>
    <col min="8" max="8" width="21.7109375" style="2" customWidth="1"/>
    <col min="9" max="16384" width="11.42578125" style="2"/>
  </cols>
  <sheetData>
    <row r="5" spans="2:10" ht="32.25" customHeight="1" x14ac:dyDescent="0.35">
      <c r="B5" s="377" t="s">
        <v>360</v>
      </c>
      <c r="C5" s="377"/>
      <c r="D5" s="377"/>
      <c r="E5" s="377"/>
      <c r="F5" s="377"/>
    </row>
    <row r="6" spans="2:10" ht="82.5" customHeight="1" x14ac:dyDescent="0.35">
      <c r="B6" s="105"/>
      <c r="C6" s="116"/>
      <c r="D6" s="105" t="s">
        <v>68</v>
      </c>
      <c r="E6" s="105" t="s">
        <v>81</v>
      </c>
      <c r="F6" s="105" t="s">
        <v>122</v>
      </c>
      <c r="G6" s="48"/>
    </row>
    <row r="7" spans="2:10" x14ac:dyDescent="0.35">
      <c r="B7" s="20" t="s">
        <v>59</v>
      </c>
      <c r="C7" s="13"/>
      <c r="D7" s="301">
        <v>2457989</v>
      </c>
      <c r="E7" s="307">
        <v>100</v>
      </c>
      <c r="F7" s="307">
        <v>14.847456500925704</v>
      </c>
      <c r="H7" s="48"/>
    </row>
    <row r="8" spans="2:10" x14ac:dyDescent="0.35">
      <c r="B8" s="20"/>
      <c r="C8" s="13" t="s">
        <v>27</v>
      </c>
      <c r="D8" s="304">
        <v>154728</v>
      </c>
      <c r="E8" s="308">
        <v>6.2949020520433576</v>
      </c>
      <c r="F8" s="308">
        <v>0.93463284395301705</v>
      </c>
    </row>
    <row r="9" spans="2:10" x14ac:dyDescent="0.35">
      <c r="B9" s="20"/>
      <c r="C9" s="13" t="s">
        <v>15</v>
      </c>
      <c r="D9" s="304">
        <v>375184</v>
      </c>
      <c r="E9" s="308">
        <v>15.26386000913755</v>
      </c>
      <c r="F9" s="308">
        <v>2.2662949752188926</v>
      </c>
    </row>
    <row r="10" spans="2:10" x14ac:dyDescent="0.35">
      <c r="B10" s="20"/>
      <c r="C10" s="13" t="s">
        <v>16</v>
      </c>
      <c r="D10" s="304">
        <v>252911</v>
      </c>
      <c r="E10" s="308">
        <v>10.289346290809275</v>
      </c>
      <c r="F10" s="308">
        <v>1.5277062147575196</v>
      </c>
    </row>
    <row r="11" spans="2:10" x14ac:dyDescent="0.35">
      <c r="B11" s="20"/>
      <c r="C11" s="13" t="s">
        <v>28</v>
      </c>
      <c r="D11" s="304">
        <v>51085</v>
      </c>
      <c r="E11" s="308">
        <v>2.0783250047091339</v>
      </c>
      <c r="F11" s="308">
        <v>0.30857840102205081</v>
      </c>
    </row>
    <row r="12" spans="2:10" x14ac:dyDescent="0.35">
      <c r="B12" s="20"/>
      <c r="C12" s="13" t="s">
        <v>17</v>
      </c>
      <c r="D12" s="304">
        <v>1488678</v>
      </c>
      <c r="E12" s="308">
        <v>60.564876409129575</v>
      </c>
      <c r="F12" s="308">
        <v>8.992343679684927</v>
      </c>
    </row>
    <row r="13" spans="2:10" x14ac:dyDescent="0.35">
      <c r="B13" s="20"/>
      <c r="C13" s="13" t="s">
        <v>20</v>
      </c>
      <c r="D13" s="304">
        <v>129261</v>
      </c>
      <c r="E13" s="308">
        <v>5.2588111663640484</v>
      </c>
      <c r="F13" s="308">
        <v>0.78079970039172575</v>
      </c>
    </row>
    <row r="14" spans="2:10" x14ac:dyDescent="0.35">
      <c r="B14" s="20"/>
      <c r="C14" s="13" t="s">
        <v>73</v>
      </c>
      <c r="D14" s="304">
        <v>6142</v>
      </c>
      <c r="E14" s="308">
        <v>0.24987906780705693</v>
      </c>
      <c r="F14" s="308">
        <v>3.7100685897571421E-2</v>
      </c>
    </row>
    <row r="15" spans="2:10" x14ac:dyDescent="0.35">
      <c r="B15" s="20"/>
      <c r="C15" s="13"/>
      <c r="D15" s="304"/>
      <c r="E15" s="308"/>
      <c r="F15" s="308"/>
    </row>
    <row r="16" spans="2:10" x14ac:dyDescent="0.35">
      <c r="B16" s="20" t="s">
        <v>70</v>
      </c>
      <c r="C16" s="13"/>
      <c r="D16" s="301">
        <v>187943</v>
      </c>
      <c r="E16" s="307">
        <v>7.6462099708338807</v>
      </c>
      <c r="F16" s="307">
        <v>1.1352676993890045</v>
      </c>
      <c r="G16" s="61"/>
      <c r="H16" s="61"/>
      <c r="I16" s="78"/>
      <c r="J16" s="61"/>
    </row>
    <row r="17" spans="2:6" x14ac:dyDescent="0.35">
      <c r="B17" s="20"/>
      <c r="C17" s="13" t="s">
        <v>27</v>
      </c>
      <c r="D17" s="304">
        <v>17063</v>
      </c>
      <c r="E17" s="308">
        <v>0.69418536860824032</v>
      </c>
      <c r="F17" s="308">
        <v>0.10306887063989924</v>
      </c>
    </row>
    <row r="18" spans="2:6" x14ac:dyDescent="0.35">
      <c r="B18" s="20"/>
      <c r="C18" s="13" t="s">
        <v>15</v>
      </c>
      <c r="D18" s="304">
        <v>16563</v>
      </c>
      <c r="E18" s="308">
        <v>0.67384353632176552</v>
      </c>
      <c r="F18" s="308">
        <v>0.10004862593967363</v>
      </c>
    </row>
    <row r="19" spans="2:6" x14ac:dyDescent="0.35">
      <c r="B19" s="20"/>
      <c r="C19" s="13" t="s">
        <v>16</v>
      </c>
      <c r="D19" s="304">
        <v>21503</v>
      </c>
      <c r="E19" s="308">
        <v>0.87482083931213694</v>
      </c>
      <c r="F19" s="308">
        <v>0.12988864357790267</v>
      </c>
    </row>
    <row r="20" spans="2:6" x14ac:dyDescent="0.35">
      <c r="B20" s="20"/>
      <c r="C20" s="13" t="s">
        <v>28</v>
      </c>
      <c r="D20" s="304">
        <v>1798</v>
      </c>
      <c r="E20" s="308">
        <v>7.3149228902163521E-2</v>
      </c>
      <c r="F20" s="308">
        <v>1.0860799942011301E-2</v>
      </c>
    </row>
    <row r="21" spans="2:6" x14ac:dyDescent="0.35">
      <c r="B21" s="20"/>
      <c r="C21" s="13" t="s">
        <v>17</v>
      </c>
      <c r="D21" s="304">
        <v>122762</v>
      </c>
      <c r="E21" s="308">
        <v>4.9944080303044478</v>
      </c>
      <c r="F21" s="308">
        <v>0.74154255977819328</v>
      </c>
    </row>
    <row r="22" spans="2:6" x14ac:dyDescent="0.35">
      <c r="B22" s="20"/>
      <c r="C22" s="13" t="s">
        <v>20</v>
      </c>
      <c r="D22" s="304">
        <v>7821</v>
      </c>
      <c r="E22" s="308">
        <v>0.31818694062503938</v>
      </c>
      <c r="F22" s="308">
        <v>4.7242667600929031E-2</v>
      </c>
    </row>
    <row r="23" spans="2:6" x14ac:dyDescent="0.35">
      <c r="B23" s="20"/>
      <c r="C23" s="13" t="s">
        <v>73</v>
      </c>
      <c r="D23" s="304">
        <v>433</v>
      </c>
      <c r="E23" s="308">
        <v>1.7616026760087208E-2</v>
      </c>
      <c r="F23" s="308">
        <v>2.6155319103953801E-3</v>
      </c>
    </row>
    <row r="24" spans="2:6" x14ac:dyDescent="0.35">
      <c r="B24" s="20"/>
      <c r="C24" s="13"/>
      <c r="D24" s="305"/>
      <c r="E24" s="307"/>
      <c r="F24" s="307"/>
    </row>
    <row r="25" spans="2:6" x14ac:dyDescent="0.35">
      <c r="B25" s="20" t="s">
        <v>71</v>
      </c>
      <c r="C25" s="13"/>
      <c r="D25" s="304">
        <v>2173754</v>
      </c>
      <c r="E25" s="308">
        <v>88.436278600107656</v>
      </c>
      <c r="F25" s="308">
        <v>13.130537996188451</v>
      </c>
    </row>
    <row r="26" spans="2:6" x14ac:dyDescent="0.35">
      <c r="B26" s="20"/>
      <c r="C26" s="13" t="s">
        <v>27</v>
      </c>
      <c r="D26" s="304">
        <v>133876</v>
      </c>
      <c r="E26" s="308">
        <v>5.4465662783682109</v>
      </c>
      <c r="F26" s="308">
        <v>0.80867655897480817</v>
      </c>
    </row>
    <row r="27" spans="2:6" x14ac:dyDescent="0.35">
      <c r="B27" s="20"/>
      <c r="C27" s="13" t="s">
        <v>15</v>
      </c>
      <c r="D27" s="304">
        <v>346443</v>
      </c>
      <c r="E27" s="308">
        <v>14.094570805646404</v>
      </c>
      <c r="F27" s="308">
        <v>2.0926852693605236</v>
      </c>
    </row>
    <row r="28" spans="2:6" x14ac:dyDescent="0.35">
      <c r="B28" s="20"/>
      <c r="C28" s="13" t="s">
        <v>16</v>
      </c>
      <c r="D28" s="304">
        <v>214325</v>
      </c>
      <c r="E28" s="308">
        <v>8.7195264095974387</v>
      </c>
      <c r="F28" s="308">
        <v>1.2946278907517088</v>
      </c>
    </row>
    <row r="29" spans="2:6" x14ac:dyDescent="0.35">
      <c r="B29" s="20"/>
      <c r="C29" s="13" t="s">
        <v>28</v>
      </c>
      <c r="D29" s="304">
        <v>48228</v>
      </c>
      <c r="E29" s="308">
        <v>1.9620917750242168</v>
      </c>
      <c r="F29" s="308">
        <v>0.29132072280496168</v>
      </c>
    </row>
    <row r="30" spans="2:6" x14ac:dyDescent="0.35">
      <c r="B30" s="20"/>
      <c r="C30" s="13" t="s">
        <v>17</v>
      </c>
      <c r="D30" s="304">
        <v>1326975</v>
      </c>
      <c r="E30" s="308">
        <v>53.986205796689902</v>
      </c>
      <c r="F30" s="308">
        <v>8.0155784221637632</v>
      </c>
    </row>
    <row r="31" spans="2:6" x14ac:dyDescent="0.35">
      <c r="B31" s="20"/>
      <c r="C31" s="13" t="s">
        <v>20</v>
      </c>
      <c r="D31" s="304">
        <v>98198</v>
      </c>
      <c r="E31" s="308">
        <v>3.9950544937345125</v>
      </c>
      <c r="F31" s="308">
        <v>0.59316397814550936</v>
      </c>
    </row>
    <row r="32" spans="2:6" x14ac:dyDescent="0.35">
      <c r="B32" s="20"/>
      <c r="C32" s="13" t="s">
        <v>73</v>
      </c>
      <c r="D32" s="302">
        <v>5709</v>
      </c>
      <c r="E32" s="308">
        <v>0.23226304104696968</v>
      </c>
      <c r="F32" s="308">
        <v>3.448515398717604E-2</v>
      </c>
    </row>
    <row r="33" spans="2:6" x14ac:dyDescent="0.35">
      <c r="B33" s="20"/>
      <c r="C33" s="13"/>
      <c r="D33" s="305"/>
      <c r="E33" s="307"/>
      <c r="F33" s="307"/>
    </row>
    <row r="34" spans="2:6" x14ac:dyDescent="0.35">
      <c r="B34" s="20" t="s">
        <v>72</v>
      </c>
      <c r="C34" s="13"/>
      <c r="D34" s="304">
        <v>96292</v>
      </c>
      <c r="E34" s="308">
        <v>3.9175114290584698</v>
      </c>
      <c r="F34" s="308">
        <v>0.58165080534824931</v>
      </c>
    </row>
    <row r="35" spans="2:6" x14ac:dyDescent="0.35">
      <c r="B35" s="20"/>
      <c r="C35" s="13" t="s">
        <v>27</v>
      </c>
      <c r="D35" s="304">
        <v>3789</v>
      </c>
      <c r="E35" s="308">
        <v>0.15415040506690633</v>
      </c>
      <c r="F35" s="308">
        <v>2.2887414338309691E-2</v>
      </c>
    </row>
    <row r="36" spans="2:6" x14ac:dyDescent="0.35">
      <c r="B36" s="20"/>
      <c r="C36" s="13" t="s">
        <v>15</v>
      </c>
      <c r="D36" s="304">
        <v>12178</v>
      </c>
      <c r="E36" s="308">
        <v>0.4954456671693811</v>
      </c>
      <c r="F36" s="308">
        <v>7.356107991869501E-2</v>
      </c>
    </row>
    <row r="37" spans="2:6" x14ac:dyDescent="0.35">
      <c r="B37" s="20"/>
      <c r="C37" s="13" t="s">
        <v>16</v>
      </c>
      <c r="D37" s="304">
        <v>17083</v>
      </c>
      <c r="E37" s="308">
        <v>0.6949990418996993</v>
      </c>
      <c r="F37" s="308">
        <v>0.10318968042790826</v>
      </c>
    </row>
    <row r="38" spans="2:6" x14ac:dyDescent="0.35">
      <c r="B38" s="20"/>
      <c r="C38" s="13" t="s">
        <v>28</v>
      </c>
      <c r="D38" s="304">
        <v>1059</v>
      </c>
      <c r="E38" s="308">
        <v>4.3084000782753706E-2</v>
      </c>
      <c r="F38" s="308">
        <v>6.3968782750778467E-3</v>
      </c>
    </row>
    <row r="39" spans="2:6" x14ac:dyDescent="0.35">
      <c r="B39" s="20"/>
      <c r="C39" s="13" t="s">
        <v>17</v>
      </c>
      <c r="D39" s="350">
        <v>38941</v>
      </c>
      <c r="E39" s="351">
        <v>1.5842625821352332</v>
      </c>
      <c r="F39" s="351">
        <v>0.23522269774297111</v>
      </c>
    </row>
    <row r="40" spans="2:6" x14ac:dyDescent="0.35">
      <c r="B40" s="20"/>
      <c r="C40" s="13" t="s">
        <v>20</v>
      </c>
      <c r="D40" s="301">
        <v>23242</v>
      </c>
      <c r="E40" s="307">
        <v>0.94556973200449634</v>
      </c>
      <c r="F40" s="307">
        <v>0.14039305464528737</v>
      </c>
    </row>
    <row r="41" spans="2:6" x14ac:dyDescent="0.35">
      <c r="B41" s="54"/>
      <c r="C41" s="15" t="s">
        <v>73</v>
      </c>
      <c r="D41" s="306">
        <v>0</v>
      </c>
      <c r="E41" s="309">
        <v>0</v>
      </c>
      <c r="F41" s="309">
        <v>0</v>
      </c>
    </row>
    <row r="42" spans="2:6" x14ac:dyDescent="0.35">
      <c r="B42" s="7" t="s">
        <v>664</v>
      </c>
      <c r="C42" s="9"/>
      <c r="D42" s="48"/>
    </row>
    <row r="43" spans="2:6" x14ac:dyDescent="0.35">
      <c r="B43" s="9"/>
    </row>
  </sheetData>
  <mergeCells count="1">
    <mergeCell ref="B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A35"/>
  <sheetViews>
    <sheetView zoomScaleNormal="100" workbookViewId="0"/>
  </sheetViews>
  <sheetFormatPr baseColWidth="10" defaultColWidth="11.42578125" defaultRowHeight="18" x14ac:dyDescent="0.35"/>
  <cols>
    <col min="1" max="1" width="11.42578125" style="9"/>
    <col min="2" max="2" width="4.7109375" style="9" customWidth="1"/>
    <col min="3" max="3" width="68.5703125" style="9" customWidth="1"/>
    <col min="4" max="7" width="11.42578125" style="8"/>
    <col min="8" max="16384" width="11.42578125" style="9"/>
  </cols>
  <sheetData>
    <row r="4" spans="2:53" x14ac:dyDescent="0.35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3" x14ac:dyDescent="0.35">
      <c r="B5" s="10" t="s">
        <v>14</v>
      </c>
      <c r="C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2:53" x14ac:dyDescent="0.35">
      <c r="B6" s="16" t="s">
        <v>629</v>
      </c>
      <c r="C6" s="1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2:53" x14ac:dyDescent="0.35">
      <c r="B7" s="17"/>
      <c r="C7" s="13" t="s">
        <v>610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2:53" x14ac:dyDescent="0.35">
      <c r="B8" s="17"/>
      <c r="C8" s="13" t="s">
        <v>611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2:53" x14ac:dyDescent="0.35">
      <c r="B9" s="17"/>
      <c r="C9" s="13" t="s">
        <v>612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2:53" x14ac:dyDescent="0.35">
      <c r="B10" s="16" t="s">
        <v>626</v>
      </c>
      <c r="C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2:53" x14ac:dyDescent="0.35">
      <c r="B11" s="17"/>
      <c r="C11" s="13" t="s">
        <v>613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2:53" x14ac:dyDescent="0.35">
      <c r="B12" s="17"/>
      <c r="C12" s="13" t="s">
        <v>614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2:53" x14ac:dyDescent="0.35">
      <c r="B13" s="17"/>
      <c r="C13" s="13" t="s">
        <v>615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2:53" x14ac:dyDescent="0.35">
      <c r="B14" s="16" t="s">
        <v>630</v>
      </c>
      <c r="C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2:53" x14ac:dyDescent="0.35">
      <c r="B15" s="18"/>
      <c r="C15" s="13" t="s">
        <v>616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2:53" x14ac:dyDescent="0.35">
      <c r="B16" s="18"/>
      <c r="C16" s="13" t="s">
        <v>617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2:53" x14ac:dyDescent="0.35">
      <c r="B17" s="19"/>
      <c r="C17" s="13" t="s">
        <v>618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2:53" x14ac:dyDescent="0.35">
      <c r="B18" s="20" t="s">
        <v>631</v>
      </c>
      <c r="C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2:53" x14ac:dyDescent="0.35">
      <c r="B19" s="13"/>
      <c r="C19" s="13" t="s">
        <v>619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2:53" x14ac:dyDescent="0.35">
      <c r="B20" s="13"/>
      <c r="C20" s="13" t="s">
        <v>620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x14ac:dyDescent="0.35">
      <c r="B21" s="20" t="s">
        <v>491</v>
      </c>
      <c r="C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x14ac:dyDescent="0.35">
      <c r="B22" s="13"/>
      <c r="C22" s="13" t="s">
        <v>18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x14ac:dyDescent="0.35">
      <c r="B23" s="13"/>
      <c r="C23" s="13" t="s">
        <v>19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2:53" x14ac:dyDescent="0.35">
      <c r="B24" s="13"/>
      <c r="C24" s="13" t="s">
        <v>621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2:53" x14ac:dyDescent="0.35">
      <c r="B25" s="13"/>
      <c r="C25" s="13" t="s">
        <v>622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2:53" x14ac:dyDescent="0.35">
      <c r="B26" s="20" t="s">
        <v>20</v>
      </c>
      <c r="C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2:53" x14ac:dyDescent="0.35">
      <c r="B27" s="13"/>
      <c r="C27" s="13" t="s">
        <v>21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2:53" x14ac:dyDescent="0.35">
      <c r="B28" s="13"/>
      <c r="C28" s="13" t="s">
        <v>623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2:53" x14ac:dyDescent="0.35">
      <c r="B29" s="15"/>
      <c r="C29" s="15" t="s">
        <v>624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2:53" x14ac:dyDescent="0.35">
      <c r="B30" s="7" t="s">
        <v>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2:53" x14ac:dyDescent="0.35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2:53" x14ac:dyDescent="0.35"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8:53" x14ac:dyDescent="0.35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8:53" x14ac:dyDescent="0.35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8:53" x14ac:dyDescent="0.35"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6"/>
  <sheetViews>
    <sheetView showGridLines="0" topLeftCell="A7" zoomScale="77" zoomScaleNormal="77" workbookViewId="0">
      <selection activeCell="B25" sqref="B25"/>
    </sheetView>
  </sheetViews>
  <sheetFormatPr baseColWidth="10" defaultRowHeight="18" x14ac:dyDescent="0.35"/>
  <cols>
    <col min="1" max="1" width="11.42578125" style="118"/>
    <col min="2" max="2" width="9.28515625" style="118" customWidth="1"/>
    <col min="3" max="3" width="14.28515625" style="118" customWidth="1"/>
    <col min="4" max="4" width="16.5703125" style="118" customWidth="1"/>
    <col min="5" max="5" width="16.140625" style="118" customWidth="1"/>
    <col min="6" max="6" width="20.140625" style="118" customWidth="1"/>
    <col min="7" max="7" width="20.28515625" style="118" customWidth="1"/>
    <col min="8" max="8" width="21.5703125" style="118" customWidth="1"/>
    <col min="9" max="9" width="18.28515625" style="118" customWidth="1"/>
    <col min="10" max="12" width="16.140625" style="118" customWidth="1"/>
    <col min="13" max="16384" width="11.42578125" style="118"/>
  </cols>
  <sheetData>
    <row r="7" spans="2:12" x14ac:dyDescent="0.35">
      <c r="B7" s="121" t="s">
        <v>392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2:12" x14ac:dyDescent="0.35">
      <c r="B8" s="123" t="s">
        <v>393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2:12" x14ac:dyDescent="0.35">
      <c r="B9" s="379" t="s">
        <v>394</v>
      </c>
      <c r="C9" s="379" t="s">
        <v>395</v>
      </c>
      <c r="D9" s="379" t="s">
        <v>396</v>
      </c>
      <c r="E9" s="379" t="s">
        <v>397</v>
      </c>
      <c r="F9" s="379" t="s">
        <v>398</v>
      </c>
      <c r="G9" s="379" t="s">
        <v>399</v>
      </c>
      <c r="H9" s="379" t="s">
        <v>400</v>
      </c>
      <c r="I9" s="379" t="s">
        <v>401</v>
      </c>
      <c r="J9" s="379" t="s">
        <v>402</v>
      </c>
      <c r="K9" s="379" t="s">
        <v>403</v>
      </c>
      <c r="L9" s="379" t="s">
        <v>404</v>
      </c>
    </row>
    <row r="10" spans="2:12" x14ac:dyDescent="0.35">
      <c r="B10" s="380"/>
      <c r="C10" s="382"/>
      <c r="D10" s="382"/>
      <c r="E10" s="382"/>
      <c r="F10" s="382"/>
      <c r="G10" s="382"/>
      <c r="H10" s="382"/>
      <c r="I10" s="382"/>
      <c r="J10" s="382"/>
      <c r="K10" s="382"/>
      <c r="L10" s="382"/>
    </row>
    <row r="11" spans="2:12" x14ac:dyDescent="0.35">
      <c r="B11" s="380"/>
      <c r="C11" s="382"/>
      <c r="D11" s="382"/>
      <c r="E11" s="382"/>
      <c r="F11" s="382"/>
      <c r="G11" s="382"/>
      <c r="H11" s="382"/>
      <c r="I11" s="382"/>
      <c r="J11" s="382"/>
      <c r="K11" s="382"/>
      <c r="L11" s="382"/>
    </row>
    <row r="12" spans="2:12" x14ac:dyDescent="0.35">
      <c r="B12" s="380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  <row r="13" spans="2:12" x14ac:dyDescent="0.35">
      <c r="B13" s="380"/>
      <c r="C13" s="382"/>
      <c r="D13" s="382"/>
      <c r="E13" s="382"/>
      <c r="F13" s="382"/>
      <c r="G13" s="382"/>
      <c r="H13" s="382"/>
      <c r="I13" s="382"/>
      <c r="J13" s="382"/>
      <c r="K13" s="382"/>
      <c r="L13" s="382"/>
    </row>
    <row r="14" spans="2:12" x14ac:dyDescent="0.35"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</row>
    <row r="15" spans="2:12" x14ac:dyDescent="0.35">
      <c r="B15" s="313" t="s">
        <v>405</v>
      </c>
      <c r="C15" s="310">
        <v>54751</v>
      </c>
      <c r="D15" s="312" t="s">
        <v>406</v>
      </c>
      <c r="E15" s="310">
        <v>185320</v>
      </c>
      <c r="F15" s="310" t="s">
        <v>406</v>
      </c>
      <c r="G15" s="310">
        <v>6598</v>
      </c>
      <c r="H15" s="311" t="s">
        <v>406</v>
      </c>
      <c r="I15" s="310">
        <v>110554</v>
      </c>
      <c r="J15" s="313">
        <v>7892</v>
      </c>
      <c r="K15" s="310">
        <v>36959</v>
      </c>
      <c r="L15" s="313" t="s">
        <v>406</v>
      </c>
    </row>
    <row r="16" spans="2:12" x14ac:dyDescent="0.35">
      <c r="B16" s="32">
        <v>2011</v>
      </c>
      <c r="C16" s="148">
        <v>64011</v>
      </c>
      <c r="D16" s="148">
        <v>19280</v>
      </c>
      <c r="E16" s="148">
        <v>92349</v>
      </c>
      <c r="F16" s="148">
        <v>125141</v>
      </c>
      <c r="G16" s="148">
        <v>11943</v>
      </c>
      <c r="H16" s="148">
        <v>13845</v>
      </c>
      <c r="I16" s="148">
        <v>103507</v>
      </c>
      <c r="J16" s="148">
        <v>6954</v>
      </c>
      <c r="K16" s="148">
        <v>37756</v>
      </c>
      <c r="L16" s="148">
        <v>3643</v>
      </c>
    </row>
    <row r="17" spans="2:12" x14ac:dyDescent="0.35">
      <c r="B17" s="32">
        <v>2012</v>
      </c>
      <c r="C17" s="148">
        <v>64604</v>
      </c>
      <c r="D17" s="148">
        <v>22473</v>
      </c>
      <c r="E17" s="148">
        <v>96644</v>
      </c>
      <c r="F17" s="148">
        <v>129773</v>
      </c>
      <c r="G17" s="148">
        <v>13151</v>
      </c>
      <c r="H17" s="148">
        <v>13943</v>
      </c>
      <c r="I17" s="148">
        <v>110410</v>
      </c>
      <c r="J17" s="148">
        <v>8180</v>
      </c>
      <c r="K17" s="148">
        <v>41613</v>
      </c>
      <c r="L17" s="148">
        <v>4208</v>
      </c>
    </row>
    <row r="18" spans="2:12" x14ac:dyDescent="0.35">
      <c r="B18" s="32">
        <v>2013</v>
      </c>
      <c r="C18" s="148">
        <v>67386</v>
      </c>
      <c r="D18" s="148">
        <v>23886</v>
      </c>
      <c r="E18" s="148">
        <v>101928</v>
      </c>
      <c r="F18" s="148">
        <v>138252</v>
      </c>
      <c r="G18" s="148">
        <v>13073</v>
      </c>
      <c r="H18" s="148">
        <v>13946</v>
      </c>
      <c r="I18" s="148">
        <v>123391</v>
      </c>
      <c r="J18" s="148">
        <v>9401</v>
      </c>
      <c r="K18" s="148">
        <v>45646</v>
      </c>
      <c r="L18" s="148">
        <v>4884</v>
      </c>
    </row>
    <row r="19" spans="2:12" x14ac:dyDescent="0.35">
      <c r="B19" s="32">
        <v>2014</v>
      </c>
      <c r="C19" s="148">
        <v>71922</v>
      </c>
      <c r="D19" s="148">
        <v>23783</v>
      </c>
      <c r="E19" s="148">
        <v>106388</v>
      </c>
      <c r="F19" s="148">
        <v>143362</v>
      </c>
      <c r="G19" s="148">
        <v>14564</v>
      </c>
      <c r="H19" s="148">
        <v>13434</v>
      </c>
      <c r="I19" s="148">
        <v>132836</v>
      </c>
      <c r="J19" s="148">
        <v>10410</v>
      </c>
      <c r="K19" s="148">
        <v>47050</v>
      </c>
      <c r="L19" s="148">
        <v>6432</v>
      </c>
    </row>
    <row r="20" spans="2:12" x14ac:dyDescent="0.35">
      <c r="B20" s="32">
        <v>2015</v>
      </c>
      <c r="C20" s="148">
        <v>72966</v>
      </c>
      <c r="D20" s="148">
        <v>25286</v>
      </c>
      <c r="E20" s="148">
        <v>111728</v>
      </c>
      <c r="F20" s="148">
        <v>151901</v>
      </c>
      <c r="G20" s="148">
        <v>15808</v>
      </c>
      <c r="H20" s="148">
        <v>10949</v>
      </c>
      <c r="I20" s="148">
        <v>141245</v>
      </c>
      <c r="J20" s="148">
        <v>11409</v>
      </c>
      <c r="K20" s="148">
        <v>56223</v>
      </c>
      <c r="L20" s="148">
        <v>7143</v>
      </c>
    </row>
    <row r="21" spans="2:12" x14ac:dyDescent="0.35">
      <c r="B21" s="32">
        <v>2016</v>
      </c>
      <c r="C21" s="148">
        <v>69559</v>
      </c>
      <c r="D21" s="148">
        <v>25159</v>
      </c>
      <c r="E21" s="148">
        <v>116897</v>
      </c>
      <c r="F21" s="148">
        <v>158090</v>
      </c>
      <c r="G21" s="148">
        <v>16471</v>
      </c>
      <c r="H21" s="148">
        <v>10279</v>
      </c>
      <c r="I21" s="148">
        <v>151999</v>
      </c>
      <c r="J21" s="148">
        <v>12136</v>
      </c>
      <c r="K21" s="148">
        <v>62396</v>
      </c>
      <c r="L21" s="148">
        <v>8468</v>
      </c>
    </row>
    <row r="22" spans="2:12" x14ac:dyDescent="0.35">
      <c r="B22" s="33">
        <v>2017</v>
      </c>
      <c r="C22" s="144">
        <v>65749</v>
      </c>
      <c r="D22" s="144">
        <v>24567</v>
      </c>
      <c r="E22" s="144">
        <v>121740</v>
      </c>
      <c r="F22" s="144">
        <v>149731</v>
      </c>
      <c r="G22" s="144">
        <v>15112</v>
      </c>
      <c r="H22" s="144">
        <v>39637</v>
      </c>
      <c r="I22" s="144">
        <v>131175</v>
      </c>
      <c r="J22" s="144">
        <v>13743</v>
      </c>
      <c r="K22" s="144">
        <v>74646</v>
      </c>
      <c r="L22" s="144">
        <v>23420</v>
      </c>
    </row>
    <row r="23" spans="2:12" ht="29.25" customHeight="1" x14ac:dyDescent="0.35">
      <c r="B23" s="378" t="s">
        <v>407</v>
      </c>
      <c r="C23" s="378"/>
      <c r="D23" s="378"/>
      <c r="E23" s="378"/>
      <c r="F23" s="378"/>
      <c r="G23" s="378"/>
      <c r="H23" s="378"/>
      <c r="I23" s="378"/>
      <c r="J23" s="378"/>
      <c r="K23" s="378"/>
      <c r="L23" s="378"/>
    </row>
    <row r="24" spans="2:12" x14ac:dyDescent="0.35">
      <c r="B24" s="119" t="s">
        <v>635</v>
      </c>
      <c r="C24" s="119"/>
      <c r="D24" s="119"/>
      <c r="E24" s="119"/>
      <c r="F24" s="119"/>
      <c r="G24" s="124"/>
      <c r="H24" s="124"/>
      <c r="I24" s="24"/>
      <c r="J24" s="24"/>
      <c r="K24" s="24"/>
      <c r="L24" s="24"/>
    </row>
    <row r="26" spans="2:12" x14ac:dyDescent="0.35">
      <c r="B26" s="120"/>
    </row>
  </sheetData>
  <mergeCells count="12">
    <mergeCell ref="B23:L23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  <mergeCell ref="L9:L14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6"/>
  <sheetViews>
    <sheetView showGridLines="0" zoomScale="69" zoomScaleNormal="69" workbookViewId="0">
      <selection activeCell="B25" sqref="B25"/>
    </sheetView>
  </sheetViews>
  <sheetFormatPr baseColWidth="10" defaultRowHeight="18" x14ac:dyDescent="0.35"/>
  <cols>
    <col min="1" max="2" width="11.42578125" style="118"/>
    <col min="3" max="3" width="16.42578125" style="118" customWidth="1"/>
    <col min="4" max="4" width="17.85546875" style="118" customWidth="1"/>
    <col min="5" max="5" width="16.140625" style="118" customWidth="1"/>
    <col min="6" max="6" width="19.28515625" style="118" customWidth="1"/>
    <col min="7" max="7" width="21" style="118" customWidth="1"/>
    <col min="8" max="8" width="22.140625" style="118" customWidth="1"/>
    <col min="9" max="9" width="19.7109375" style="118" customWidth="1"/>
    <col min="10" max="12" width="17.85546875" style="118" customWidth="1"/>
    <col min="13" max="16384" width="11.42578125" style="118"/>
  </cols>
  <sheetData>
    <row r="7" spans="2:12" x14ac:dyDescent="0.35">
      <c r="B7" s="121" t="s">
        <v>408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2:12" x14ac:dyDescent="0.35">
      <c r="B8" s="123" t="s">
        <v>393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2:12" ht="15" customHeight="1" x14ac:dyDescent="0.35">
      <c r="B9" s="379" t="s">
        <v>394</v>
      </c>
      <c r="C9" s="379" t="s">
        <v>395</v>
      </c>
      <c r="D9" s="379" t="s">
        <v>396</v>
      </c>
      <c r="E9" s="379" t="s">
        <v>397</v>
      </c>
      <c r="F9" s="379" t="s">
        <v>398</v>
      </c>
      <c r="G9" s="379" t="s">
        <v>399</v>
      </c>
      <c r="H9" s="379" t="s">
        <v>400</v>
      </c>
      <c r="I9" s="379" t="s">
        <v>401</v>
      </c>
      <c r="J9" s="379" t="s">
        <v>402</v>
      </c>
      <c r="K9" s="379" t="s">
        <v>403</v>
      </c>
      <c r="L9" s="379" t="s">
        <v>404</v>
      </c>
    </row>
    <row r="10" spans="2:12" ht="15" customHeight="1" x14ac:dyDescent="0.35">
      <c r="B10" s="380"/>
      <c r="C10" s="382"/>
      <c r="D10" s="382"/>
      <c r="E10" s="382"/>
      <c r="F10" s="382"/>
      <c r="G10" s="382"/>
      <c r="H10" s="382"/>
      <c r="I10" s="382"/>
      <c r="J10" s="382"/>
      <c r="K10" s="382"/>
      <c r="L10" s="382"/>
    </row>
    <row r="11" spans="2:12" ht="15" customHeight="1" x14ac:dyDescent="0.35">
      <c r="B11" s="380"/>
      <c r="C11" s="382"/>
      <c r="D11" s="382"/>
      <c r="E11" s="382"/>
      <c r="F11" s="382"/>
      <c r="G11" s="382"/>
      <c r="H11" s="382"/>
      <c r="I11" s="382"/>
      <c r="J11" s="382"/>
      <c r="K11" s="382"/>
      <c r="L11" s="382"/>
    </row>
    <row r="12" spans="2:12" ht="15" customHeight="1" x14ac:dyDescent="0.35">
      <c r="B12" s="380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  <row r="13" spans="2:12" ht="15" customHeight="1" x14ac:dyDescent="0.35">
      <c r="B13" s="380"/>
      <c r="C13" s="382"/>
      <c r="D13" s="382"/>
      <c r="E13" s="382"/>
      <c r="F13" s="382"/>
      <c r="G13" s="382"/>
      <c r="H13" s="382"/>
      <c r="I13" s="382"/>
      <c r="J13" s="382"/>
      <c r="K13" s="382"/>
      <c r="L13" s="382"/>
    </row>
    <row r="14" spans="2:12" ht="15" customHeight="1" x14ac:dyDescent="0.35"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</row>
    <row r="15" spans="2:12" x14ac:dyDescent="0.35">
      <c r="B15" s="313">
        <v>2010</v>
      </c>
      <c r="C15" s="310">
        <v>1055</v>
      </c>
      <c r="D15" s="312" t="s">
        <v>406</v>
      </c>
      <c r="E15" s="310">
        <v>6890</v>
      </c>
      <c r="F15" s="310" t="s">
        <v>406</v>
      </c>
      <c r="G15" s="310">
        <v>80</v>
      </c>
      <c r="H15" s="311" t="s">
        <v>406</v>
      </c>
      <c r="I15" s="310">
        <v>1390</v>
      </c>
      <c r="J15" s="313">
        <v>98</v>
      </c>
      <c r="K15" s="310">
        <v>6712</v>
      </c>
      <c r="L15" s="313" t="s">
        <v>406</v>
      </c>
    </row>
    <row r="16" spans="2:12" x14ac:dyDescent="0.35">
      <c r="B16" s="32">
        <v>2011</v>
      </c>
      <c r="C16" s="148">
        <v>1446</v>
      </c>
      <c r="D16" s="148">
        <v>463</v>
      </c>
      <c r="E16" s="148">
        <v>3289</v>
      </c>
      <c r="F16" s="148">
        <v>4209</v>
      </c>
      <c r="G16" s="148">
        <v>189</v>
      </c>
      <c r="H16" s="148">
        <v>105</v>
      </c>
      <c r="I16" s="148">
        <v>713</v>
      </c>
      <c r="J16" s="148">
        <v>85</v>
      </c>
      <c r="K16" s="148">
        <v>5195</v>
      </c>
      <c r="L16" s="148">
        <v>83</v>
      </c>
    </row>
    <row r="17" spans="2:12" x14ac:dyDescent="0.35">
      <c r="B17" s="32">
        <v>2012</v>
      </c>
      <c r="C17" s="148">
        <v>1365</v>
      </c>
      <c r="D17" s="148">
        <v>635</v>
      </c>
      <c r="E17" s="148">
        <v>3800</v>
      </c>
      <c r="F17" s="148">
        <v>4640</v>
      </c>
      <c r="G17" s="148">
        <v>229</v>
      </c>
      <c r="H17" s="148">
        <v>133</v>
      </c>
      <c r="I17" s="148">
        <v>706</v>
      </c>
      <c r="J17" s="148">
        <v>61</v>
      </c>
      <c r="K17" s="148">
        <v>6350</v>
      </c>
      <c r="L17" s="148">
        <v>117</v>
      </c>
    </row>
    <row r="18" spans="2:12" x14ac:dyDescent="0.35">
      <c r="B18" s="32">
        <v>2013</v>
      </c>
      <c r="C18" s="148">
        <v>1251</v>
      </c>
      <c r="D18" s="148">
        <v>639</v>
      </c>
      <c r="E18" s="148">
        <v>3825</v>
      </c>
      <c r="F18" s="148">
        <v>4915</v>
      </c>
      <c r="G18" s="148">
        <v>213</v>
      </c>
      <c r="H18" s="148">
        <v>177</v>
      </c>
      <c r="I18" s="148">
        <v>746</v>
      </c>
      <c r="J18" s="148">
        <v>46</v>
      </c>
      <c r="K18" s="148">
        <v>5916</v>
      </c>
      <c r="L18" s="148">
        <v>136</v>
      </c>
    </row>
    <row r="19" spans="2:12" x14ac:dyDescent="0.35">
      <c r="B19" s="32">
        <v>2014</v>
      </c>
      <c r="C19" s="148">
        <v>1511</v>
      </c>
      <c r="D19" s="148">
        <v>592</v>
      </c>
      <c r="E19" s="148">
        <v>3944</v>
      </c>
      <c r="F19" s="148">
        <v>5055</v>
      </c>
      <c r="G19" s="148">
        <v>278</v>
      </c>
      <c r="H19" s="148">
        <v>166</v>
      </c>
      <c r="I19" s="148">
        <v>665</v>
      </c>
      <c r="J19" s="148">
        <v>59</v>
      </c>
      <c r="K19" s="148">
        <v>6668</v>
      </c>
      <c r="L19" s="148">
        <v>243</v>
      </c>
    </row>
    <row r="20" spans="2:12" x14ac:dyDescent="0.35">
      <c r="B20" s="32">
        <v>2015</v>
      </c>
      <c r="C20" s="148">
        <v>1389</v>
      </c>
      <c r="D20" s="148">
        <v>479</v>
      </c>
      <c r="E20" s="148">
        <v>3929</v>
      </c>
      <c r="F20" s="148">
        <v>4733</v>
      </c>
      <c r="G20" s="148">
        <v>213</v>
      </c>
      <c r="H20" s="148">
        <v>177</v>
      </c>
      <c r="I20" s="148">
        <v>773</v>
      </c>
      <c r="J20" s="148">
        <v>105</v>
      </c>
      <c r="K20" s="148">
        <v>6606</v>
      </c>
      <c r="L20" s="148">
        <v>62</v>
      </c>
    </row>
    <row r="21" spans="2:12" x14ac:dyDescent="0.35">
      <c r="B21" s="32">
        <v>2016</v>
      </c>
      <c r="C21" s="148">
        <v>1325</v>
      </c>
      <c r="D21" s="148">
        <v>427</v>
      </c>
      <c r="E21" s="148">
        <v>3842</v>
      </c>
      <c r="F21" s="148">
        <v>5023</v>
      </c>
      <c r="G21" s="148">
        <v>271</v>
      </c>
      <c r="H21" s="148">
        <v>169</v>
      </c>
      <c r="I21" s="148">
        <v>975</v>
      </c>
      <c r="J21" s="148">
        <v>74</v>
      </c>
      <c r="K21" s="148">
        <v>7188</v>
      </c>
      <c r="L21" s="148">
        <v>154</v>
      </c>
    </row>
    <row r="22" spans="2:12" x14ac:dyDescent="0.35">
      <c r="B22" s="33">
        <v>2017</v>
      </c>
      <c r="C22" s="144">
        <v>1465</v>
      </c>
      <c r="D22" s="144">
        <v>387</v>
      </c>
      <c r="E22" s="144">
        <v>4072</v>
      </c>
      <c r="F22" s="144">
        <v>4833</v>
      </c>
      <c r="G22" s="144">
        <v>199</v>
      </c>
      <c r="H22" s="144">
        <v>245</v>
      </c>
      <c r="I22" s="144">
        <v>743</v>
      </c>
      <c r="J22" s="144">
        <v>82</v>
      </c>
      <c r="K22" s="144">
        <v>8069</v>
      </c>
      <c r="L22" s="144">
        <v>304</v>
      </c>
    </row>
    <row r="23" spans="2:12" ht="28.5" customHeight="1" x14ac:dyDescent="0.35">
      <c r="B23" s="378" t="s">
        <v>407</v>
      </c>
      <c r="C23" s="378"/>
      <c r="D23" s="378"/>
      <c r="E23" s="378"/>
      <c r="F23" s="378"/>
      <c r="G23" s="378"/>
      <c r="H23" s="378"/>
      <c r="I23" s="378"/>
      <c r="J23" s="378"/>
      <c r="K23" s="378"/>
      <c r="L23" s="378"/>
    </row>
    <row r="24" spans="2:12" x14ac:dyDescent="0.35">
      <c r="B24" s="119" t="s">
        <v>636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6" spans="2:12" x14ac:dyDescent="0.35">
      <c r="B26" s="120"/>
    </row>
  </sheetData>
  <mergeCells count="12">
    <mergeCell ref="B23:L23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  <mergeCell ref="L9:L1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showGridLines="0" topLeftCell="A4" zoomScale="75" zoomScaleNormal="75" workbookViewId="0">
      <selection activeCell="A25" sqref="A25"/>
    </sheetView>
  </sheetViews>
  <sheetFormatPr baseColWidth="10" defaultRowHeight="18" x14ac:dyDescent="0.35"/>
  <cols>
    <col min="1" max="1" width="11.42578125" style="118"/>
    <col min="2" max="2" width="15.85546875" style="118" customWidth="1"/>
    <col min="3" max="3" width="17.7109375" style="118" customWidth="1"/>
    <col min="4" max="4" width="16.5703125" style="118" customWidth="1"/>
    <col min="5" max="5" width="18.7109375" style="118" customWidth="1"/>
    <col min="6" max="6" width="18.85546875" style="118" customWidth="1"/>
    <col min="7" max="7" width="20.140625" style="118" customWidth="1"/>
    <col min="8" max="8" width="19.85546875" style="118" customWidth="1"/>
    <col min="9" max="9" width="15.85546875" style="118" customWidth="1"/>
    <col min="10" max="10" width="18.140625" style="118" customWidth="1"/>
    <col min="11" max="16384" width="11.42578125" style="118"/>
  </cols>
  <sheetData>
    <row r="7" spans="1:11" x14ac:dyDescent="0.35">
      <c r="A7" s="121" t="s">
        <v>409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35">
      <c r="A8" s="123" t="s">
        <v>393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5" customHeight="1" x14ac:dyDescent="0.35">
      <c r="A9" s="379" t="s">
        <v>394</v>
      </c>
      <c r="B9" s="379" t="s">
        <v>395</v>
      </c>
      <c r="C9" s="379" t="s">
        <v>396</v>
      </c>
      <c r="D9" s="379" t="s">
        <v>397</v>
      </c>
      <c r="E9" s="379" t="s">
        <v>398</v>
      </c>
      <c r="F9" s="379" t="s">
        <v>399</v>
      </c>
      <c r="G9" s="379" t="s">
        <v>400</v>
      </c>
      <c r="H9" s="379" t="s">
        <v>401</v>
      </c>
      <c r="I9" s="379" t="s">
        <v>402</v>
      </c>
      <c r="J9" s="379" t="s">
        <v>403</v>
      </c>
      <c r="K9" s="379" t="s">
        <v>404</v>
      </c>
    </row>
    <row r="10" spans="1:11" ht="15" customHeight="1" x14ac:dyDescent="0.35">
      <c r="A10" s="380"/>
      <c r="B10" s="382"/>
      <c r="C10" s="382"/>
      <c r="D10" s="382"/>
      <c r="E10" s="382"/>
      <c r="F10" s="382"/>
      <c r="G10" s="382"/>
      <c r="H10" s="382"/>
      <c r="I10" s="382"/>
      <c r="J10" s="382"/>
      <c r="K10" s="382"/>
    </row>
    <row r="11" spans="1:11" ht="15" customHeight="1" x14ac:dyDescent="0.35">
      <c r="A11" s="380"/>
      <c r="B11" s="382"/>
      <c r="C11" s="382"/>
      <c r="D11" s="382"/>
      <c r="E11" s="382"/>
      <c r="F11" s="382"/>
      <c r="G11" s="382"/>
      <c r="H11" s="382"/>
      <c r="I11" s="382"/>
      <c r="J11" s="382"/>
      <c r="K11" s="382"/>
    </row>
    <row r="12" spans="1:11" ht="15" customHeight="1" x14ac:dyDescent="0.35">
      <c r="A12" s="380"/>
      <c r="B12" s="382"/>
      <c r="C12" s="382"/>
      <c r="D12" s="382"/>
      <c r="E12" s="382"/>
      <c r="F12" s="382"/>
      <c r="G12" s="382"/>
      <c r="H12" s="382"/>
      <c r="I12" s="382"/>
      <c r="J12" s="382"/>
      <c r="K12" s="382"/>
    </row>
    <row r="13" spans="1:11" ht="15" customHeight="1" x14ac:dyDescent="0.35">
      <c r="A13" s="380"/>
      <c r="B13" s="382"/>
      <c r="C13" s="382"/>
      <c r="D13" s="382"/>
      <c r="E13" s="382"/>
      <c r="F13" s="382"/>
      <c r="G13" s="382"/>
      <c r="H13" s="382"/>
      <c r="I13" s="382"/>
      <c r="J13" s="382"/>
      <c r="K13" s="382"/>
    </row>
    <row r="14" spans="1:11" ht="15" customHeight="1" x14ac:dyDescent="0.35">
      <c r="A14" s="381"/>
      <c r="B14" s="381"/>
      <c r="C14" s="381"/>
      <c r="D14" s="381"/>
      <c r="E14" s="381"/>
      <c r="F14" s="381"/>
      <c r="G14" s="381"/>
      <c r="H14" s="381"/>
      <c r="I14" s="381"/>
      <c r="J14" s="381"/>
      <c r="K14" s="381"/>
    </row>
    <row r="15" spans="1:11" x14ac:dyDescent="0.35">
      <c r="A15" s="313">
        <v>2010</v>
      </c>
      <c r="B15" s="310">
        <v>12285</v>
      </c>
      <c r="C15" s="312" t="s">
        <v>406</v>
      </c>
      <c r="D15" s="310">
        <v>23380</v>
      </c>
      <c r="E15" s="310" t="s">
        <v>406</v>
      </c>
      <c r="F15" s="310">
        <v>1750</v>
      </c>
      <c r="G15" s="311" t="s">
        <v>406</v>
      </c>
      <c r="H15" s="310">
        <v>4405</v>
      </c>
      <c r="I15" s="313">
        <v>674</v>
      </c>
      <c r="J15" s="310">
        <v>1824</v>
      </c>
      <c r="K15" s="313" t="s">
        <v>406</v>
      </c>
    </row>
    <row r="16" spans="1:11" x14ac:dyDescent="0.35">
      <c r="A16" s="32">
        <v>2011</v>
      </c>
      <c r="B16" s="148">
        <v>18571</v>
      </c>
      <c r="C16" s="148">
        <v>976</v>
      </c>
      <c r="D16" s="148">
        <v>10754</v>
      </c>
      <c r="E16" s="148">
        <v>18227</v>
      </c>
      <c r="F16" s="148">
        <v>1532</v>
      </c>
      <c r="G16" s="148">
        <v>647</v>
      </c>
      <c r="H16" s="148">
        <v>3618</v>
      </c>
      <c r="I16" s="148">
        <v>609</v>
      </c>
      <c r="J16" s="148">
        <v>1688</v>
      </c>
      <c r="K16" s="148">
        <v>252</v>
      </c>
    </row>
    <row r="17" spans="1:11" x14ac:dyDescent="0.35">
      <c r="A17" s="32">
        <v>2012</v>
      </c>
      <c r="B17" s="148">
        <v>21769</v>
      </c>
      <c r="C17" s="148">
        <v>1348</v>
      </c>
      <c r="D17" s="148">
        <v>12646</v>
      </c>
      <c r="E17" s="148">
        <v>19844</v>
      </c>
      <c r="F17" s="148">
        <v>2056</v>
      </c>
      <c r="G17" s="148">
        <v>658</v>
      </c>
      <c r="H17" s="148">
        <v>4302</v>
      </c>
      <c r="I17" s="148">
        <v>631</v>
      </c>
      <c r="J17" s="148">
        <v>1964</v>
      </c>
      <c r="K17" s="148">
        <v>358</v>
      </c>
    </row>
    <row r="18" spans="1:11" x14ac:dyDescent="0.35">
      <c r="A18" s="32">
        <v>2013</v>
      </c>
      <c r="B18" s="148">
        <v>23719</v>
      </c>
      <c r="C18" s="148">
        <v>1530</v>
      </c>
      <c r="D18" s="148">
        <v>13268</v>
      </c>
      <c r="E18" s="148">
        <v>23187</v>
      </c>
      <c r="F18" s="148">
        <v>2190</v>
      </c>
      <c r="G18" s="148">
        <v>585</v>
      </c>
      <c r="H18" s="148">
        <v>4433</v>
      </c>
      <c r="I18" s="148">
        <v>889</v>
      </c>
      <c r="J18" s="148">
        <v>2175</v>
      </c>
      <c r="K18" s="148">
        <v>439</v>
      </c>
    </row>
    <row r="19" spans="1:11" x14ac:dyDescent="0.35">
      <c r="A19" s="32">
        <v>2014</v>
      </c>
      <c r="B19" s="148">
        <v>24728</v>
      </c>
      <c r="C19" s="148">
        <v>1335</v>
      </c>
      <c r="D19" s="148">
        <v>15292</v>
      </c>
      <c r="E19" s="148">
        <v>25065</v>
      </c>
      <c r="F19" s="148">
        <v>2145</v>
      </c>
      <c r="G19" s="148">
        <v>706</v>
      </c>
      <c r="H19" s="148">
        <v>4616</v>
      </c>
      <c r="I19" s="148">
        <v>897</v>
      </c>
      <c r="J19" s="148">
        <v>2269</v>
      </c>
      <c r="K19" s="148">
        <v>557</v>
      </c>
    </row>
    <row r="20" spans="1:11" x14ac:dyDescent="0.35">
      <c r="A20" s="32">
        <v>2015</v>
      </c>
      <c r="B20" s="148">
        <v>25609</v>
      </c>
      <c r="C20" s="148">
        <v>1615</v>
      </c>
      <c r="D20" s="148">
        <v>16590</v>
      </c>
      <c r="E20" s="148">
        <v>27826</v>
      </c>
      <c r="F20" s="148">
        <v>2307</v>
      </c>
      <c r="G20" s="148">
        <v>685</v>
      </c>
      <c r="H20" s="148">
        <v>5292</v>
      </c>
      <c r="I20" s="148">
        <v>919</v>
      </c>
      <c r="J20" s="148">
        <v>2340</v>
      </c>
      <c r="K20" s="148">
        <v>619</v>
      </c>
    </row>
    <row r="21" spans="1:11" x14ac:dyDescent="0.35">
      <c r="A21" s="32">
        <v>2016</v>
      </c>
      <c r="B21" s="148">
        <v>28506</v>
      </c>
      <c r="C21" s="148">
        <v>1302</v>
      </c>
      <c r="D21" s="148">
        <v>17393</v>
      </c>
      <c r="E21" s="148">
        <v>27418</v>
      </c>
      <c r="F21" s="148">
        <v>2388</v>
      </c>
      <c r="G21" s="148">
        <v>749</v>
      </c>
      <c r="H21" s="148">
        <v>5723</v>
      </c>
      <c r="I21" s="148">
        <v>841</v>
      </c>
      <c r="J21" s="148">
        <v>2720</v>
      </c>
      <c r="K21" s="148">
        <v>732</v>
      </c>
    </row>
    <row r="22" spans="1:11" x14ac:dyDescent="0.35">
      <c r="A22" s="33">
        <v>2017</v>
      </c>
      <c r="B22" s="144">
        <v>31755</v>
      </c>
      <c r="C22" s="144">
        <v>1664</v>
      </c>
      <c r="D22" s="144">
        <v>19007</v>
      </c>
      <c r="E22" s="144">
        <v>28777</v>
      </c>
      <c r="F22" s="144">
        <v>2657</v>
      </c>
      <c r="G22" s="144">
        <v>2181</v>
      </c>
      <c r="H22" s="144">
        <v>4213</v>
      </c>
      <c r="I22" s="144">
        <v>1050</v>
      </c>
      <c r="J22" s="144">
        <v>3059</v>
      </c>
      <c r="K22" s="144">
        <v>527</v>
      </c>
    </row>
    <row r="23" spans="1:11" ht="27.75" customHeight="1" x14ac:dyDescent="0.35">
      <c r="A23" s="378" t="s">
        <v>407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</row>
    <row r="24" spans="1:11" x14ac:dyDescent="0.35">
      <c r="A24" s="119" t="s">
        <v>636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6" spans="1:11" x14ac:dyDescent="0.35">
      <c r="A26" s="120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showGridLines="0" zoomScale="77" zoomScaleNormal="77" workbookViewId="0">
      <selection activeCell="A25" sqref="A25"/>
    </sheetView>
  </sheetViews>
  <sheetFormatPr baseColWidth="10" defaultRowHeight="18" x14ac:dyDescent="0.35"/>
  <cols>
    <col min="1" max="1" width="10.140625" style="118" customWidth="1"/>
    <col min="2" max="2" width="15" style="118" bestFit="1" customWidth="1"/>
    <col min="3" max="3" width="17.140625" style="118" customWidth="1"/>
    <col min="4" max="4" width="19.7109375" style="118" customWidth="1"/>
    <col min="5" max="5" width="20.5703125" style="118" customWidth="1"/>
    <col min="6" max="6" width="19.42578125" style="118" customWidth="1"/>
    <col min="7" max="7" width="17.7109375" style="118" customWidth="1"/>
    <col min="8" max="8" width="18.85546875" style="118" customWidth="1"/>
    <col min="9" max="9" width="14.85546875" style="118" customWidth="1"/>
    <col min="10" max="10" width="16.5703125" style="118" customWidth="1"/>
    <col min="11" max="11" width="20.140625" style="118" customWidth="1"/>
    <col min="12" max="16384" width="11.42578125" style="118"/>
  </cols>
  <sheetData>
    <row r="7" spans="1:11" x14ac:dyDescent="0.35">
      <c r="A7" s="121" t="s">
        <v>410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35">
      <c r="A8" s="123" t="s">
        <v>393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5" customHeight="1" x14ac:dyDescent="0.35">
      <c r="A9" s="379" t="s">
        <v>394</v>
      </c>
      <c r="B9" s="379" t="s">
        <v>395</v>
      </c>
      <c r="C9" s="379" t="s">
        <v>396</v>
      </c>
      <c r="D9" s="379" t="s">
        <v>397</v>
      </c>
      <c r="E9" s="379" t="s">
        <v>398</v>
      </c>
      <c r="F9" s="379" t="s">
        <v>399</v>
      </c>
      <c r="G9" s="379" t="s">
        <v>400</v>
      </c>
      <c r="H9" s="379" t="s">
        <v>401</v>
      </c>
      <c r="I9" s="379" t="s">
        <v>402</v>
      </c>
      <c r="J9" s="379" t="s">
        <v>403</v>
      </c>
      <c r="K9" s="379" t="s">
        <v>404</v>
      </c>
    </row>
    <row r="10" spans="1:11" ht="15" customHeight="1" x14ac:dyDescent="0.35">
      <c r="A10" s="380"/>
      <c r="B10" s="382"/>
      <c r="C10" s="382"/>
      <c r="D10" s="382"/>
      <c r="E10" s="382"/>
      <c r="F10" s="382"/>
      <c r="G10" s="382"/>
      <c r="H10" s="382"/>
      <c r="I10" s="382"/>
      <c r="J10" s="382"/>
      <c r="K10" s="382"/>
    </row>
    <row r="11" spans="1:11" ht="15" customHeight="1" x14ac:dyDescent="0.35">
      <c r="A11" s="380"/>
      <c r="B11" s="382"/>
      <c r="C11" s="382"/>
      <c r="D11" s="382"/>
      <c r="E11" s="382"/>
      <c r="F11" s="382"/>
      <c r="G11" s="382"/>
      <c r="H11" s="382"/>
      <c r="I11" s="382"/>
      <c r="J11" s="382"/>
      <c r="K11" s="382"/>
    </row>
    <row r="12" spans="1:11" ht="15" customHeight="1" x14ac:dyDescent="0.35">
      <c r="A12" s="380"/>
      <c r="B12" s="382"/>
      <c r="C12" s="382"/>
      <c r="D12" s="382"/>
      <c r="E12" s="382"/>
      <c r="F12" s="382"/>
      <c r="G12" s="382"/>
      <c r="H12" s="382"/>
      <c r="I12" s="382"/>
      <c r="J12" s="382"/>
      <c r="K12" s="382"/>
    </row>
    <row r="13" spans="1:11" ht="15" customHeight="1" x14ac:dyDescent="0.35">
      <c r="A13" s="380"/>
      <c r="B13" s="382"/>
      <c r="C13" s="382"/>
      <c r="D13" s="382"/>
      <c r="E13" s="382"/>
      <c r="F13" s="382"/>
      <c r="G13" s="382"/>
      <c r="H13" s="382"/>
      <c r="I13" s="382"/>
      <c r="J13" s="382"/>
      <c r="K13" s="382"/>
    </row>
    <row r="14" spans="1:11" ht="15" customHeight="1" x14ac:dyDescent="0.35">
      <c r="A14" s="381"/>
      <c r="B14" s="381"/>
      <c r="C14" s="381"/>
      <c r="D14" s="381"/>
      <c r="E14" s="381"/>
      <c r="F14" s="381"/>
      <c r="G14" s="381"/>
      <c r="H14" s="381"/>
      <c r="I14" s="381"/>
      <c r="J14" s="381"/>
      <c r="K14" s="381"/>
    </row>
    <row r="15" spans="1:11" x14ac:dyDescent="0.35">
      <c r="A15" s="313">
        <v>2010</v>
      </c>
      <c r="B15" s="310">
        <v>1399</v>
      </c>
      <c r="C15" s="313" t="s">
        <v>406</v>
      </c>
      <c r="D15" s="310">
        <v>1224</v>
      </c>
      <c r="E15" s="313" t="s">
        <v>406</v>
      </c>
      <c r="F15" s="313">
        <v>727</v>
      </c>
      <c r="G15" s="313" t="s">
        <v>406</v>
      </c>
      <c r="H15" s="313">
        <v>434</v>
      </c>
      <c r="I15" s="313">
        <v>104</v>
      </c>
      <c r="J15" s="313">
        <v>279</v>
      </c>
      <c r="K15" s="313" t="s">
        <v>406</v>
      </c>
    </row>
    <row r="16" spans="1:11" x14ac:dyDescent="0.35">
      <c r="A16" s="153">
        <v>2011</v>
      </c>
      <c r="B16" s="148">
        <v>1521</v>
      </c>
      <c r="C16" s="148">
        <v>228</v>
      </c>
      <c r="D16" s="148">
        <v>1273</v>
      </c>
      <c r="E16" s="148">
        <v>396</v>
      </c>
      <c r="F16" s="148">
        <v>629</v>
      </c>
      <c r="G16" s="148">
        <v>22</v>
      </c>
      <c r="H16" s="148">
        <v>408</v>
      </c>
      <c r="I16" s="148">
        <v>101</v>
      </c>
      <c r="J16" s="148">
        <v>103</v>
      </c>
      <c r="K16" s="148">
        <v>0</v>
      </c>
    </row>
    <row r="17" spans="1:11" x14ac:dyDescent="0.35">
      <c r="A17" s="153">
        <v>2012</v>
      </c>
      <c r="B17" s="148">
        <v>2094</v>
      </c>
      <c r="C17" s="148">
        <v>256</v>
      </c>
      <c r="D17" s="148">
        <v>1395</v>
      </c>
      <c r="E17" s="148">
        <v>520</v>
      </c>
      <c r="F17" s="148">
        <v>767</v>
      </c>
      <c r="G17" s="148">
        <v>30</v>
      </c>
      <c r="H17" s="148">
        <v>604</v>
      </c>
      <c r="I17" s="148">
        <v>218</v>
      </c>
      <c r="J17" s="148">
        <v>95</v>
      </c>
      <c r="K17" s="148">
        <v>11</v>
      </c>
    </row>
    <row r="18" spans="1:11" x14ac:dyDescent="0.35">
      <c r="A18" s="153">
        <v>2013</v>
      </c>
      <c r="B18" s="148">
        <v>2490</v>
      </c>
      <c r="C18" s="148">
        <v>351</v>
      </c>
      <c r="D18" s="148">
        <v>1281</v>
      </c>
      <c r="E18" s="148">
        <v>790</v>
      </c>
      <c r="F18" s="148">
        <v>727</v>
      </c>
      <c r="G18" s="148">
        <v>47</v>
      </c>
      <c r="H18" s="148">
        <v>636</v>
      </c>
      <c r="I18" s="148">
        <v>133</v>
      </c>
      <c r="J18" s="148">
        <v>104</v>
      </c>
      <c r="K18" s="148">
        <v>13</v>
      </c>
    </row>
    <row r="19" spans="1:11" x14ac:dyDescent="0.35">
      <c r="A19" s="153">
        <v>2014</v>
      </c>
      <c r="B19" s="148">
        <v>3068</v>
      </c>
      <c r="C19" s="148">
        <v>285</v>
      </c>
      <c r="D19" s="148">
        <v>1396</v>
      </c>
      <c r="E19" s="148">
        <v>990</v>
      </c>
      <c r="F19" s="148">
        <v>772</v>
      </c>
      <c r="G19" s="148">
        <v>65</v>
      </c>
      <c r="H19" s="148">
        <v>807</v>
      </c>
      <c r="I19" s="148">
        <v>148</v>
      </c>
      <c r="J19" s="148">
        <v>119</v>
      </c>
      <c r="K19" s="148">
        <v>12</v>
      </c>
    </row>
    <row r="20" spans="1:11" x14ac:dyDescent="0.35">
      <c r="A20" s="153">
        <v>2015</v>
      </c>
      <c r="B20" s="148">
        <v>3341</v>
      </c>
      <c r="C20" s="148">
        <v>351</v>
      </c>
      <c r="D20" s="148">
        <v>1511</v>
      </c>
      <c r="E20" s="148">
        <v>1150</v>
      </c>
      <c r="F20" s="148">
        <v>786</v>
      </c>
      <c r="G20" s="148">
        <v>64</v>
      </c>
      <c r="H20" s="148">
        <v>913</v>
      </c>
      <c r="I20" s="148">
        <v>183</v>
      </c>
      <c r="J20" s="148">
        <v>154</v>
      </c>
      <c r="K20" s="148">
        <v>22</v>
      </c>
    </row>
    <row r="21" spans="1:11" x14ac:dyDescent="0.35">
      <c r="A21" s="153">
        <v>2016</v>
      </c>
      <c r="B21" s="148">
        <v>3713</v>
      </c>
      <c r="C21" s="148">
        <v>331</v>
      </c>
      <c r="D21" s="148">
        <v>1435</v>
      </c>
      <c r="E21" s="148">
        <v>1811</v>
      </c>
      <c r="F21" s="148">
        <v>792</v>
      </c>
      <c r="G21" s="148">
        <v>65</v>
      </c>
      <c r="H21" s="148">
        <v>716</v>
      </c>
      <c r="I21" s="148">
        <v>233</v>
      </c>
      <c r="J21" s="148">
        <v>144</v>
      </c>
      <c r="K21" s="148">
        <v>28</v>
      </c>
    </row>
    <row r="22" spans="1:11" x14ac:dyDescent="0.35">
      <c r="A22" s="33">
        <v>2017</v>
      </c>
      <c r="B22" s="144">
        <v>3565</v>
      </c>
      <c r="C22" s="144">
        <v>281</v>
      </c>
      <c r="D22" s="144">
        <v>1756</v>
      </c>
      <c r="E22" s="144">
        <v>1435</v>
      </c>
      <c r="F22" s="144">
        <v>968</v>
      </c>
      <c r="G22" s="144">
        <v>127</v>
      </c>
      <c r="H22" s="144">
        <v>700</v>
      </c>
      <c r="I22" s="144">
        <v>224</v>
      </c>
      <c r="J22" s="144">
        <v>229</v>
      </c>
      <c r="K22" s="144">
        <v>25</v>
      </c>
    </row>
    <row r="23" spans="1:11" ht="28.5" customHeight="1" x14ac:dyDescent="0.35">
      <c r="A23" s="378" t="s">
        <v>407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</row>
    <row r="24" spans="1:11" x14ac:dyDescent="0.35">
      <c r="A24" s="119" t="s">
        <v>636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6" spans="1:11" x14ac:dyDescent="0.35">
      <c r="A26" s="120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9"/>
  <sheetViews>
    <sheetView showGridLines="0" topLeftCell="A4" workbookViewId="0">
      <selection activeCell="B20" sqref="B20"/>
    </sheetView>
  </sheetViews>
  <sheetFormatPr baseColWidth="10" defaultRowHeight="18" x14ac:dyDescent="0.35"/>
  <cols>
    <col min="1" max="2" width="11.42578125" style="118"/>
    <col min="3" max="3" width="16.42578125" style="118" customWidth="1"/>
    <col min="4" max="4" width="13.140625" style="118" customWidth="1"/>
    <col min="5" max="5" width="12.5703125" style="118" customWidth="1"/>
    <col min="6" max="6" width="15.42578125" style="118" customWidth="1"/>
    <col min="7" max="16384" width="11.42578125" style="118"/>
  </cols>
  <sheetData>
    <row r="7" spans="2:6" x14ac:dyDescent="0.35">
      <c r="B7" s="126" t="s">
        <v>574</v>
      </c>
      <c r="C7" s="127"/>
      <c r="D7" s="127"/>
      <c r="E7" s="127"/>
      <c r="F7" s="128"/>
    </row>
    <row r="8" spans="2:6" x14ac:dyDescent="0.35">
      <c r="B8" s="129" t="s">
        <v>393</v>
      </c>
      <c r="C8" s="127"/>
      <c r="D8" s="127"/>
      <c r="E8" s="127"/>
      <c r="F8" s="128"/>
    </row>
    <row r="9" spans="2:6" x14ac:dyDescent="0.35">
      <c r="B9" s="379" t="s">
        <v>394</v>
      </c>
      <c r="C9" s="379" t="s">
        <v>425</v>
      </c>
      <c r="D9" s="130"/>
      <c r="E9" s="130"/>
      <c r="F9" s="379" t="s">
        <v>426</v>
      </c>
    </row>
    <row r="10" spans="2:6" x14ac:dyDescent="0.35">
      <c r="B10" s="381"/>
      <c r="C10" s="381"/>
      <c r="D10" s="131" t="s">
        <v>61</v>
      </c>
      <c r="E10" s="131" t="s">
        <v>62</v>
      </c>
      <c r="F10" s="381"/>
    </row>
    <row r="11" spans="2:6" x14ac:dyDescent="0.35">
      <c r="B11" s="132">
        <v>2011</v>
      </c>
      <c r="C11" s="133">
        <v>17639</v>
      </c>
      <c r="D11" s="133">
        <v>11629</v>
      </c>
      <c r="E11" s="133">
        <v>6010</v>
      </c>
      <c r="F11" s="314">
        <v>6.2590361445783227</v>
      </c>
    </row>
    <row r="12" spans="2:6" x14ac:dyDescent="0.35">
      <c r="B12" s="132">
        <v>2012</v>
      </c>
      <c r="C12" s="133">
        <v>18555</v>
      </c>
      <c r="D12" s="133">
        <v>12224</v>
      </c>
      <c r="E12" s="133">
        <v>6331</v>
      </c>
      <c r="F12" s="314">
        <v>5.193038154090357</v>
      </c>
    </row>
    <row r="13" spans="2:6" x14ac:dyDescent="0.35">
      <c r="B13" s="132">
        <v>2013</v>
      </c>
      <c r="C13" s="133">
        <v>19747</v>
      </c>
      <c r="D13" s="133">
        <v>12878</v>
      </c>
      <c r="E13" s="133">
        <v>6869</v>
      </c>
      <c r="F13" s="314">
        <v>6.4241444354621313</v>
      </c>
    </row>
    <row r="14" spans="2:6" x14ac:dyDescent="0.35">
      <c r="B14" s="132">
        <v>2014</v>
      </c>
      <c r="C14" s="133">
        <v>21358</v>
      </c>
      <c r="D14" s="133">
        <v>13782</v>
      </c>
      <c r="E14" s="133">
        <v>7576</v>
      </c>
      <c r="F14" s="314">
        <v>8.1582012457588498</v>
      </c>
    </row>
    <row r="15" spans="2:6" x14ac:dyDescent="0.35">
      <c r="B15" s="132">
        <v>2015</v>
      </c>
      <c r="C15" s="133">
        <v>23316</v>
      </c>
      <c r="D15" s="133">
        <v>14970</v>
      </c>
      <c r="E15" s="133">
        <v>8346</v>
      </c>
      <c r="F15" s="314">
        <v>9.16</v>
      </c>
    </row>
    <row r="16" spans="2:6" x14ac:dyDescent="0.35">
      <c r="B16" s="132">
        <v>2016</v>
      </c>
      <c r="C16" s="133">
        <v>25072</v>
      </c>
      <c r="D16" s="133">
        <v>15991</v>
      </c>
      <c r="E16" s="133">
        <v>9081</v>
      </c>
      <c r="F16" s="314">
        <v>7.53</v>
      </c>
    </row>
    <row r="17" spans="2:6" x14ac:dyDescent="0.35">
      <c r="B17" s="132">
        <v>2017</v>
      </c>
      <c r="C17" s="133">
        <v>27186</v>
      </c>
      <c r="D17" s="133">
        <v>17204</v>
      </c>
      <c r="E17" s="133">
        <v>9982</v>
      </c>
      <c r="F17" s="314">
        <v>8.43</v>
      </c>
    </row>
    <row r="18" spans="2:6" x14ac:dyDescent="0.35">
      <c r="B18" s="134">
        <v>2018</v>
      </c>
      <c r="C18" s="135">
        <v>28633</v>
      </c>
      <c r="D18" s="135">
        <v>17950</v>
      </c>
      <c r="E18" s="135">
        <v>10683</v>
      </c>
      <c r="F18" s="315">
        <v>5.32</v>
      </c>
    </row>
    <row r="19" spans="2:6" x14ac:dyDescent="0.35">
      <c r="B19" s="125" t="s">
        <v>637</v>
      </c>
    </row>
  </sheetData>
  <mergeCells count="3">
    <mergeCell ref="B9:B10"/>
    <mergeCell ref="C9:C10"/>
    <mergeCell ref="F9:F10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showGridLines="0" topLeftCell="A4" workbookViewId="0">
      <selection activeCell="B22" sqref="B22"/>
    </sheetView>
  </sheetViews>
  <sheetFormatPr baseColWidth="10" defaultRowHeight="18" x14ac:dyDescent="0.35"/>
  <cols>
    <col min="1" max="1" width="11.42578125" style="118"/>
    <col min="2" max="2" width="26.5703125" style="118" customWidth="1"/>
    <col min="3" max="3" width="24.85546875" style="118" customWidth="1"/>
    <col min="4" max="4" width="0.140625" style="118" customWidth="1"/>
    <col min="5" max="16384" width="11.42578125" style="118"/>
  </cols>
  <sheetData>
    <row r="3" spans="1:3" x14ac:dyDescent="0.35">
      <c r="B3" s="137"/>
    </row>
    <row r="4" spans="1:3" x14ac:dyDescent="0.35">
      <c r="B4" s="137"/>
    </row>
    <row r="5" spans="1:3" x14ac:dyDescent="0.35">
      <c r="B5" s="137"/>
    </row>
    <row r="6" spans="1:3" x14ac:dyDescent="0.35">
      <c r="B6" s="137"/>
    </row>
    <row r="7" spans="1:3" x14ac:dyDescent="0.35">
      <c r="B7" s="137"/>
    </row>
    <row r="8" spans="1:3" x14ac:dyDescent="0.35">
      <c r="B8" s="137"/>
    </row>
    <row r="9" spans="1:3" x14ac:dyDescent="0.35">
      <c r="B9" s="138"/>
      <c r="C9" s="145"/>
    </row>
    <row r="10" spans="1:3" x14ac:dyDescent="0.35">
      <c r="B10" s="121" t="s">
        <v>427</v>
      </c>
      <c r="C10" s="121"/>
    </row>
    <row r="11" spans="1:3" x14ac:dyDescent="0.35">
      <c r="A11" s="139"/>
      <c r="B11" s="140" t="s">
        <v>428</v>
      </c>
      <c r="C11" s="140"/>
    </row>
    <row r="12" spans="1:3" x14ac:dyDescent="0.35">
      <c r="A12" s="139"/>
      <c r="B12" s="130" t="s">
        <v>394</v>
      </c>
      <c r="C12" s="130" t="s">
        <v>429</v>
      </c>
    </row>
    <row r="13" spans="1:3" x14ac:dyDescent="0.35">
      <c r="A13" s="139"/>
      <c r="B13" s="141">
        <v>2011</v>
      </c>
      <c r="C13" s="142">
        <v>2612</v>
      </c>
    </row>
    <row r="14" spans="1:3" x14ac:dyDescent="0.35">
      <c r="A14" s="139"/>
      <c r="B14" s="141">
        <v>2012</v>
      </c>
      <c r="C14" s="142">
        <v>2803</v>
      </c>
    </row>
    <row r="15" spans="1:3" x14ac:dyDescent="0.35">
      <c r="A15" s="139"/>
      <c r="B15" s="141">
        <v>2013</v>
      </c>
      <c r="C15" s="142">
        <v>3148</v>
      </c>
    </row>
    <row r="16" spans="1:3" x14ac:dyDescent="0.35">
      <c r="A16" s="139"/>
      <c r="B16" s="141">
        <v>2014</v>
      </c>
      <c r="C16" s="142">
        <v>3722</v>
      </c>
    </row>
    <row r="17" spans="2:4" x14ac:dyDescent="0.35">
      <c r="B17" s="141">
        <v>2015</v>
      </c>
      <c r="C17" s="142">
        <v>3992</v>
      </c>
    </row>
    <row r="18" spans="2:4" x14ac:dyDescent="0.35">
      <c r="B18" s="141">
        <v>2016</v>
      </c>
      <c r="C18" s="142">
        <v>4448</v>
      </c>
    </row>
    <row r="19" spans="2:4" x14ac:dyDescent="0.35">
      <c r="B19" s="141">
        <v>2017</v>
      </c>
      <c r="C19" s="142">
        <v>4600</v>
      </c>
    </row>
    <row r="20" spans="2:4" x14ac:dyDescent="0.35">
      <c r="B20" s="143">
        <v>2018</v>
      </c>
      <c r="C20" s="144">
        <v>5000</v>
      </c>
    </row>
    <row r="21" spans="2:4" x14ac:dyDescent="0.35">
      <c r="B21" s="125" t="s">
        <v>637</v>
      </c>
      <c r="C21" s="136"/>
    </row>
    <row r="22" spans="2:4" x14ac:dyDescent="0.35">
      <c r="B22" s="139"/>
    </row>
    <row r="23" spans="2:4" x14ac:dyDescent="0.35">
      <c r="B23" s="139"/>
    </row>
    <row r="24" spans="2:4" x14ac:dyDescent="0.35">
      <c r="B24" s="21"/>
      <c r="C24" s="2"/>
      <c r="D24" s="139"/>
    </row>
    <row r="25" spans="2:4" x14ac:dyDescent="0.35">
      <c r="D25" s="2"/>
    </row>
  </sheetData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1"/>
  <sheetViews>
    <sheetView showGridLines="0" workbookViewId="0">
      <selection activeCell="B12" sqref="B12"/>
    </sheetView>
  </sheetViews>
  <sheetFormatPr baseColWidth="10" defaultRowHeight="18" x14ac:dyDescent="0.35"/>
  <cols>
    <col min="1" max="1" width="11.42578125" style="118"/>
    <col min="2" max="2" width="14" style="118" customWidth="1"/>
    <col min="3" max="3" width="14.7109375" style="118" customWidth="1"/>
    <col min="4" max="4" width="26.28515625" style="118" customWidth="1"/>
    <col min="5" max="16384" width="11.42578125" style="118"/>
  </cols>
  <sheetData>
    <row r="6" spans="2:4" x14ac:dyDescent="0.35">
      <c r="B6" s="121" t="s">
        <v>430</v>
      </c>
      <c r="C6" s="121"/>
      <c r="D6" s="121"/>
    </row>
    <row r="7" spans="2:4" ht="36" x14ac:dyDescent="0.35">
      <c r="B7" s="146" t="s">
        <v>431</v>
      </c>
      <c r="C7" s="146" t="s">
        <v>432</v>
      </c>
      <c r="D7" s="146" t="s">
        <v>433</v>
      </c>
    </row>
    <row r="8" spans="2:4" x14ac:dyDescent="0.35">
      <c r="B8" s="147" t="s">
        <v>434</v>
      </c>
      <c r="C8" s="148">
        <v>10683</v>
      </c>
      <c r="D8" s="149">
        <v>0.37</v>
      </c>
    </row>
    <row r="9" spans="2:4" x14ac:dyDescent="0.35">
      <c r="B9" s="147" t="s">
        <v>435</v>
      </c>
      <c r="C9" s="148">
        <v>17950</v>
      </c>
      <c r="D9" s="149">
        <v>0.63</v>
      </c>
    </row>
    <row r="10" spans="2:4" x14ac:dyDescent="0.35">
      <c r="B10" s="150" t="s">
        <v>59</v>
      </c>
      <c r="C10" s="144">
        <v>28633</v>
      </c>
      <c r="D10" s="151">
        <v>1</v>
      </c>
    </row>
    <row r="11" spans="2:4" x14ac:dyDescent="0.35">
      <c r="B11" s="125" t="s">
        <v>637</v>
      </c>
      <c r="C11" s="2"/>
      <c r="D11" s="2"/>
    </row>
  </sheetData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1"/>
  <sheetViews>
    <sheetView showGridLines="0" workbookViewId="0">
      <selection activeCell="B12" sqref="B12"/>
    </sheetView>
  </sheetViews>
  <sheetFormatPr baseColWidth="10" defaultRowHeight="18" x14ac:dyDescent="0.35"/>
  <cols>
    <col min="1" max="1" width="11.42578125" style="118"/>
    <col min="2" max="2" width="15.28515625" style="118" customWidth="1"/>
    <col min="3" max="16384" width="11.42578125" style="118"/>
  </cols>
  <sheetData>
    <row r="6" spans="2:6" x14ac:dyDescent="0.35">
      <c r="B6" s="121" t="s">
        <v>436</v>
      </c>
      <c r="C6" s="121"/>
      <c r="D6" s="121"/>
      <c r="E6" s="152"/>
      <c r="F6" s="152"/>
    </row>
    <row r="7" spans="2:6" ht="18" customHeight="1" x14ac:dyDescent="0.35">
      <c r="B7" s="146" t="s">
        <v>437</v>
      </c>
      <c r="C7" s="383" t="s">
        <v>586</v>
      </c>
      <c r="D7" s="383"/>
      <c r="E7" s="383" t="s">
        <v>587</v>
      </c>
      <c r="F7" s="383"/>
    </row>
    <row r="8" spans="2:6" x14ac:dyDescent="0.35">
      <c r="B8" s="147" t="s">
        <v>438</v>
      </c>
      <c r="C8" s="384">
        <v>26361</v>
      </c>
      <c r="D8" s="384"/>
      <c r="E8" s="387">
        <v>0.92</v>
      </c>
      <c r="F8" s="387"/>
    </row>
    <row r="9" spans="2:6" x14ac:dyDescent="0.35">
      <c r="B9" s="147" t="s">
        <v>439</v>
      </c>
      <c r="C9" s="385">
        <v>2272</v>
      </c>
      <c r="D9" s="385"/>
      <c r="E9" s="388">
        <v>0.08</v>
      </c>
      <c r="F9" s="388"/>
    </row>
    <row r="10" spans="2:6" x14ac:dyDescent="0.35">
      <c r="B10" s="150" t="s">
        <v>59</v>
      </c>
      <c r="C10" s="386">
        <f>SUM(C8:C9)</f>
        <v>28633</v>
      </c>
      <c r="D10" s="386"/>
      <c r="E10" s="389">
        <v>1</v>
      </c>
      <c r="F10" s="389"/>
    </row>
    <row r="11" spans="2:6" x14ac:dyDescent="0.35">
      <c r="B11" s="125" t="s">
        <v>638</v>
      </c>
      <c r="C11" s="21"/>
      <c r="D11" s="21"/>
      <c r="E11" s="2"/>
      <c r="F11" s="2"/>
    </row>
  </sheetData>
  <mergeCells count="8">
    <mergeCell ref="C7:D7"/>
    <mergeCell ref="E7:F7"/>
    <mergeCell ref="C8:D8"/>
    <mergeCell ref="C9:D9"/>
    <mergeCell ref="C10:D10"/>
    <mergeCell ref="E8:F8"/>
    <mergeCell ref="E9:F9"/>
    <mergeCell ref="E10:F10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4"/>
  <sheetViews>
    <sheetView showGridLines="0" topLeftCell="A34" zoomScale="90" zoomScaleNormal="90" workbookViewId="0">
      <selection activeCell="B45" sqref="B45"/>
    </sheetView>
  </sheetViews>
  <sheetFormatPr baseColWidth="10" defaultRowHeight="18" x14ac:dyDescent="0.35"/>
  <cols>
    <col min="1" max="1" width="11.42578125" style="118"/>
    <col min="2" max="2" width="28.5703125" style="118" customWidth="1"/>
    <col min="3" max="16384" width="11.42578125" style="118"/>
  </cols>
  <sheetData>
    <row r="6" spans="2:10" x14ac:dyDescent="0.35">
      <c r="B6" s="145"/>
      <c r="C6" s="145"/>
      <c r="D6" s="145"/>
      <c r="E6" s="145"/>
      <c r="F6" s="145"/>
      <c r="G6" s="145"/>
      <c r="H6" s="145"/>
      <c r="I6" s="145"/>
      <c r="J6" s="145"/>
    </row>
    <row r="7" spans="2:10" x14ac:dyDescent="0.35">
      <c r="B7" s="157" t="s">
        <v>440</v>
      </c>
      <c r="C7" s="158"/>
      <c r="D7" s="158"/>
      <c r="E7" s="158"/>
      <c r="F7" s="159"/>
      <c r="G7" s="159"/>
      <c r="H7" s="159"/>
      <c r="I7" s="159"/>
      <c r="J7" s="159"/>
    </row>
    <row r="8" spans="2:10" x14ac:dyDescent="0.35">
      <c r="B8" s="11" t="s">
        <v>393</v>
      </c>
      <c r="C8" s="160"/>
      <c r="D8" s="160"/>
      <c r="E8" s="160"/>
      <c r="F8" s="160"/>
      <c r="G8" s="160"/>
      <c r="H8" s="160"/>
      <c r="I8" s="160"/>
      <c r="J8" s="160"/>
    </row>
    <row r="9" spans="2:10" x14ac:dyDescent="0.35">
      <c r="B9" s="161" t="s">
        <v>441</v>
      </c>
      <c r="C9" s="316">
        <v>2011</v>
      </c>
      <c r="D9" s="316">
        <v>2012</v>
      </c>
      <c r="E9" s="316">
        <v>2013</v>
      </c>
      <c r="F9" s="316">
        <v>2014</v>
      </c>
      <c r="G9" s="316">
        <v>2015</v>
      </c>
      <c r="H9" s="316">
        <v>2016</v>
      </c>
      <c r="I9" s="316">
        <v>2017</v>
      </c>
      <c r="J9" s="316">
        <v>2018</v>
      </c>
    </row>
    <row r="10" spans="2:10" x14ac:dyDescent="0.35">
      <c r="B10" s="162" t="s">
        <v>442</v>
      </c>
      <c r="C10" s="163">
        <v>101</v>
      </c>
      <c r="D10" s="164">
        <v>106</v>
      </c>
      <c r="E10" s="165">
        <v>114</v>
      </c>
      <c r="F10" s="165">
        <v>133</v>
      </c>
      <c r="G10" s="166">
        <v>173</v>
      </c>
      <c r="H10" s="167">
        <v>201</v>
      </c>
      <c r="I10" s="166">
        <v>230</v>
      </c>
      <c r="J10" s="166">
        <v>245</v>
      </c>
    </row>
    <row r="11" spans="2:10" x14ac:dyDescent="0.35">
      <c r="B11" s="18" t="s">
        <v>443</v>
      </c>
      <c r="C11" s="168">
        <v>525</v>
      </c>
      <c r="D11" s="169">
        <v>566</v>
      </c>
      <c r="E11" s="170">
        <v>612</v>
      </c>
      <c r="F11" s="170">
        <v>658</v>
      </c>
      <c r="G11" s="31">
        <v>715</v>
      </c>
      <c r="H11" s="171">
        <v>779</v>
      </c>
      <c r="I11" s="31">
        <v>841</v>
      </c>
      <c r="J11" s="31">
        <v>920</v>
      </c>
    </row>
    <row r="12" spans="2:10" x14ac:dyDescent="0.35">
      <c r="B12" s="18" t="s">
        <v>444</v>
      </c>
      <c r="C12" s="168">
        <v>205</v>
      </c>
      <c r="D12" s="169">
        <v>217</v>
      </c>
      <c r="E12" s="170">
        <v>218</v>
      </c>
      <c r="F12" s="170">
        <v>230</v>
      </c>
      <c r="G12" s="31">
        <v>250</v>
      </c>
      <c r="H12" s="171">
        <v>252</v>
      </c>
      <c r="I12" s="31">
        <v>259</v>
      </c>
      <c r="J12" s="31">
        <v>254</v>
      </c>
    </row>
    <row r="13" spans="2:10" x14ac:dyDescent="0.35">
      <c r="B13" s="18" t="s">
        <v>445</v>
      </c>
      <c r="C13" s="168">
        <v>89</v>
      </c>
      <c r="D13" s="169">
        <v>101</v>
      </c>
      <c r="E13" s="170">
        <v>101</v>
      </c>
      <c r="F13" s="170">
        <v>111</v>
      </c>
      <c r="G13" s="31">
        <v>131</v>
      </c>
      <c r="H13" s="171">
        <v>137</v>
      </c>
      <c r="I13" s="31">
        <v>143</v>
      </c>
      <c r="J13" s="31">
        <v>154</v>
      </c>
    </row>
    <row r="14" spans="2:10" x14ac:dyDescent="0.35">
      <c r="B14" s="18" t="s">
        <v>446</v>
      </c>
      <c r="C14" s="168">
        <v>250</v>
      </c>
      <c r="D14" s="169">
        <v>273</v>
      </c>
      <c r="E14" s="170">
        <v>283</v>
      </c>
      <c r="F14" s="170">
        <v>299</v>
      </c>
      <c r="G14" s="31">
        <v>340</v>
      </c>
      <c r="H14" s="171">
        <v>365</v>
      </c>
      <c r="I14" s="31">
        <v>421</v>
      </c>
      <c r="J14" s="31">
        <v>476</v>
      </c>
    </row>
    <row r="15" spans="2:10" x14ac:dyDescent="0.35">
      <c r="B15" s="18" t="s">
        <v>447</v>
      </c>
      <c r="C15" s="168">
        <v>143</v>
      </c>
      <c r="D15" s="169">
        <v>156</v>
      </c>
      <c r="E15" s="170">
        <v>152</v>
      </c>
      <c r="F15" s="170">
        <v>175</v>
      </c>
      <c r="G15" s="31">
        <v>192</v>
      </c>
      <c r="H15" s="171">
        <v>200</v>
      </c>
      <c r="I15" s="31">
        <v>218</v>
      </c>
      <c r="J15" s="31">
        <v>227</v>
      </c>
    </row>
    <row r="16" spans="2:10" x14ac:dyDescent="0.35">
      <c r="B16" s="18" t="s">
        <v>448</v>
      </c>
      <c r="C16" s="168">
        <v>184</v>
      </c>
      <c r="D16" s="169">
        <v>189</v>
      </c>
      <c r="E16" s="170">
        <v>206</v>
      </c>
      <c r="F16" s="170">
        <v>240</v>
      </c>
      <c r="G16" s="31">
        <v>278</v>
      </c>
      <c r="H16" s="171">
        <v>314</v>
      </c>
      <c r="I16" s="31">
        <v>351</v>
      </c>
      <c r="J16" s="31">
        <v>368</v>
      </c>
    </row>
    <row r="17" spans="2:10" x14ac:dyDescent="0.35">
      <c r="B17" s="18" t="s">
        <v>449</v>
      </c>
      <c r="C17" s="168">
        <v>241</v>
      </c>
      <c r="D17" s="169">
        <v>278</v>
      </c>
      <c r="E17" s="170">
        <v>308</v>
      </c>
      <c r="F17" s="170">
        <v>342</v>
      </c>
      <c r="G17" s="31">
        <v>381</v>
      </c>
      <c r="H17" s="171">
        <v>423</v>
      </c>
      <c r="I17" s="31">
        <v>475</v>
      </c>
      <c r="J17" s="31">
        <v>527</v>
      </c>
    </row>
    <row r="18" spans="2:10" x14ac:dyDescent="0.35">
      <c r="B18" s="18" t="s">
        <v>450</v>
      </c>
      <c r="C18" s="169">
        <v>6645</v>
      </c>
      <c r="D18" s="169">
        <v>6853</v>
      </c>
      <c r="E18" s="170">
        <v>7152</v>
      </c>
      <c r="F18" s="170">
        <v>7525</v>
      </c>
      <c r="G18" s="96">
        <v>7831</v>
      </c>
      <c r="H18" s="171">
        <v>8129</v>
      </c>
      <c r="I18" s="31">
        <v>8603</v>
      </c>
      <c r="J18" s="31">
        <v>9071</v>
      </c>
    </row>
    <row r="19" spans="2:10" x14ac:dyDescent="0.35">
      <c r="B19" s="18" t="s">
        <v>451</v>
      </c>
      <c r="C19" s="168">
        <v>96</v>
      </c>
      <c r="D19" s="169">
        <v>112</v>
      </c>
      <c r="E19" s="170">
        <v>118</v>
      </c>
      <c r="F19" s="170">
        <v>140</v>
      </c>
      <c r="G19" s="31">
        <v>155</v>
      </c>
      <c r="H19" s="171">
        <v>184</v>
      </c>
      <c r="I19" s="31">
        <v>196</v>
      </c>
      <c r="J19" s="31">
        <v>195</v>
      </c>
    </row>
    <row r="20" spans="2:10" x14ac:dyDescent="0.35">
      <c r="B20" s="18" t="s">
        <v>452</v>
      </c>
      <c r="C20" s="168">
        <v>559</v>
      </c>
      <c r="D20" s="169">
        <v>609</v>
      </c>
      <c r="E20" s="170">
        <v>685</v>
      </c>
      <c r="F20" s="170">
        <v>719</v>
      </c>
      <c r="G20" s="31">
        <v>801</v>
      </c>
      <c r="H20" s="171">
        <v>865</v>
      </c>
      <c r="I20" s="31">
        <v>940</v>
      </c>
      <c r="J20" s="31">
        <v>1005</v>
      </c>
    </row>
    <row r="21" spans="2:10" x14ac:dyDescent="0.35">
      <c r="B21" s="18" t="s">
        <v>453</v>
      </c>
      <c r="C21" s="168">
        <v>48</v>
      </c>
      <c r="D21" s="169">
        <v>61</v>
      </c>
      <c r="E21" s="170">
        <v>77</v>
      </c>
      <c r="F21" s="170">
        <v>91</v>
      </c>
      <c r="G21" s="31">
        <v>102</v>
      </c>
      <c r="H21" s="171">
        <v>113</v>
      </c>
      <c r="I21" s="31">
        <v>138</v>
      </c>
      <c r="J21" s="31">
        <v>150</v>
      </c>
    </row>
    <row r="22" spans="2:10" x14ac:dyDescent="0.35">
      <c r="B22" s="18" t="s">
        <v>454</v>
      </c>
      <c r="C22" s="168">
        <v>199</v>
      </c>
      <c r="D22" s="169">
        <v>222</v>
      </c>
      <c r="E22" s="170">
        <v>239</v>
      </c>
      <c r="F22" s="170">
        <v>281</v>
      </c>
      <c r="G22" s="31">
        <v>323</v>
      </c>
      <c r="H22" s="171">
        <v>362</v>
      </c>
      <c r="I22" s="31">
        <v>386</v>
      </c>
      <c r="J22" s="31">
        <v>415</v>
      </c>
    </row>
    <row r="23" spans="2:10" x14ac:dyDescent="0.35">
      <c r="B23" s="18" t="s">
        <v>455</v>
      </c>
      <c r="C23" s="168">
        <v>919</v>
      </c>
      <c r="D23" s="169">
        <v>959</v>
      </c>
      <c r="E23" s="170">
        <v>1001</v>
      </c>
      <c r="F23" s="170">
        <v>1084</v>
      </c>
      <c r="G23" s="96">
        <v>1197</v>
      </c>
      <c r="H23" s="171">
        <v>1286</v>
      </c>
      <c r="I23" s="31">
        <v>1466</v>
      </c>
      <c r="J23" s="31">
        <v>1590</v>
      </c>
    </row>
    <row r="24" spans="2:10" x14ac:dyDescent="0.35">
      <c r="B24" s="18" t="s">
        <v>456</v>
      </c>
      <c r="C24" s="169">
        <v>1016</v>
      </c>
      <c r="D24" s="169">
        <v>1012</v>
      </c>
      <c r="E24" s="170">
        <v>1110</v>
      </c>
      <c r="F24" s="170">
        <v>1203</v>
      </c>
      <c r="G24" s="96">
        <v>1361</v>
      </c>
      <c r="H24" s="171">
        <v>1456</v>
      </c>
      <c r="I24" s="31">
        <v>1557</v>
      </c>
      <c r="J24" s="31">
        <v>1608</v>
      </c>
    </row>
    <row r="25" spans="2:10" x14ac:dyDescent="0.35">
      <c r="B25" s="18" t="s">
        <v>457</v>
      </c>
      <c r="C25" s="168">
        <v>517</v>
      </c>
      <c r="D25" s="169">
        <v>524</v>
      </c>
      <c r="E25" s="170">
        <v>574</v>
      </c>
      <c r="F25" s="170">
        <v>624</v>
      </c>
      <c r="G25" s="31">
        <v>687</v>
      </c>
      <c r="H25" s="171">
        <v>710</v>
      </c>
      <c r="I25" s="31">
        <v>748</v>
      </c>
      <c r="J25" s="31">
        <v>764</v>
      </c>
    </row>
    <row r="26" spans="2:10" x14ac:dyDescent="0.35">
      <c r="B26" s="18" t="s">
        <v>458</v>
      </c>
      <c r="C26" s="168">
        <v>853</v>
      </c>
      <c r="D26" s="169">
        <v>864</v>
      </c>
      <c r="E26" s="170">
        <v>901</v>
      </c>
      <c r="F26" s="170">
        <v>941</v>
      </c>
      <c r="G26" s="96">
        <v>1008</v>
      </c>
      <c r="H26" s="171">
        <v>1034</v>
      </c>
      <c r="I26" s="31">
        <v>1105</v>
      </c>
      <c r="J26" s="31">
        <v>1122</v>
      </c>
    </row>
    <row r="27" spans="2:10" x14ac:dyDescent="0.35">
      <c r="B27" s="18" t="s">
        <v>459</v>
      </c>
      <c r="C27" s="168">
        <v>50</v>
      </c>
      <c r="D27" s="169">
        <v>66</v>
      </c>
      <c r="E27" s="170">
        <v>88</v>
      </c>
      <c r="F27" s="170">
        <v>107</v>
      </c>
      <c r="G27" s="31">
        <v>116</v>
      </c>
      <c r="H27" s="171">
        <v>119</v>
      </c>
      <c r="I27" s="31">
        <v>128</v>
      </c>
      <c r="J27" s="31">
        <v>139</v>
      </c>
    </row>
    <row r="28" spans="2:10" x14ac:dyDescent="0.35">
      <c r="B28" s="18" t="s">
        <v>460</v>
      </c>
      <c r="C28" s="168">
        <v>663</v>
      </c>
      <c r="D28" s="169">
        <v>699</v>
      </c>
      <c r="E28" s="170">
        <v>770</v>
      </c>
      <c r="F28" s="170">
        <v>856</v>
      </c>
      <c r="G28" s="31">
        <v>962</v>
      </c>
      <c r="H28" s="171">
        <v>1043</v>
      </c>
      <c r="I28" s="31">
        <v>1216</v>
      </c>
      <c r="J28" s="31">
        <v>1325</v>
      </c>
    </row>
    <row r="29" spans="2:10" x14ac:dyDescent="0.35">
      <c r="B29" s="18" t="s">
        <v>461</v>
      </c>
      <c r="C29" s="168">
        <v>198</v>
      </c>
      <c r="D29" s="169">
        <v>227</v>
      </c>
      <c r="E29" s="170">
        <v>236</v>
      </c>
      <c r="F29" s="170">
        <v>241</v>
      </c>
      <c r="G29" s="31">
        <v>270</v>
      </c>
      <c r="H29" s="171">
        <v>297</v>
      </c>
      <c r="I29" s="31">
        <v>312</v>
      </c>
      <c r="J29" s="31">
        <v>312</v>
      </c>
    </row>
    <row r="30" spans="2:10" x14ac:dyDescent="0.35">
      <c r="B30" s="18" t="s">
        <v>462</v>
      </c>
      <c r="C30" s="168">
        <v>630</v>
      </c>
      <c r="D30" s="169">
        <v>683</v>
      </c>
      <c r="E30" s="170">
        <v>740</v>
      </c>
      <c r="F30" s="170">
        <v>799</v>
      </c>
      <c r="G30" s="31">
        <v>881</v>
      </c>
      <c r="H30" s="171">
        <v>936</v>
      </c>
      <c r="I30" s="31">
        <v>1017</v>
      </c>
      <c r="J30" s="31">
        <v>1070</v>
      </c>
    </row>
    <row r="31" spans="2:10" x14ac:dyDescent="0.35">
      <c r="B31" s="18" t="s">
        <v>463</v>
      </c>
      <c r="C31" s="168">
        <v>422</v>
      </c>
      <c r="D31" s="169">
        <v>453</v>
      </c>
      <c r="E31" s="170">
        <v>487</v>
      </c>
      <c r="F31" s="170">
        <v>548</v>
      </c>
      <c r="G31" s="31">
        <v>617</v>
      </c>
      <c r="H31" s="171">
        <v>657</v>
      </c>
      <c r="I31" s="31">
        <v>719</v>
      </c>
      <c r="J31" s="31">
        <v>752</v>
      </c>
    </row>
    <row r="32" spans="2:10" x14ac:dyDescent="0.35">
      <c r="B32" s="18" t="s">
        <v>464</v>
      </c>
      <c r="C32" s="168">
        <v>87</v>
      </c>
      <c r="D32" s="169">
        <v>94</v>
      </c>
      <c r="E32" s="170">
        <v>110</v>
      </c>
      <c r="F32" s="170">
        <v>126</v>
      </c>
      <c r="G32" s="31">
        <v>129</v>
      </c>
      <c r="H32" s="171">
        <v>134</v>
      </c>
      <c r="I32" s="31">
        <v>151</v>
      </c>
      <c r="J32" s="31">
        <v>160</v>
      </c>
    </row>
    <row r="33" spans="2:10" x14ac:dyDescent="0.35">
      <c r="B33" s="18" t="s">
        <v>465</v>
      </c>
      <c r="C33" s="168">
        <v>368</v>
      </c>
      <c r="D33" s="169">
        <v>419</v>
      </c>
      <c r="E33" s="170">
        <v>445</v>
      </c>
      <c r="F33" s="170">
        <v>509</v>
      </c>
      <c r="G33" s="31">
        <v>573</v>
      </c>
      <c r="H33" s="171">
        <v>628</v>
      </c>
      <c r="I33" s="31">
        <v>693</v>
      </c>
      <c r="J33" s="31">
        <v>717</v>
      </c>
    </row>
    <row r="34" spans="2:10" x14ac:dyDescent="0.35">
      <c r="B34" s="18" t="s">
        <v>466</v>
      </c>
      <c r="C34" s="168">
        <v>232</v>
      </c>
      <c r="D34" s="169">
        <v>249</v>
      </c>
      <c r="E34" s="170">
        <v>283</v>
      </c>
      <c r="F34" s="170">
        <v>340</v>
      </c>
      <c r="G34" s="31">
        <v>401</v>
      </c>
      <c r="H34" s="171">
        <v>389</v>
      </c>
      <c r="I34" s="31">
        <v>420</v>
      </c>
      <c r="J34" s="31">
        <v>456</v>
      </c>
    </row>
    <row r="35" spans="2:10" x14ac:dyDescent="0.35">
      <c r="B35" s="18" t="s">
        <v>467</v>
      </c>
      <c r="C35" s="168">
        <v>386</v>
      </c>
      <c r="D35" s="169">
        <v>401</v>
      </c>
      <c r="E35" s="170">
        <v>421</v>
      </c>
      <c r="F35" s="170">
        <v>454</v>
      </c>
      <c r="G35" s="31">
        <v>475</v>
      </c>
      <c r="H35" s="171">
        <v>559</v>
      </c>
      <c r="I35" s="31">
        <v>597</v>
      </c>
      <c r="J35" s="31">
        <v>628</v>
      </c>
    </row>
    <row r="36" spans="2:10" x14ac:dyDescent="0.35">
      <c r="B36" s="18" t="s">
        <v>468</v>
      </c>
      <c r="C36" s="168">
        <v>90</v>
      </c>
      <c r="D36" s="169">
        <v>100</v>
      </c>
      <c r="E36" s="170">
        <v>112</v>
      </c>
      <c r="F36" s="170">
        <v>131</v>
      </c>
      <c r="G36" s="31">
        <v>158</v>
      </c>
      <c r="H36" s="171">
        <v>165</v>
      </c>
      <c r="I36" s="31">
        <v>192</v>
      </c>
      <c r="J36" s="31">
        <v>198</v>
      </c>
    </row>
    <row r="37" spans="2:10" x14ac:dyDescent="0.35">
      <c r="B37" s="18" t="s">
        <v>469</v>
      </c>
      <c r="C37" s="168">
        <v>166</v>
      </c>
      <c r="D37" s="169">
        <v>171</v>
      </c>
      <c r="E37" s="170">
        <v>162</v>
      </c>
      <c r="F37" s="170">
        <v>177</v>
      </c>
      <c r="G37" s="31">
        <v>196</v>
      </c>
      <c r="H37" s="171">
        <v>231</v>
      </c>
      <c r="I37" s="31">
        <v>261</v>
      </c>
      <c r="J37" s="31">
        <v>287</v>
      </c>
    </row>
    <row r="38" spans="2:10" x14ac:dyDescent="0.35">
      <c r="B38" s="18" t="s">
        <v>470</v>
      </c>
      <c r="C38" s="168">
        <v>103</v>
      </c>
      <c r="D38" s="169">
        <v>109</v>
      </c>
      <c r="E38" s="170">
        <v>115</v>
      </c>
      <c r="F38" s="170">
        <v>128</v>
      </c>
      <c r="G38" s="31">
        <v>145</v>
      </c>
      <c r="H38" s="171">
        <v>151</v>
      </c>
      <c r="I38" s="31">
        <v>170</v>
      </c>
      <c r="J38" s="31">
        <v>168</v>
      </c>
    </row>
    <row r="39" spans="2:10" x14ac:dyDescent="0.35">
      <c r="B39" s="18" t="s">
        <v>471</v>
      </c>
      <c r="C39" s="168">
        <v>503</v>
      </c>
      <c r="D39" s="169">
        <v>530</v>
      </c>
      <c r="E39" s="170">
        <v>586</v>
      </c>
      <c r="F39" s="170">
        <v>629</v>
      </c>
      <c r="G39" s="31">
        <v>701</v>
      </c>
      <c r="H39" s="171">
        <v>738</v>
      </c>
      <c r="I39" s="31">
        <v>771</v>
      </c>
      <c r="J39" s="31">
        <v>773</v>
      </c>
    </row>
    <row r="40" spans="2:10" x14ac:dyDescent="0.35">
      <c r="B40" s="18" t="s">
        <v>472</v>
      </c>
      <c r="C40" s="168">
        <v>410</v>
      </c>
      <c r="D40" s="169">
        <v>427</v>
      </c>
      <c r="E40" s="170">
        <v>466</v>
      </c>
      <c r="F40" s="170">
        <v>511</v>
      </c>
      <c r="G40" s="31">
        <v>552</v>
      </c>
      <c r="H40" s="171">
        <v>591</v>
      </c>
      <c r="I40" s="31">
        <v>648</v>
      </c>
      <c r="J40" s="31">
        <v>659</v>
      </c>
    </row>
    <row r="41" spans="2:10" x14ac:dyDescent="0.35">
      <c r="B41" s="18" t="s">
        <v>473</v>
      </c>
      <c r="C41" s="168">
        <v>150</v>
      </c>
      <c r="D41" s="169">
        <v>153</v>
      </c>
      <c r="E41" s="170">
        <v>168</v>
      </c>
      <c r="F41" s="170">
        <v>185</v>
      </c>
      <c r="G41" s="31">
        <v>201</v>
      </c>
      <c r="H41" s="171">
        <v>199</v>
      </c>
      <c r="I41" s="31">
        <v>228</v>
      </c>
      <c r="J41" s="31">
        <v>253</v>
      </c>
    </row>
    <row r="42" spans="2:10" x14ac:dyDescent="0.35">
      <c r="B42" s="18" t="s">
        <v>474</v>
      </c>
      <c r="C42" s="168">
        <v>591</v>
      </c>
      <c r="D42" s="169">
        <v>672</v>
      </c>
      <c r="E42" s="170">
        <v>707</v>
      </c>
      <c r="F42" s="170">
        <v>821</v>
      </c>
      <c r="G42" s="96">
        <v>1014</v>
      </c>
      <c r="H42" s="171">
        <v>1425</v>
      </c>
      <c r="I42" s="31">
        <v>1586</v>
      </c>
      <c r="J42" s="31">
        <v>1645</v>
      </c>
    </row>
    <row r="43" spans="2:10" x14ac:dyDescent="0.35">
      <c r="B43" s="172" t="s">
        <v>59</v>
      </c>
      <c r="C43" s="173">
        <v>17639</v>
      </c>
      <c r="D43" s="173">
        <v>18555</v>
      </c>
      <c r="E43" s="174">
        <v>19747</v>
      </c>
      <c r="F43" s="174">
        <v>21358</v>
      </c>
      <c r="G43" s="175">
        <v>23316</v>
      </c>
      <c r="H43" s="176">
        <f>SUM(H10:H42)</f>
        <v>25072</v>
      </c>
      <c r="I43" s="176">
        <f>SUM(I10:I42)</f>
        <v>27186</v>
      </c>
      <c r="J43" s="176">
        <f>SUM(J10:J42)</f>
        <v>28633</v>
      </c>
    </row>
    <row r="44" spans="2:10" x14ac:dyDescent="0.35">
      <c r="B44" s="125" t="s">
        <v>637</v>
      </c>
      <c r="C44" s="154"/>
      <c r="D44" s="154"/>
      <c r="E44" s="154"/>
      <c r="F44" s="155"/>
      <c r="G44" s="155"/>
      <c r="I44" s="156"/>
    </row>
  </sheetData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3"/>
  <sheetViews>
    <sheetView showGridLines="0" topLeftCell="A2" workbookViewId="0">
      <selection activeCell="B19" sqref="B19"/>
    </sheetView>
  </sheetViews>
  <sheetFormatPr baseColWidth="10" defaultRowHeight="18" x14ac:dyDescent="0.35"/>
  <cols>
    <col min="1" max="1" width="11.42578125" style="118"/>
    <col min="2" max="3" width="19.140625" style="118" customWidth="1"/>
    <col min="4" max="4" width="26.5703125" style="118" customWidth="1"/>
    <col min="5" max="16384" width="11.42578125" style="118"/>
  </cols>
  <sheetData>
    <row r="7" spans="2:4" x14ac:dyDescent="0.35">
      <c r="B7" s="121" t="s">
        <v>475</v>
      </c>
      <c r="C7" s="121"/>
      <c r="D7" s="121"/>
    </row>
    <row r="8" spans="2:4" x14ac:dyDescent="0.35">
      <c r="B8" s="140" t="s">
        <v>428</v>
      </c>
      <c r="C8" s="140"/>
      <c r="D8" s="140"/>
    </row>
    <row r="9" spans="2:4" ht="36" x14ac:dyDescent="0.35">
      <c r="B9" s="130" t="s">
        <v>394</v>
      </c>
      <c r="C9" s="130" t="s">
        <v>450</v>
      </c>
      <c r="D9" s="130" t="s">
        <v>476</v>
      </c>
    </row>
    <row r="10" spans="2:4" x14ac:dyDescent="0.35">
      <c r="B10" s="141">
        <v>2011</v>
      </c>
      <c r="C10" s="178">
        <v>0.37669999999999998</v>
      </c>
      <c r="D10" s="179">
        <v>0.62329999999999997</v>
      </c>
    </row>
    <row r="11" spans="2:4" x14ac:dyDescent="0.35">
      <c r="B11" s="141">
        <v>2012</v>
      </c>
      <c r="C11" s="178">
        <v>0.36930000000000002</v>
      </c>
      <c r="D11" s="179">
        <v>0.63070000000000004</v>
      </c>
    </row>
    <row r="12" spans="2:4" x14ac:dyDescent="0.35">
      <c r="B12" s="141">
        <v>2013</v>
      </c>
      <c r="C12" s="178">
        <v>0.36220000000000002</v>
      </c>
      <c r="D12" s="179">
        <v>0.63780000000000003</v>
      </c>
    </row>
    <row r="13" spans="2:4" x14ac:dyDescent="0.35">
      <c r="B13" s="141">
        <v>2014</v>
      </c>
      <c r="C13" s="178">
        <v>0.3523</v>
      </c>
      <c r="D13" s="179">
        <v>0.64770000000000005</v>
      </c>
    </row>
    <row r="14" spans="2:4" x14ac:dyDescent="0.35">
      <c r="B14" s="141">
        <v>2015</v>
      </c>
      <c r="C14" s="178">
        <v>0.33589999999999998</v>
      </c>
      <c r="D14" s="179">
        <v>0.66410000000000002</v>
      </c>
    </row>
    <row r="15" spans="2:4" x14ac:dyDescent="0.35">
      <c r="B15" s="141">
        <v>2016</v>
      </c>
      <c r="C15" s="178">
        <v>0.32419999999999999</v>
      </c>
      <c r="D15" s="179">
        <v>0.67579999999999996</v>
      </c>
    </row>
    <row r="16" spans="2:4" x14ac:dyDescent="0.35">
      <c r="B16" s="141">
        <v>2017</v>
      </c>
      <c r="C16" s="178">
        <v>0.31640000000000001</v>
      </c>
      <c r="D16" s="179">
        <v>0.68359999999999999</v>
      </c>
    </row>
    <row r="17" spans="2:9" x14ac:dyDescent="0.35">
      <c r="B17" s="143">
        <v>2018</v>
      </c>
      <c r="C17" s="180">
        <v>0.31680000000000003</v>
      </c>
      <c r="D17" s="181">
        <v>0.68320000000000003</v>
      </c>
    </row>
    <row r="18" spans="2:9" x14ac:dyDescent="0.35">
      <c r="B18" s="125" t="s">
        <v>637</v>
      </c>
      <c r="C18" s="21"/>
      <c r="D18" s="136"/>
    </row>
    <row r="22" spans="2:9" x14ac:dyDescent="0.35">
      <c r="B22" s="177"/>
      <c r="C22" s="177"/>
      <c r="D22" s="177"/>
      <c r="E22" s="177"/>
      <c r="F22" s="177"/>
      <c r="G22" s="177"/>
      <c r="H22" s="177"/>
      <c r="I22" s="177"/>
    </row>
    <row r="23" spans="2:9" x14ac:dyDescent="0.35">
      <c r="B23" s="177"/>
      <c r="C23" s="177"/>
      <c r="D23" s="177"/>
      <c r="E23" s="177"/>
      <c r="F23" s="177"/>
      <c r="G23" s="177"/>
      <c r="H23" s="177"/>
      <c r="I23" s="17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05"/>
  <sheetViews>
    <sheetView topLeftCell="A46" zoomScale="78" zoomScaleNormal="78" workbookViewId="0">
      <selection activeCell="C61" sqref="C61"/>
    </sheetView>
  </sheetViews>
  <sheetFormatPr baseColWidth="10" defaultColWidth="11.42578125" defaultRowHeight="18" x14ac:dyDescent="0.35"/>
  <cols>
    <col min="1" max="1" width="11.42578125" style="2"/>
    <col min="2" max="2" width="18.140625" style="2" customWidth="1"/>
    <col min="3" max="3" width="188.85546875" style="2" bestFit="1" customWidth="1"/>
    <col min="4" max="15" width="11.42578125" style="21"/>
    <col min="16" max="16384" width="11.42578125" style="2"/>
  </cols>
  <sheetData>
    <row r="5" spans="2:10" x14ac:dyDescent="0.35">
      <c r="B5" s="22" t="s">
        <v>23</v>
      </c>
      <c r="C5" s="23"/>
    </row>
    <row r="6" spans="2:10" x14ac:dyDescent="0.35">
      <c r="B6" s="22" t="s">
        <v>140</v>
      </c>
      <c r="C6" s="23"/>
    </row>
    <row r="7" spans="2:10" x14ac:dyDescent="0.35">
      <c r="B7" s="10" t="s">
        <v>141</v>
      </c>
      <c r="C7" s="11"/>
      <c r="D7" s="8"/>
      <c r="E7" s="8"/>
      <c r="F7" s="8"/>
      <c r="G7" s="8"/>
      <c r="H7" s="8"/>
      <c r="I7" s="8"/>
      <c r="J7" s="8"/>
    </row>
    <row r="8" spans="2:10" x14ac:dyDescent="0.35">
      <c r="B8" s="13" t="s">
        <v>24</v>
      </c>
      <c r="C8" s="13" t="s">
        <v>143</v>
      </c>
      <c r="D8" s="8"/>
      <c r="E8" s="8"/>
      <c r="F8" s="8"/>
      <c r="G8" s="8"/>
      <c r="H8" s="8"/>
      <c r="I8" s="8"/>
      <c r="J8" s="8"/>
    </row>
    <row r="9" spans="2:10" x14ac:dyDescent="0.35">
      <c r="B9" s="13" t="s">
        <v>144</v>
      </c>
      <c r="C9" s="13" t="s">
        <v>146</v>
      </c>
      <c r="D9" s="8"/>
      <c r="E9" s="8"/>
      <c r="F9" s="8"/>
      <c r="G9" s="8"/>
      <c r="H9" s="8"/>
      <c r="I9" s="8"/>
      <c r="J9" s="8"/>
    </row>
    <row r="10" spans="2:10" x14ac:dyDescent="0.35">
      <c r="B10" s="13" t="s">
        <v>145</v>
      </c>
      <c r="C10" s="13" t="s">
        <v>165</v>
      </c>
      <c r="D10" s="8"/>
      <c r="E10" s="8"/>
      <c r="F10" s="8"/>
      <c r="G10" s="8"/>
      <c r="H10" s="8"/>
      <c r="I10" s="8"/>
      <c r="J10" s="8"/>
    </row>
    <row r="11" spans="2:10" x14ac:dyDescent="0.35">
      <c r="B11" s="13" t="s">
        <v>25</v>
      </c>
      <c r="C11" s="13" t="s">
        <v>147</v>
      </c>
      <c r="D11" s="8"/>
      <c r="E11" s="8"/>
      <c r="F11" s="8"/>
      <c r="G11" s="8"/>
      <c r="H11" s="8"/>
      <c r="I11" s="8"/>
      <c r="J11" s="8"/>
    </row>
    <row r="12" spans="2:10" x14ac:dyDescent="0.35">
      <c r="B12" s="13" t="s">
        <v>148</v>
      </c>
      <c r="C12" s="13" t="s">
        <v>150</v>
      </c>
      <c r="D12" s="8"/>
      <c r="E12" s="8"/>
      <c r="F12" s="8"/>
      <c r="G12" s="8"/>
      <c r="H12" s="8"/>
      <c r="I12" s="8"/>
      <c r="J12" s="8"/>
    </row>
    <row r="13" spans="2:10" x14ac:dyDescent="0.35">
      <c r="B13" s="13" t="s">
        <v>149</v>
      </c>
      <c r="C13" s="13" t="s">
        <v>151</v>
      </c>
      <c r="D13" s="8"/>
      <c r="E13" s="8"/>
      <c r="F13" s="8"/>
      <c r="G13" s="8"/>
      <c r="H13" s="8"/>
      <c r="I13" s="8"/>
      <c r="J13" s="8"/>
    </row>
    <row r="14" spans="2:10" x14ac:dyDescent="0.35">
      <c r="B14" s="13" t="s">
        <v>152</v>
      </c>
      <c r="C14" s="13" t="s">
        <v>159</v>
      </c>
      <c r="D14" s="8"/>
      <c r="E14" s="8"/>
      <c r="F14" s="8"/>
      <c r="G14" s="8"/>
      <c r="H14" s="8"/>
      <c r="I14" s="8"/>
      <c r="J14" s="8"/>
    </row>
    <row r="15" spans="2:10" x14ac:dyDescent="0.35">
      <c r="B15" s="13" t="s">
        <v>153</v>
      </c>
      <c r="C15" s="13" t="s">
        <v>160</v>
      </c>
      <c r="D15" s="8"/>
      <c r="E15" s="8"/>
      <c r="F15" s="8"/>
      <c r="G15" s="8"/>
      <c r="H15" s="8"/>
      <c r="I15" s="8"/>
      <c r="J15" s="8"/>
    </row>
    <row r="16" spans="2:10" x14ac:dyDescent="0.35">
      <c r="B16" s="13" t="s">
        <v>154</v>
      </c>
      <c r="C16" s="13" t="s">
        <v>161</v>
      </c>
      <c r="D16" s="8"/>
      <c r="E16" s="8"/>
      <c r="F16" s="8"/>
      <c r="G16" s="8"/>
      <c r="H16" s="8"/>
      <c r="I16" s="8"/>
      <c r="J16" s="8"/>
    </row>
    <row r="17" spans="2:10" x14ac:dyDescent="0.35">
      <c r="B17" s="13" t="s">
        <v>155</v>
      </c>
      <c r="C17" s="13" t="s">
        <v>162</v>
      </c>
      <c r="D17" s="8"/>
      <c r="E17" s="8"/>
      <c r="F17" s="8"/>
      <c r="G17" s="8"/>
      <c r="H17" s="8"/>
      <c r="I17" s="8"/>
      <c r="J17" s="8"/>
    </row>
    <row r="18" spans="2:10" x14ac:dyDescent="0.35">
      <c r="B18" s="13" t="s">
        <v>156</v>
      </c>
      <c r="C18" s="13" t="s">
        <v>163</v>
      </c>
      <c r="D18" s="8"/>
      <c r="E18" s="8"/>
      <c r="F18" s="8"/>
      <c r="G18" s="8"/>
      <c r="H18" s="8"/>
      <c r="I18" s="8"/>
      <c r="J18" s="8"/>
    </row>
    <row r="19" spans="2:10" x14ac:dyDescent="0.35">
      <c r="B19" s="13" t="s">
        <v>157</v>
      </c>
      <c r="C19" s="13" t="s">
        <v>164</v>
      </c>
      <c r="D19" s="8"/>
      <c r="E19" s="8"/>
      <c r="F19" s="8"/>
      <c r="G19" s="8"/>
      <c r="H19" s="8"/>
      <c r="I19" s="8"/>
      <c r="J19" s="8"/>
    </row>
    <row r="20" spans="2:10" x14ac:dyDescent="0.35">
      <c r="B20" s="13" t="s">
        <v>158</v>
      </c>
      <c r="C20" s="13" t="s">
        <v>172</v>
      </c>
      <c r="D20" s="8"/>
      <c r="E20" s="8"/>
      <c r="F20" s="8"/>
      <c r="G20" s="8"/>
      <c r="H20" s="8"/>
      <c r="I20" s="8"/>
      <c r="J20" s="8"/>
    </row>
    <row r="21" spans="2:10" x14ac:dyDescent="0.35">
      <c r="B21" s="13" t="s">
        <v>166</v>
      </c>
      <c r="C21" s="13" t="s">
        <v>173</v>
      </c>
      <c r="D21" s="8"/>
      <c r="E21" s="8"/>
      <c r="F21" s="8"/>
      <c r="G21" s="8"/>
      <c r="H21" s="8"/>
      <c r="I21" s="8"/>
      <c r="J21" s="8"/>
    </row>
    <row r="22" spans="2:10" x14ac:dyDescent="0.35">
      <c r="B22" s="13" t="s">
        <v>167</v>
      </c>
      <c r="C22" s="13" t="s">
        <v>174</v>
      </c>
      <c r="D22" s="8"/>
      <c r="E22" s="8"/>
      <c r="F22" s="8"/>
      <c r="G22" s="8"/>
      <c r="H22" s="8"/>
      <c r="I22" s="8"/>
      <c r="J22" s="8"/>
    </row>
    <row r="23" spans="2:10" x14ac:dyDescent="0.35">
      <c r="B23" s="13" t="s">
        <v>168</v>
      </c>
      <c r="C23" s="13" t="s">
        <v>175</v>
      </c>
      <c r="D23" s="8"/>
      <c r="E23" s="8"/>
      <c r="F23" s="8"/>
      <c r="G23" s="8"/>
      <c r="H23" s="8"/>
      <c r="I23" s="8"/>
      <c r="J23" s="8"/>
    </row>
    <row r="24" spans="2:10" x14ac:dyDescent="0.35">
      <c r="B24" s="13" t="s">
        <v>169</v>
      </c>
      <c r="C24" s="13" t="s">
        <v>176</v>
      </c>
      <c r="D24" s="8"/>
      <c r="E24" s="8"/>
      <c r="F24" s="8"/>
      <c r="G24" s="8"/>
      <c r="H24" s="8"/>
      <c r="I24" s="8"/>
      <c r="J24" s="8"/>
    </row>
    <row r="25" spans="2:10" x14ac:dyDescent="0.35">
      <c r="B25" s="13" t="s">
        <v>170</v>
      </c>
      <c r="C25" s="13" t="s">
        <v>177</v>
      </c>
      <c r="D25" s="8"/>
      <c r="E25" s="8"/>
      <c r="F25" s="8"/>
      <c r="G25" s="8"/>
      <c r="H25" s="8"/>
      <c r="I25" s="8"/>
      <c r="J25" s="8"/>
    </row>
    <row r="26" spans="2:10" x14ac:dyDescent="0.35">
      <c r="B26" s="13" t="s">
        <v>171</v>
      </c>
      <c r="C26" s="13" t="s">
        <v>179</v>
      </c>
      <c r="D26" s="8"/>
      <c r="E26" s="8"/>
      <c r="F26" s="8"/>
      <c r="G26" s="8"/>
      <c r="H26" s="8"/>
      <c r="I26" s="8"/>
      <c r="J26" s="8"/>
    </row>
    <row r="27" spans="2:10" x14ac:dyDescent="0.35">
      <c r="B27" s="13" t="s">
        <v>178</v>
      </c>
      <c r="C27" s="13" t="s">
        <v>180</v>
      </c>
      <c r="D27" s="8"/>
      <c r="E27" s="8"/>
      <c r="F27" s="8"/>
      <c r="G27" s="8"/>
      <c r="H27" s="8"/>
      <c r="I27" s="8"/>
      <c r="J27" s="8"/>
    </row>
    <row r="28" spans="2:10" x14ac:dyDescent="0.35">
      <c r="B28" s="13" t="s">
        <v>26</v>
      </c>
      <c r="C28" s="13" t="s">
        <v>187</v>
      </c>
      <c r="D28" s="8"/>
      <c r="E28" s="8"/>
      <c r="F28" s="8"/>
      <c r="G28" s="8"/>
      <c r="H28" s="8"/>
      <c r="I28" s="8"/>
      <c r="J28" s="8"/>
    </row>
    <row r="29" spans="2:10" x14ac:dyDescent="0.35">
      <c r="B29" s="13" t="s">
        <v>181</v>
      </c>
      <c r="C29" s="13" t="s">
        <v>188</v>
      </c>
      <c r="D29" s="8"/>
      <c r="E29" s="8"/>
      <c r="F29" s="8"/>
      <c r="G29" s="8"/>
      <c r="H29" s="8"/>
      <c r="I29" s="8"/>
      <c r="J29" s="8"/>
    </row>
    <row r="30" spans="2:10" x14ac:dyDescent="0.35">
      <c r="B30" s="13" t="s">
        <v>182</v>
      </c>
      <c r="C30" s="13" t="s">
        <v>189</v>
      </c>
      <c r="D30" s="8"/>
      <c r="E30" s="8"/>
      <c r="F30" s="8"/>
      <c r="G30" s="8"/>
      <c r="H30" s="8"/>
      <c r="I30" s="8"/>
      <c r="J30" s="8"/>
    </row>
    <row r="31" spans="2:10" x14ac:dyDescent="0.35">
      <c r="B31" s="13" t="s">
        <v>183</v>
      </c>
      <c r="C31" s="13" t="s">
        <v>190</v>
      </c>
      <c r="D31" s="8"/>
      <c r="E31" s="8"/>
      <c r="F31" s="8"/>
      <c r="G31" s="8"/>
      <c r="H31" s="8"/>
      <c r="I31" s="8"/>
      <c r="J31" s="8"/>
    </row>
    <row r="32" spans="2:10" x14ac:dyDescent="0.35">
      <c r="B32" s="13" t="s">
        <v>184</v>
      </c>
      <c r="C32" s="13" t="s">
        <v>191</v>
      </c>
      <c r="D32" s="8"/>
      <c r="E32" s="8"/>
      <c r="F32" s="8"/>
      <c r="G32" s="8"/>
      <c r="H32" s="8"/>
      <c r="I32" s="8"/>
      <c r="J32" s="8"/>
    </row>
    <row r="33" spans="2:10" x14ac:dyDescent="0.35">
      <c r="B33" s="13" t="s">
        <v>185</v>
      </c>
      <c r="C33" s="13" t="s">
        <v>192</v>
      </c>
      <c r="D33" s="8"/>
      <c r="E33" s="8"/>
      <c r="F33" s="8"/>
      <c r="G33" s="8"/>
      <c r="H33" s="8"/>
      <c r="I33" s="8"/>
      <c r="J33" s="8"/>
    </row>
    <row r="34" spans="2:10" x14ac:dyDescent="0.35">
      <c r="B34" s="13" t="s">
        <v>186</v>
      </c>
      <c r="C34" s="13" t="s">
        <v>193</v>
      </c>
      <c r="D34" s="8"/>
      <c r="E34" s="8"/>
      <c r="F34" s="8"/>
      <c r="G34" s="8"/>
      <c r="H34" s="8"/>
      <c r="I34" s="8"/>
      <c r="J34" s="8"/>
    </row>
    <row r="35" spans="2:10" x14ac:dyDescent="0.35">
      <c r="B35" s="13" t="s">
        <v>30</v>
      </c>
      <c r="C35" s="13" t="s">
        <v>194</v>
      </c>
      <c r="D35" s="8"/>
      <c r="E35" s="8"/>
      <c r="F35" s="8"/>
      <c r="G35" s="8"/>
      <c r="H35" s="8"/>
      <c r="I35" s="8"/>
      <c r="J35" s="8"/>
    </row>
    <row r="36" spans="2:10" x14ac:dyDescent="0.35">
      <c r="B36" s="13" t="s">
        <v>198</v>
      </c>
      <c r="C36" s="13" t="s">
        <v>195</v>
      </c>
      <c r="D36" s="8"/>
      <c r="E36" s="8"/>
      <c r="F36" s="8"/>
      <c r="G36" s="8"/>
      <c r="H36" s="8"/>
      <c r="I36" s="8"/>
      <c r="J36" s="8"/>
    </row>
    <row r="37" spans="2:10" x14ac:dyDescent="0.35">
      <c r="B37" s="13" t="s">
        <v>199</v>
      </c>
      <c r="C37" s="13" t="s">
        <v>196</v>
      </c>
      <c r="D37" s="8"/>
      <c r="E37" s="8"/>
      <c r="F37" s="8"/>
      <c r="G37" s="8"/>
      <c r="H37" s="8"/>
      <c r="I37" s="8"/>
      <c r="J37" s="8"/>
    </row>
    <row r="38" spans="2:10" x14ac:dyDescent="0.35">
      <c r="B38" s="13" t="s">
        <v>200</v>
      </c>
      <c r="C38" s="13" t="s">
        <v>197</v>
      </c>
      <c r="D38" s="8"/>
      <c r="E38" s="8"/>
      <c r="F38" s="8"/>
      <c r="G38" s="8"/>
      <c r="H38" s="8"/>
      <c r="I38" s="8"/>
      <c r="J38" s="8"/>
    </row>
    <row r="39" spans="2:10" x14ac:dyDescent="0.35">
      <c r="B39" s="13" t="s">
        <v>201</v>
      </c>
      <c r="C39" s="13" t="s">
        <v>205</v>
      </c>
      <c r="D39" s="8"/>
      <c r="E39" s="8"/>
      <c r="F39" s="8"/>
      <c r="G39" s="8"/>
      <c r="H39" s="8"/>
      <c r="I39" s="8"/>
      <c r="J39" s="8"/>
    </row>
    <row r="40" spans="2:10" x14ac:dyDescent="0.35">
      <c r="B40" s="13" t="s">
        <v>202</v>
      </c>
      <c r="C40" s="13" t="s">
        <v>206</v>
      </c>
      <c r="D40" s="8"/>
      <c r="E40" s="8"/>
      <c r="F40" s="8"/>
      <c r="G40" s="8"/>
      <c r="H40" s="8"/>
      <c r="I40" s="8"/>
      <c r="J40" s="8"/>
    </row>
    <row r="41" spans="2:10" x14ac:dyDescent="0.35">
      <c r="B41" s="13" t="s">
        <v>203</v>
      </c>
      <c r="C41" s="13" t="s">
        <v>207</v>
      </c>
      <c r="D41" s="8"/>
      <c r="E41" s="8"/>
      <c r="F41" s="8"/>
      <c r="G41" s="8"/>
      <c r="H41" s="8"/>
      <c r="I41" s="8"/>
      <c r="J41" s="8"/>
    </row>
    <row r="42" spans="2:10" x14ac:dyDescent="0.35">
      <c r="B42" s="13" t="s">
        <v>204</v>
      </c>
      <c r="C42" s="13" t="s">
        <v>208</v>
      </c>
      <c r="D42" s="8"/>
      <c r="E42" s="8"/>
      <c r="F42" s="8"/>
      <c r="G42" s="8"/>
      <c r="H42" s="8"/>
      <c r="I42" s="8"/>
      <c r="J42" s="8"/>
    </row>
    <row r="43" spans="2:10" x14ac:dyDescent="0.35">
      <c r="B43" s="13" t="s">
        <v>210</v>
      </c>
      <c r="C43" s="13" t="s">
        <v>209</v>
      </c>
      <c r="D43" s="8"/>
      <c r="E43" s="8"/>
      <c r="F43" s="8"/>
      <c r="G43" s="8"/>
      <c r="H43" s="8"/>
      <c r="I43" s="8"/>
      <c r="J43" s="8"/>
    </row>
    <row r="44" spans="2:10" x14ac:dyDescent="0.35">
      <c r="B44" s="13" t="s">
        <v>35</v>
      </c>
      <c r="C44" s="13" t="s">
        <v>216</v>
      </c>
      <c r="D44" s="8"/>
      <c r="E44" s="8"/>
      <c r="F44" s="8"/>
      <c r="G44" s="8"/>
      <c r="H44" s="8"/>
      <c r="I44" s="8"/>
      <c r="J44" s="8"/>
    </row>
    <row r="45" spans="2:10" x14ac:dyDescent="0.35">
      <c r="B45" s="13" t="s">
        <v>211</v>
      </c>
      <c r="C45" s="13" t="s">
        <v>217</v>
      </c>
      <c r="D45" s="8"/>
      <c r="E45" s="8"/>
      <c r="F45" s="8"/>
      <c r="G45" s="8"/>
      <c r="H45" s="8"/>
      <c r="I45" s="8"/>
      <c r="J45" s="8"/>
    </row>
    <row r="46" spans="2:10" x14ac:dyDescent="0.35">
      <c r="B46" s="13" t="s">
        <v>212</v>
      </c>
      <c r="C46" s="13" t="s">
        <v>218</v>
      </c>
      <c r="D46" s="8"/>
      <c r="E46" s="8"/>
      <c r="F46" s="8"/>
      <c r="G46" s="8"/>
      <c r="H46" s="8"/>
      <c r="I46" s="8"/>
      <c r="J46" s="8"/>
    </row>
    <row r="47" spans="2:10" x14ac:dyDescent="0.35">
      <c r="B47" s="13" t="s">
        <v>213</v>
      </c>
      <c r="C47" s="13" t="s">
        <v>219</v>
      </c>
      <c r="D47" s="8"/>
      <c r="E47" s="8"/>
      <c r="F47" s="8"/>
      <c r="G47" s="8"/>
      <c r="H47" s="8"/>
      <c r="I47" s="8"/>
      <c r="J47" s="8"/>
    </row>
    <row r="48" spans="2:10" x14ac:dyDescent="0.35">
      <c r="B48" s="13" t="s">
        <v>214</v>
      </c>
      <c r="C48" s="13" t="s">
        <v>220</v>
      </c>
      <c r="D48" s="8"/>
      <c r="E48" s="8"/>
      <c r="F48" s="8"/>
      <c r="G48" s="8"/>
      <c r="H48" s="8"/>
      <c r="I48" s="8"/>
      <c r="J48" s="8"/>
    </row>
    <row r="49" spans="2:10" x14ac:dyDescent="0.35">
      <c r="B49" s="13" t="s">
        <v>215</v>
      </c>
      <c r="C49" s="13" t="s">
        <v>221</v>
      </c>
      <c r="D49" s="8"/>
      <c r="E49" s="8"/>
      <c r="F49" s="8"/>
      <c r="G49" s="8"/>
      <c r="H49" s="8"/>
      <c r="I49" s="8"/>
      <c r="J49" s="8"/>
    </row>
    <row r="50" spans="2:10" x14ac:dyDescent="0.35">
      <c r="B50" s="13" t="s">
        <v>34</v>
      </c>
      <c r="C50" s="13" t="s">
        <v>224</v>
      </c>
      <c r="D50" s="8"/>
      <c r="E50" s="8"/>
      <c r="F50" s="8"/>
      <c r="G50" s="8"/>
      <c r="H50" s="8"/>
      <c r="I50" s="8"/>
      <c r="J50" s="8"/>
    </row>
    <row r="51" spans="2:10" x14ac:dyDescent="0.35">
      <c r="B51" s="13" t="s">
        <v>222</v>
      </c>
      <c r="C51" s="13" t="s">
        <v>225</v>
      </c>
      <c r="D51" s="8"/>
      <c r="E51" s="8"/>
      <c r="F51" s="8"/>
      <c r="G51" s="8"/>
      <c r="H51" s="8"/>
      <c r="I51" s="8"/>
      <c r="J51" s="8"/>
    </row>
    <row r="52" spans="2:10" x14ac:dyDescent="0.35">
      <c r="B52" s="13" t="s">
        <v>223</v>
      </c>
      <c r="C52" s="13" t="s">
        <v>226</v>
      </c>
      <c r="D52" s="8"/>
      <c r="E52" s="8"/>
      <c r="F52" s="8"/>
      <c r="G52" s="8"/>
      <c r="H52" s="8"/>
      <c r="I52" s="8"/>
      <c r="J52" s="8"/>
    </row>
    <row r="53" spans="2:10" x14ac:dyDescent="0.35">
      <c r="B53" s="13" t="s">
        <v>227</v>
      </c>
      <c r="C53" s="13" t="s">
        <v>232</v>
      </c>
      <c r="D53" s="8"/>
      <c r="E53" s="8"/>
      <c r="F53" s="8"/>
      <c r="G53" s="8"/>
      <c r="H53" s="8"/>
      <c r="I53" s="8"/>
      <c r="J53" s="8"/>
    </row>
    <row r="54" spans="2:10" x14ac:dyDescent="0.35">
      <c r="B54" s="13" t="s">
        <v>228</v>
      </c>
      <c r="C54" s="13" t="s">
        <v>233</v>
      </c>
      <c r="D54" s="8"/>
      <c r="E54" s="8"/>
      <c r="F54" s="8"/>
      <c r="G54" s="8"/>
      <c r="H54" s="8"/>
      <c r="I54" s="8"/>
      <c r="J54" s="8"/>
    </row>
    <row r="55" spans="2:10" x14ac:dyDescent="0.35">
      <c r="B55" s="13" t="s">
        <v>229</v>
      </c>
      <c r="C55" s="13" t="s">
        <v>234</v>
      </c>
      <c r="D55" s="8"/>
      <c r="E55" s="8"/>
      <c r="F55" s="8"/>
      <c r="G55" s="8"/>
      <c r="H55" s="8"/>
      <c r="I55" s="8"/>
      <c r="J55" s="8"/>
    </row>
    <row r="56" spans="2:10" x14ac:dyDescent="0.35">
      <c r="B56" s="13" t="s">
        <v>230</v>
      </c>
      <c r="C56" s="13" t="s">
        <v>235</v>
      </c>
      <c r="D56" s="8"/>
      <c r="E56" s="8"/>
      <c r="F56" s="8"/>
      <c r="G56" s="8"/>
      <c r="H56" s="8"/>
      <c r="I56" s="8"/>
      <c r="J56" s="8"/>
    </row>
    <row r="57" spans="2:10" x14ac:dyDescent="0.35">
      <c r="B57" s="13" t="s">
        <v>231</v>
      </c>
      <c r="C57" s="13" t="s">
        <v>236</v>
      </c>
      <c r="D57" s="8"/>
      <c r="E57" s="8"/>
      <c r="F57" s="8"/>
      <c r="G57" s="8"/>
      <c r="H57" s="8"/>
      <c r="I57" s="8"/>
      <c r="J57" s="8"/>
    </row>
    <row r="58" spans="2:10" x14ac:dyDescent="0.35">
      <c r="B58" s="13" t="s">
        <v>31</v>
      </c>
      <c r="C58" s="13" t="s">
        <v>243</v>
      </c>
      <c r="D58" s="8"/>
      <c r="E58" s="8"/>
      <c r="F58" s="8"/>
      <c r="G58" s="8"/>
      <c r="H58" s="8"/>
      <c r="I58" s="8"/>
      <c r="J58" s="8"/>
    </row>
    <row r="59" spans="2:10" x14ac:dyDescent="0.35">
      <c r="B59" s="13" t="s">
        <v>237</v>
      </c>
      <c r="C59" s="13" t="s">
        <v>244</v>
      </c>
      <c r="D59" s="8"/>
      <c r="E59" s="8"/>
      <c r="F59" s="8"/>
      <c r="G59" s="8"/>
      <c r="H59" s="8"/>
      <c r="I59" s="8"/>
      <c r="J59" s="8"/>
    </row>
    <row r="60" spans="2:10" x14ac:dyDescent="0.35">
      <c r="B60" s="13" t="s">
        <v>238</v>
      </c>
      <c r="C60" s="13" t="s">
        <v>245</v>
      </c>
      <c r="D60" s="8"/>
      <c r="E60" s="8"/>
      <c r="F60" s="8"/>
      <c r="G60" s="8"/>
      <c r="H60" s="8"/>
      <c r="I60" s="8"/>
      <c r="J60" s="8"/>
    </row>
    <row r="61" spans="2:10" x14ac:dyDescent="0.35">
      <c r="B61" s="13" t="s">
        <v>239</v>
      </c>
      <c r="C61" s="13" t="s">
        <v>246</v>
      </c>
      <c r="D61" s="8"/>
      <c r="E61" s="8"/>
      <c r="F61" s="8"/>
      <c r="G61" s="8"/>
      <c r="H61" s="8"/>
      <c r="I61" s="8"/>
      <c r="J61" s="8"/>
    </row>
    <row r="62" spans="2:10" x14ac:dyDescent="0.35">
      <c r="B62" s="13" t="s">
        <v>240</v>
      </c>
      <c r="C62" s="13" t="s">
        <v>247</v>
      </c>
      <c r="D62" s="8"/>
      <c r="E62" s="8"/>
      <c r="F62" s="8"/>
      <c r="G62" s="8"/>
      <c r="H62" s="8"/>
      <c r="I62" s="8"/>
      <c r="J62" s="8"/>
    </row>
    <row r="63" spans="2:10" x14ac:dyDescent="0.35">
      <c r="B63" s="13" t="s">
        <v>241</v>
      </c>
      <c r="C63" s="13" t="s">
        <v>248</v>
      </c>
      <c r="D63" s="8"/>
      <c r="E63" s="8"/>
      <c r="F63" s="8"/>
      <c r="G63" s="8"/>
      <c r="H63" s="8"/>
      <c r="I63" s="8"/>
      <c r="J63" s="8"/>
    </row>
    <row r="64" spans="2:10" x14ac:dyDescent="0.35">
      <c r="B64" s="13" t="s">
        <v>242</v>
      </c>
      <c r="C64" s="13" t="s">
        <v>249</v>
      </c>
      <c r="D64" s="8"/>
      <c r="E64" s="8"/>
      <c r="F64" s="8"/>
      <c r="G64" s="8"/>
      <c r="H64" s="8"/>
      <c r="I64" s="8"/>
      <c r="J64" s="8"/>
    </row>
    <row r="65" spans="2:10" x14ac:dyDescent="0.35">
      <c r="B65" s="13" t="s">
        <v>36</v>
      </c>
      <c r="C65" s="13" t="s">
        <v>251</v>
      </c>
      <c r="D65" s="8"/>
      <c r="E65" s="8"/>
      <c r="F65" s="8"/>
      <c r="G65" s="8"/>
      <c r="H65" s="8"/>
      <c r="I65" s="8"/>
      <c r="J65" s="8"/>
    </row>
    <row r="66" spans="2:10" x14ac:dyDescent="0.35">
      <c r="B66" s="13" t="s">
        <v>250</v>
      </c>
      <c r="C66" s="13" t="s">
        <v>251</v>
      </c>
      <c r="D66" s="8"/>
      <c r="E66" s="8"/>
      <c r="F66" s="8"/>
      <c r="G66" s="8"/>
      <c r="H66" s="8"/>
      <c r="I66" s="8"/>
      <c r="J66" s="8"/>
    </row>
    <row r="67" spans="2:10" x14ac:dyDescent="0.35">
      <c r="B67" s="13" t="s">
        <v>38</v>
      </c>
      <c r="C67" s="13" t="s">
        <v>254</v>
      </c>
      <c r="D67" s="8"/>
      <c r="E67" s="8"/>
      <c r="F67" s="8"/>
      <c r="G67" s="8"/>
      <c r="H67" s="8"/>
      <c r="I67" s="8"/>
      <c r="J67" s="8"/>
    </row>
    <row r="68" spans="2:10" x14ac:dyDescent="0.35">
      <c r="B68" s="13" t="s">
        <v>252</v>
      </c>
      <c r="C68" s="13" t="s">
        <v>255</v>
      </c>
      <c r="D68" s="8"/>
      <c r="E68" s="8"/>
      <c r="F68" s="8"/>
      <c r="G68" s="8"/>
      <c r="H68" s="8"/>
      <c r="I68" s="8"/>
      <c r="J68" s="8"/>
    </row>
    <row r="69" spans="2:10" x14ac:dyDescent="0.35">
      <c r="B69" s="13" t="s">
        <v>253</v>
      </c>
      <c r="C69" s="13" t="s">
        <v>256</v>
      </c>
      <c r="D69" s="8"/>
      <c r="E69" s="8"/>
      <c r="F69" s="8"/>
      <c r="G69" s="8"/>
      <c r="H69" s="8"/>
      <c r="I69" s="8"/>
      <c r="J69" s="8"/>
    </row>
    <row r="70" spans="2:10" x14ac:dyDescent="0.35">
      <c r="B70" s="13" t="s">
        <v>37</v>
      </c>
      <c r="C70" s="13" t="s">
        <v>258</v>
      </c>
      <c r="D70" s="8"/>
      <c r="E70" s="8"/>
      <c r="F70" s="8"/>
      <c r="G70" s="8"/>
      <c r="H70" s="8"/>
      <c r="I70" s="8"/>
      <c r="J70" s="8"/>
    </row>
    <row r="71" spans="2:10" x14ac:dyDescent="0.35">
      <c r="B71" s="13" t="s">
        <v>257</v>
      </c>
      <c r="C71" s="13" t="s">
        <v>258</v>
      </c>
      <c r="D71" s="8"/>
      <c r="E71" s="8"/>
      <c r="F71" s="8"/>
      <c r="G71" s="8"/>
      <c r="H71" s="8"/>
      <c r="I71" s="8"/>
      <c r="J71" s="8"/>
    </row>
    <row r="72" spans="2:10" x14ac:dyDescent="0.35">
      <c r="B72" s="13" t="s">
        <v>33</v>
      </c>
      <c r="C72" s="13" t="s">
        <v>261</v>
      </c>
      <c r="D72" s="8"/>
      <c r="E72" s="8"/>
      <c r="F72" s="8"/>
      <c r="G72" s="8"/>
      <c r="H72" s="8"/>
      <c r="I72" s="8"/>
      <c r="J72" s="8"/>
    </row>
    <row r="73" spans="2:10" x14ac:dyDescent="0.35">
      <c r="B73" s="13" t="s">
        <v>259</v>
      </c>
      <c r="C73" s="13" t="s">
        <v>262</v>
      </c>
      <c r="D73" s="8"/>
      <c r="E73" s="8"/>
      <c r="F73" s="8"/>
      <c r="G73" s="8"/>
      <c r="H73" s="8"/>
      <c r="I73" s="8"/>
      <c r="J73" s="8"/>
    </row>
    <row r="74" spans="2:10" x14ac:dyDescent="0.35">
      <c r="B74" s="13" t="s">
        <v>260</v>
      </c>
      <c r="C74" s="13" t="s">
        <v>263</v>
      </c>
      <c r="D74" s="8"/>
      <c r="E74" s="8"/>
      <c r="F74" s="8"/>
      <c r="G74" s="8"/>
      <c r="H74" s="8"/>
      <c r="I74" s="8"/>
      <c r="J74" s="8"/>
    </row>
    <row r="75" spans="2:10" x14ac:dyDescent="0.35">
      <c r="B75" s="13" t="s">
        <v>32</v>
      </c>
      <c r="C75" s="13" t="s">
        <v>265</v>
      </c>
      <c r="D75" s="8"/>
      <c r="E75" s="8"/>
      <c r="F75" s="8"/>
      <c r="G75" s="8"/>
      <c r="H75" s="8"/>
      <c r="I75" s="8"/>
      <c r="J75" s="8"/>
    </row>
    <row r="76" spans="2:10" x14ac:dyDescent="0.35">
      <c r="B76" s="13" t="s">
        <v>264</v>
      </c>
      <c r="C76" s="13" t="s">
        <v>266</v>
      </c>
      <c r="D76" s="8"/>
      <c r="E76" s="8"/>
      <c r="F76" s="8"/>
      <c r="G76" s="8"/>
      <c r="H76" s="8"/>
      <c r="I76" s="8"/>
      <c r="J76" s="8"/>
    </row>
    <row r="77" spans="2:10" x14ac:dyDescent="0.35">
      <c r="B77" s="13" t="s">
        <v>267</v>
      </c>
      <c r="C77" s="13" t="s">
        <v>268</v>
      </c>
      <c r="D77" s="8"/>
      <c r="E77" s="8"/>
      <c r="F77" s="8"/>
      <c r="G77" s="8"/>
      <c r="H77" s="8"/>
      <c r="I77" s="8"/>
      <c r="J77" s="8"/>
    </row>
    <row r="78" spans="2:10" x14ac:dyDescent="0.35">
      <c r="B78" s="13" t="s">
        <v>269</v>
      </c>
      <c r="C78" s="13" t="s">
        <v>271</v>
      </c>
      <c r="D78" s="8"/>
      <c r="E78" s="8"/>
      <c r="F78" s="8"/>
      <c r="G78" s="8"/>
      <c r="H78" s="8"/>
      <c r="I78" s="8"/>
      <c r="J78" s="8"/>
    </row>
    <row r="79" spans="2:10" x14ac:dyDescent="0.35">
      <c r="B79" s="13" t="s">
        <v>270</v>
      </c>
      <c r="C79" s="13" t="s">
        <v>272</v>
      </c>
      <c r="D79" s="8"/>
      <c r="E79" s="8"/>
      <c r="F79" s="8"/>
      <c r="G79" s="8"/>
      <c r="H79" s="8"/>
      <c r="I79" s="8"/>
      <c r="J79" s="8"/>
    </row>
    <row r="80" spans="2:10" x14ac:dyDescent="0.35">
      <c r="B80" s="13" t="s">
        <v>273</v>
      </c>
      <c r="C80" s="13" t="s">
        <v>275</v>
      </c>
      <c r="D80" s="8"/>
      <c r="E80" s="8"/>
      <c r="F80" s="8"/>
      <c r="G80" s="8"/>
      <c r="H80" s="8"/>
      <c r="I80" s="8"/>
      <c r="J80" s="8"/>
    </row>
    <row r="81" spans="2:10" x14ac:dyDescent="0.35">
      <c r="B81" s="13" t="s">
        <v>274</v>
      </c>
      <c r="C81" s="13" t="s">
        <v>276</v>
      </c>
      <c r="D81" s="8"/>
      <c r="E81" s="8"/>
      <c r="F81" s="8"/>
      <c r="G81" s="8"/>
      <c r="H81" s="8"/>
      <c r="I81" s="8"/>
      <c r="J81" s="8"/>
    </row>
    <row r="82" spans="2:10" x14ac:dyDescent="0.35">
      <c r="B82" s="13" t="s">
        <v>278</v>
      </c>
      <c r="C82" s="13" t="s">
        <v>277</v>
      </c>
      <c r="D82" s="8"/>
      <c r="E82" s="8"/>
      <c r="F82" s="8"/>
      <c r="G82" s="8"/>
      <c r="H82" s="8"/>
      <c r="I82" s="8"/>
      <c r="J82" s="8"/>
    </row>
    <row r="83" spans="2:10" x14ac:dyDescent="0.35">
      <c r="B83" s="13" t="s">
        <v>279</v>
      </c>
      <c r="C83" s="13" t="s">
        <v>280</v>
      </c>
      <c r="D83" s="8"/>
      <c r="E83" s="8"/>
      <c r="F83" s="8"/>
      <c r="G83" s="8"/>
      <c r="H83" s="8"/>
      <c r="I83" s="8"/>
      <c r="J83" s="8"/>
    </row>
    <row r="84" spans="2:10" x14ac:dyDescent="0.35">
      <c r="B84" s="13" t="s">
        <v>281</v>
      </c>
      <c r="C84" s="13" t="s">
        <v>283</v>
      </c>
      <c r="D84" s="8"/>
      <c r="E84" s="8"/>
      <c r="F84" s="8"/>
      <c r="G84" s="8"/>
      <c r="H84" s="8"/>
      <c r="I84" s="8"/>
      <c r="J84" s="8"/>
    </row>
    <row r="85" spans="2:10" x14ac:dyDescent="0.35">
      <c r="B85" s="13" t="s">
        <v>282</v>
      </c>
      <c r="C85" s="13" t="s">
        <v>284</v>
      </c>
      <c r="D85" s="8"/>
      <c r="E85" s="8"/>
      <c r="F85" s="8"/>
      <c r="G85" s="8"/>
      <c r="H85" s="8"/>
      <c r="I85" s="8"/>
      <c r="J85" s="8"/>
    </row>
    <row r="86" spans="2:10" x14ac:dyDescent="0.35">
      <c r="B86" s="13" t="s">
        <v>285</v>
      </c>
      <c r="C86" s="13" t="s">
        <v>286</v>
      </c>
      <c r="D86" s="8"/>
      <c r="E86" s="8"/>
      <c r="F86" s="8"/>
      <c r="G86" s="8"/>
      <c r="H86" s="8"/>
      <c r="I86" s="8"/>
      <c r="J86" s="8"/>
    </row>
    <row r="87" spans="2:10" x14ac:dyDescent="0.35">
      <c r="B87" s="13" t="s">
        <v>287</v>
      </c>
      <c r="C87" s="13" t="s">
        <v>288</v>
      </c>
      <c r="D87" s="8"/>
      <c r="E87" s="8"/>
      <c r="F87" s="8"/>
      <c r="G87" s="8"/>
      <c r="H87" s="8"/>
      <c r="I87" s="8"/>
      <c r="J87" s="8"/>
    </row>
    <row r="88" spans="2:10" x14ac:dyDescent="0.35">
      <c r="B88" s="13" t="s">
        <v>289</v>
      </c>
      <c r="C88" s="13" t="s">
        <v>292</v>
      </c>
      <c r="D88" s="8"/>
      <c r="E88" s="8"/>
      <c r="F88" s="8"/>
      <c r="G88" s="8"/>
      <c r="H88" s="8"/>
      <c r="I88" s="8"/>
      <c r="J88" s="8"/>
    </row>
    <row r="89" spans="2:10" x14ac:dyDescent="0.35">
      <c r="B89" s="13" t="s">
        <v>290</v>
      </c>
      <c r="C89" s="13" t="s">
        <v>293</v>
      </c>
      <c r="D89" s="8"/>
      <c r="E89" s="8"/>
      <c r="F89" s="8"/>
      <c r="G89" s="8"/>
      <c r="H89" s="8"/>
      <c r="I89" s="8"/>
      <c r="J89" s="8"/>
    </row>
    <row r="90" spans="2:10" x14ac:dyDescent="0.35">
      <c r="B90" s="15" t="s">
        <v>291</v>
      </c>
      <c r="C90" s="15" t="s">
        <v>294</v>
      </c>
      <c r="D90" s="8"/>
      <c r="E90" s="8"/>
      <c r="F90" s="8"/>
      <c r="G90" s="8"/>
      <c r="H90" s="8"/>
      <c r="I90" s="8"/>
      <c r="J90" s="8"/>
    </row>
    <row r="91" spans="2:10" x14ac:dyDescent="0.35">
      <c r="B91" s="7" t="s">
        <v>142</v>
      </c>
      <c r="C91" s="9"/>
      <c r="D91" s="8"/>
      <c r="E91" s="8"/>
      <c r="F91" s="8"/>
      <c r="G91" s="8"/>
      <c r="H91" s="8"/>
      <c r="I91" s="8"/>
      <c r="J91" s="8"/>
    </row>
    <row r="92" spans="2:10" x14ac:dyDescent="0.35">
      <c r="D92" s="8"/>
      <c r="E92" s="8"/>
      <c r="F92" s="8"/>
      <c r="G92" s="8"/>
      <c r="H92" s="8"/>
      <c r="I92" s="8"/>
      <c r="J92" s="8"/>
    </row>
    <row r="93" spans="2:10" x14ac:dyDescent="0.35">
      <c r="D93" s="8"/>
      <c r="E93" s="8"/>
      <c r="F93" s="8"/>
      <c r="G93" s="8"/>
      <c r="H93" s="8"/>
      <c r="I93" s="8"/>
      <c r="J93" s="8"/>
    </row>
    <row r="94" spans="2:10" x14ac:dyDescent="0.35">
      <c r="D94" s="8"/>
      <c r="E94" s="8"/>
      <c r="F94" s="8"/>
      <c r="G94" s="8"/>
      <c r="H94" s="8"/>
      <c r="I94" s="8"/>
      <c r="J94" s="8"/>
    </row>
    <row r="95" spans="2:10" x14ac:dyDescent="0.35">
      <c r="D95" s="8"/>
      <c r="E95" s="8"/>
      <c r="F95" s="8"/>
      <c r="G95" s="8"/>
      <c r="H95" s="8"/>
      <c r="I95" s="8"/>
      <c r="J95" s="8"/>
    </row>
    <row r="96" spans="2:10" x14ac:dyDescent="0.35">
      <c r="D96" s="8"/>
      <c r="E96" s="8"/>
      <c r="F96" s="8"/>
      <c r="G96" s="8"/>
      <c r="H96" s="8"/>
      <c r="I96" s="8"/>
      <c r="J96" s="8"/>
    </row>
    <row r="97" spans="4:10" x14ac:dyDescent="0.35">
      <c r="D97" s="8"/>
      <c r="E97" s="8"/>
      <c r="F97" s="8"/>
      <c r="G97" s="8"/>
      <c r="H97" s="8"/>
      <c r="I97" s="8"/>
      <c r="J97" s="8"/>
    </row>
    <row r="98" spans="4:10" x14ac:dyDescent="0.35">
      <c r="D98" s="8"/>
      <c r="E98" s="8"/>
      <c r="F98" s="8"/>
      <c r="G98" s="8"/>
      <c r="H98" s="8"/>
      <c r="I98" s="8"/>
      <c r="J98" s="8"/>
    </row>
    <row r="99" spans="4:10" x14ac:dyDescent="0.35">
      <c r="D99" s="8"/>
      <c r="E99" s="8"/>
      <c r="F99" s="8"/>
      <c r="G99" s="8"/>
      <c r="H99" s="8"/>
      <c r="I99" s="8"/>
      <c r="J99" s="8"/>
    </row>
    <row r="100" spans="4:10" x14ac:dyDescent="0.35">
      <c r="D100" s="8"/>
      <c r="E100" s="8"/>
      <c r="F100" s="8"/>
      <c r="G100" s="8"/>
      <c r="H100" s="8"/>
      <c r="I100" s="8"/>
      <c r="J100" s="8"/>
    </row>
    <row r="101" spans="4:10" x14ac:dyDescent="0.35">
      <c r="D101" s="8"/>
      <c r="E101" s="8"/>
      <c r="F101" s="8"/>
      <c r="G101" s="8"/>
      <c r="H101" s="8"/>
      <c r="I101" s="8"/>
      <c r="J101" s="8"/>
    </row>
    <row r="102" spans="4:10" x14ac:dyDescent="0.35">
      <c r="D102" s="8"/>
      <c r="E102" s="8"/>
      <c r="F102" s="8"/>
      <c r="G102" s="8"/>
      <c r="H102" s="8"/>
      <c r="I102" s="8"/>
      <c r="J102" s="8"/>
    </row>
    <row r="103" spans="4:10" x14ac:dyDescent="0.35">
      <c r="D103" s="8"/>
      <c r="E103" s="8"/>
      <c r="F103" s="8"/>
      <c r="G103" s="8"/>
      <c r="H103" s="8"/>
      <c r="I103" s="8"/>
      <c r="J103" s="8"/>
    </row>
    <row r="104" spans="4:10" x14ac:dyDescent="0.35">
      <c r="D104" s="8"/>
      <c r="E104" s="8"/>
      <c r="F104" s="8"/>
      <c r="G104" s="8"/>
      <c r="H104" s="8"/>
      <c r="I104" s="8"/>
      <c r="J104" s="8"/>
    </row>
    <row r="105" spans="4:10" x14ac:dyDescent="0.35">
      <c r="D105" s="8"/>
      <c r="E105" s="8"/>
      <c r="F105" s="8"/>
      <c r="G105" s="8"/>
      <c r="H105" s="8"/>
      <c r="I105" s="8"/>
      <c r="J105" s="8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7"/>
  <sheetViews>
    <sheetView showGridLines="0" workbookViewId="0">
      <selection activeCell="B43" sqref="B43"/>
    </sheetView>
  </sheetViews>
  <sheetFormatPr baseColWidth="10" defaultRowHeight="18" x14ac:dyDescent="0.35"/>
  <cols>
    <col min="1" max="1" width="11.42578125" style="118"/>
    <col min="2" max="2" width="29.7109375" style="118" customWidth="1"/>
    <col min="3" max="3" width="45.140625" style="118" customWidth="1"/>
    <col min="4" max="16384" width="11.42578125" style="118"/>
  </cols>
  <sheetData>
    <row r="7" spans="2:3" x14ac:dyDescent="0.35">
      <c r="B7" s="157" t="s">
        <v>477</v>
      </c>
      <c r="C7" s="157"/>
    </row>
    <row r="8" spans="2:3" ht="36" x14ac:dyDescent="0.35">
      <c r="B8" s="105" t="s">
        <v>478</v>
      </c>
      <c r="C8" s="105" t="s">
        <v>479</v>
      </c>
    </row>
    <row r="9" spans="2:3" x14ac:dyDescent="0.35">
      <c r="B9" s="18" t="s">
        <v>450</v>
      </c>
      <c r="C9" s="336">
        <v>1.0032743840967018</v>
      </c>
    </row>
    <row r="10" spans="2:3" x14ac:dyDescent="0.35">
      <c r="B10" s="18" t="s">
        <v>458</v>
      </c>
      <c r="C10" s="336">
        <v>0.56085221544123121</v>
      </c>
    </row>
    <row r="11" spans="2:3" x14ac:dyDescent="0.35">
      <c r="B11" s="18" t="s">
        <v>463</v>
      </c>
      <c r="C11" s="337">
        <v>0.34213885923988757</v>
      </c>
    </row>
    <row r="12" spans="2:3" x14ac:dyDescent="0.35">
      <c r="B12" s="18" t="s">
        <v>444</v>
      </c>
      <c r="C12" s="336">
        <v>0.32931670672921093</v>
      </c>
    </row>
    <row r="13" spans="2:3" x14ac:dyDescent="0.35">
      <c r="B13" s="18" t="s">
        <v>447</v>
      </c>
      <c r="C13" s="336">
        <v>0.29855339699842043</v>
      </c>
    </row>
    <row r="14" spans="2:3" x14ac:dyDescent="0.35">
      <c r="B14" s="18" t="s">
        <v>472</v>
      </c>
      <c r="C14" s="337">
        <v>0.29842824770540832</v>
      </c>
    </row>
    <row r="15" spans="2:3" x14ac:dyDescent="0.35">
      <c r="B15" s="18" t="s">
        <v>443</v>
      </c>
      <c r="C15" s="336">
        <v>0.26127144910801359</v>
      </c>
    </row>
    <row r="16" spans="2:3" x14ac:dyDescent="0.35">
      <c r="B16" s="18" t="s">
        <v>465</v>
      </c>
      <c r="C16" s="336">
        <v>0.253791205232134</v>
      </c>
    </row>
    <row r="17" spans="2:7" x14ac:dyDescent="0.35">
      <c r="B17" s="18" t="s">
        <v>460</v>
      </c>
      <c r="C17" s="336">
        <v>0.24290319363619298</v>
      </c>
    </row>
    <row r="18" spans="2:7" x14ac:dyDescent="0.35">
      <c r="B18" s="18" t="s">
        <v>467</v>
      </c>
      <c r="C18" s="336">
        <v>0.20932447193068826</v>
      </c>
    </row>
    <row r="19" spans="2:7" x14ac:dyDescent="0.35">
      <c r="B19" s="18" t="s">
        <v>455</v>
      </c>
      <c r="C19" s="336">
        <v>0.19298479631789864</v>
      </c>
    </row>
    <row r="20" spans="2:7" x14ac:dyDescent="0.35">
      <c r="B20" s="18" t="s">
        <v>442</v>
      </c>
      <c r="C20" s="336">
        <v>0.17552733426279235</v>
      </c>
    </row>
    <row r="21" spans="2:7" x14ac:dyDescent="0.35">
      <c r="B21" s="18" t="s">
        <v>462</v>
      </c>
      <c r="C21" s="336">
        <v>0.16515355653553523</v>
      </c>
    </row>
    <row r="22" spans="2:7" x14ac:dyDescent="0.35">
      <c r="B22" s="18" t="s">
        <v>452</v>
      </c>
      <c r="C22" s="336">
        <v>0.16429071773792117</v>
      </c>
    </row>
    <row r="23" spans="2:7" x14ac:dyDescent="0.35">
      <c r="B23" s="18" t="s">
        <v>445</v>
      </c>
      <c r="C23" s="336">
        <v>0.16058915199258766</v>
      </c>
    </row>
    <row r="24" spans="2:7" x14ac:dyDescent="0.35">
      <c r="B24" s="18" t="s">
        <v>457</v>
      </c>
      <c r="C24" s="336">
        <v>0.15920291031190331</v>
      </c>
    </row>
    <row r="25" spans="2:7" x14ac:dyDescent="0.35">
      <c r="B25" s="18" t="s">
        <v>446</v>
      </c>
      <c r="C25" s="336">
        <v>0.15404398960537949</v>
      </c>
    </row>
    <row r="26" spans="2:7" x14ac:dyDescent="0.35">
      <c r="B26" s="18" t="s">
        <v>473</v>
      </c>
      <c r="C26" s="336">
        <v>0.15197874085613203</v>
      </c>
      <c r="G26" s="182"/>
    </row>
    <row r="27" spans="2:7" x14ac:dyDescent="0.35">
      <c r="B27" s="18" t="s">
        <v>466</v>
      </c>
      <c r="C27" s="336">
        <v>0.14687835187028322</v>
      </c>
      <c r="G27" s="182"/>
    </row>
    <row r="28" spans="2:7" x14ac:dyDescent="0.35">
      <c r="B28" s="18" t="s">
        <v>449</v>
      </c>
      <c r="C28" s="336">
        <v>0.14136326765350923</v>
      </c>
      <c r="G28" s="182"/>
    </row>
    <row r="29" spans="2:7" x14ac:dyDescent="0.35">
      <c r="B29" s="18" t="s">
        <v>454</v>
      </c>
      <c r="C29" s="336">
        <v>0.13767899098219197</v>
      </c>
      <c r="G29" s="182"/>
    </row>
    <row r="30" spans="2:7" x14ac:dyDescent="0.35">
      <c r="B30" s="18" t="s">
        <v>470</v>
      </c>
      <c r="C30" s="336">
        <v>0.11099018415587174</v>
      </c>
      <c r="G30" s="182"/>
    </row>
    <row r="31" spans="2:7" x14ac:dyDescent="0.35">
      <c r="B31" s="18" t="s">
        <v>459</v>
      </c>
      <c r="C31" s="336">
        <v>0.10618254685645208</v>
      </c>
      <c r="G31" s="182"/>
    </row>
    <row r="32" spans="2:7" x14ac:dyDescent="0.35">
      <c r="B32" s="18" t="s">
        <v>451</v>
      </c>
      <c r="C32" s="336">
        <v>9.7250426534292625E-2</v>
      </c>
      <c r="G32" s="182"/>
    </row>
    <row r="33" spans="2:7" x14ac:dyDescent="0.35">
      <c r="B33" s="18" t="s">
        <v>464</v>
      </c>
      <c r="C33" s="336">
        <v>9.4273992349970387E-2</v>
      </c>
      <c r="G33" s="182"/>
    </row>
    <row r="34" spans="2:7" x14ac:dyDescent="0.35">
      <c r="B34" s="18" t="s">
        <v>456</v>
      </c>
      <c r="C34" s="336">
        <v>9.1651062470573544E-2</v>
      </c>
      <c r="G34" s="182"/>
    </row>
    <row r="35" spans="2:7" x14ac:dyDescent="0.35">
      <c r="B35" s="18" t="s">
        <v>471</v>
      </c>
      <c r="C35" s="336">
        <v>9.1480348060943337E-2</v>
      </c>
      <c r="G35" s="182"/>
    </row>
    <row r="36" spans="2:7" x14ac:dyDescent="0.35">
      <c r="B36" s="18" t="s">
        <v>469</v>
      </c>
      <c r="C36" s="336">
        <v>7.9933468616783354E-2</v>
      </c>
      <c r="G36" s="182"/>
    </row>
    <row r="37" spans="2:7" x14ac:dyDescent="0.35">
      <c r="B37" s="18" t="s">
        <v>468</v>
      </c>
      <c r="C37" s="336">
        <v>7.8698658068639543E-2</v>
      </c>
      <c r="G37" s="182"/>
    </row>
    <row r="38" spans="2:7" x14ac:dyDescent="0.35">
      <c r="B38" s="18" t="s">
        <v>461</v>
      </c>
      <c r="C38" s="336">
        <v>7.6153320065081812E-2</v>
      </c>
      <c r="G38" s="182"/>
    </row>
    <row r="39" spans="2:7" x14ac:dyDescent="0.35">
      <c r="B39" s="18" t="s">
        <v>448</v>
      </c>
      <c r="C39" s="336">
        <v>6.6141025246999885E-2</v>
      </c>
      <c r="G39" s="182"/>
    </row>
    <row r="40" spans="2:7" x14ac:dyDescent="0.35">
      <c r="B40" s="18" t="s">
        <v>453</v>
      </c>
      <c r="C40" s="336">
        <v>4.1325353683039495E-2</v>
      </c>
      <c r="G40" s="182"/>
    </row>
    <row r="41" spans="2:7" x14ac:dyDescent="0.35">
      <c r="B41" s="172" t="s">
        <v>480</v>
      </c>
      <c r="C41" s="338">
        <v>0.21</v>
      </c>
      <c r="G41" s="182"/>
    </row>
    <row r="42" spans="2:7" x14ac:dyDescent="0.35">
      <c r="B42" s="183" t="s">
        <v>639</v>
      </c>
      <c r="C42" s="2"/>
      <c r="G42" s="182"/>
    </row>
    <row r="43" spans="2:7" x14ac:dyDescent="0.35">
      <c r="G43" s="182"/>
    </row>
    <row r="44" spans="2:7" x14ac:dyDescent="0.35">
      <c r="G44" s="182"/>
    </row>
    <row r="45" spans="2:7" x14ac:dyDescent="0.35">
      <c r="G45" s="182"/>
    </row>
    <row r="46" spans="2:7" x14ac:dyDescent="0.35">
      <c r="G46" s="182"/>
    </row>
    <row r="47" spans="2:7" x14ac:dyDescent="0.35">
      <c r="G47" s="182"/>
    </row>
    <row r="48" spans="2:7" x14ac:dyDescent="0.35">
      <c r="G48" s="182"/>
    </row>
    <row r="49" spans="7:7" x14ac:dyDescent="0.35">
      <c r="G49" s="182"/>
    </row>
    <row r="50" spans="7:7" x14ac:dyDescent="0.35">
      <c r="G50" s="182"/>
    </row>
    <row r="51" spans="7:7" x14ac:dyDescent="0.35">
      <c r="G51" s="182"/>
    </row>
    <row r="52" spans="7:7" x14ac:dyDescent="0.35">
      <c r="G52" s="182"/>
    </row>
    <row r="53" spans="7:7" x14ac:dyDescent="0.35">
      <c r="G53" s="182"/>
    </row>
    <row r="54" spans="7:7" x14ac:dyDescent="0.35">
      <c r="G54" s="182"/>
    </row>
    <row r="55" spans="7:7" x14ac:dyDescent="0.35">
      <c r="G55" s="182"/>
    </row>
    <row r="56" spans="7:7" x14ac:dyDescent="0.35">
      <c r="G56" s="182"/>
    </row>
    <row r="57" spans="7:7" x14ac:dyDescent="0.35">
      <c r="G57" s="182"/>
    </row>
  </sheetData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4"/>
  <sheetViews>
    <sheetView showGridLines="0" topLeftCell="A13" workbookViewId="0">
      <selection activeCell="B20" sqref="B20"/>
    </sheetView>
  </sheetViews>
  <sheetFormatPr baseColWidth="10" defaultRowHeight="18" x14ac:dyDescent="0.35"/>
  <cols>
    <col min="1" max="2" width="11.42578125" style="118"/>
    <col min="3" max="3" width="12.85546875" style="118" customWidth="1"/>
    <col min="4" max="16384" width="11.42578125" style="118"/>
  </cols>
  <sheetData>
    <row r="7" spans="2:7" x14ac:dyDescent="0.35">
      <c r="B7" s="126" t="s">
        <v>481</v>
      </c>
      <c r="C7" s="128"/>
      <c r="D7" s="127"/>
      <c r="E7" s="128"/>
      <c r="F7" s="128"/>
      <c r="G7" s="128"/>
    </row>
    <row r="8" spans="2:7" x14ac:dyDescent="0.35">
      <c r="B8" s="188" t="s">
        <v>393</v>
      </c>
      <c r="C8" s="189"/>
      <c r="D8" s="189"/>
      <c r="E8" s="189"/>
      <c r="F8" s="189"/>
      <c r="G8" s="189"/>
    </row>
    <row r="9" spans="2:7" x14ac:dyDescent="0.35">
      <c r="B9" s="379" t="s">
        <v>394</v>
      </c>
      <c r="C9" s="379" t="s">
        <v>482</v>
      </c>
      <c r="D9" s="190" t="s">
        <v>483</v>
      </c>
      <c r="E9" s="191"/>
      <c r="F9" s="191"/>
      <c r="G9" s="379" t="s">
        <v>59</v>
      </c>
    </row>
    <row r="10" spans="2:7" x14ac:dyDescent="0.35">
      <c r="B10" s="381"/>
      <c r="C10" s="381"/>
      <c r="D10" s="192" t="s">
        <v>484</v>
      </c>
      <c r="E10" s="192" t="s">
        <v>485</v>
      </c>
      <c r="F10" s="192" t="s">
        <v>486</v>
      </c>
      <c r="G10" s="381"/>
    </row>
    <row r="11" spans="2:7" x14ac:dyDescent="0.35">
      <c r="B11" s="132">
        <v>2011</v>
      </c>
      <c r="C11" s="133">
        <v>3390</v>
      </c>
      <c r="D11" s="133">
        <v>9577</v>
      </c>
      <c r="E11" s="133">
        <v>3135</v>
      </c>
      <c r="F11" s="133">
        <v>1537</v>
      </c>
      <c r="G11" s="133">
        <v>17639</v>
      </c>
    </row>
    <row r="12" spans="2:7" x14ac:dyDescent="0.35">
      <c r="B12" s="132">
        <v>2012</v>
      </c>
      <c r="C12" s="133">
        <v>3604</v>
      </c>
      <c r="D12" s="133">
        <v>10059</v>
      </c>
      <c r="E12" s="133">
        <v>3311</v>
      </c>
      <c r="F12" s="133">
        <v>1581</v>
      </c>
      <c r="G12" s="133">
        <v>18555</v>
      </c>
    </row>
    <row r="13" spans="2:7" x14ac:dyDescent="0.35">
      <c r="B13" s="132">
        <v>2013</v>
      </c>
      <c r="C13" s="193">
        <v>3712</v>
      </c>
      <c r="D13" s="193">
        <v>10758</v>
      </c>
      <c r="E13" s="193">
        <v>3576</v>
      </c>
      <c r="F13" s="193">
        <v>1701</v>
      </c>
      <c r="G13" s="133">
        <v>19747</v>
      </c>
    </row>
    <row r="14" spans="2:7" x14ac:dyDescent="0.35">
      <c r="B14" s="132">
        <v>2014</v>
      </c>
      <c r="C14" s="133">
        <v>3991</v>
      </c>
      <c r="D14" s="133">
        <v>11673</v>
      </c>
      <c r="E14" s="133">
        <v>3852</v>
      </c>
      <c r="F14" s="133">
        <v>1842</v>
      </c>
      <c r="G14" s="133">
        <v>21358</v>
      </c>
    </row>
    <row r="15" spans="2:7" x14ac:dyDescent="0.35">
      <c r="B15" s="132">
        <v>2015</v>
      </c>
      <c r="C15" s="133">
        <v>4575</v>
      </c>
      <c r="D15" s="133">
        <v>12775</v>
      </c>
      <c r="E15" s="133">
        <v>3964</v>
      </c>
      <c r="F15" s="133">
        <v>2002</v>
      </c>
      <c r="G15" s="133">
        <v>23316</v>
      </c>
    </row>
    <row r="16" spans="2:7" x14ac:dyDescent="0.35">
      <c r="B16" s="132">
        <v>2016</v>
      </c>
      <c r="C16" s="133">
        <v>5044</v>
      </c>
      <c r="D16" s="133">
        <v>13078</v>
      </c>
      <c r="E16" s="133">
        <v>4222</v>
      </c>
      <c r="F16" s="133">
        <v>2098</v>
      </c>
      <c r="G16" s="133">
        <v>25072</v>
      </c>
    </row>
    <row r="17" spans="2:7" x14ac:dyDescent="0.35">
      <c r="B17" s="132">
        <v>2017</v>
      </c>
      <c r="C17" s="133">
        <v>5817</v>
      </c>
      <c r="D17" s="133">
        <v>14662</v>
      </c>
      <c r="E17" s="133">
        <v>4452</v>
      </c>
      <c r="F17" s="133">
        <v>2255</v>
      </c>
      <c r="G17" s="133">
        <v>27186</v>
      </c>
    </row>
    <row r="18" spans="2:7" x14ac:dyDescent="0.35">
      <c r="B18" s="134">
        <v>2018</v>
      </c>
      <c r="C18" s="135">
        <v>6548</v>
      </c>
      <c r="D18" s="135">
        <v>15145</v>
      </c>
      <c r="E18" s="135">
        <v>4572</v>
      </c>
      <c r="F18" s="135">
        <v>2368</v>
      </c>
      <c r="G18" s="135">
        <f>SUM(C18:F18)</f>
        <v>28633</v>
      </c>
    </row>
    <row r="19" spans="2:7" x14ac:dyDescent="0.35">
      <c r="B19" s="125" t="s">
        <v>637</v>
      </c>
    </row>
    <row r="20" spans="2:7" x14ac:dyDescent="0.35">
      <c r="B20" s="184"/>
      <c r="C20" s="187"/>
      <c r="D20" s="187"/>
      <c r="E20" s="187"/>
      <c r="F20" s="187"/>
      <c r="G20" s="187"/>
    </row>
    <row r="21" spans="2:7" x14ac:dyDescent="0.35">
      <c r="E21" s="185"/>
      <c r="F21" s="186"/>
    </row>
    <row r="22" spans="2:7" x14ac:dyDescent="0.35">
      <c r="E22" s="185"/>
      <c r="F22" s="186"/>
    </row>
    <row r="23" spans="2:7" x14ac:dyDescent="0.35">
      <c r="E23" s="185"/>
      <c r="F23" s="186"/>
    </row>
    <row r="24" spans="2:7" x14ac:dyDescent="0.35">
      <c r="E24" s="185"/>
      <c r="F24" s="186"/>
    </row>
  </sheetData>
  <mergeCells count="3">
    <mergeCell ref="B9:B10"/>
    <mergeCell ref="C9:C10"/>
    <mergeCell ref="G9:G10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9"/>
  <sheetViews>
    <sheetView showGridLines="0" topLeftCell="A4" zoomScaleNormal="100" workbookViewId="0">
      <selection activeCell="B19" sqref="B19"/>
    </sheetView>
  </sheetViews>
  <sheetFormatPr baseColWidth="10" defaultRowHeight="18" x14ac:dyDescent="0.35"/>
  <cols>
    <col min="1" max="2" width="11.42578125" style="118"/>
    <col min="3" max="4" width="16.42578125" style="118" customWidth="1"/>
    <col min="5" max="5" width="20.42578125" style="118" customWidth="1"/>
    <col min="6" max="6" width="18.140625" style="118" customWidth="1"/>
    <col min="7" max="7" width="16.42578125" style="118" customWidth="1"/>
    <col min="8" max="8" width="22.5703125" style="118" customWidth="1"/>
    <col min="9" max="9" width="12.7109375" style="118" customWidth="1"/>
    <col min="10" max="16384" width="11.42578125" style="118"/>
  </cols>
  <sheetData>
    <row r="7" spans="2:10" x14ac:dyDescent="0.35">
      <c r="B7" s="126" t="s">
        <v>572</v>
      </c>
      <c r="C7" s="122"/>
      <c r="D7" s="122"/>
      <c r="E7" s="122"/>
      <c r="F7" s="122"/>
      <c r="G7" s="122"/>
      <c r="H7" s="122"/>
      <c r="I7" s="122"/>
      <c r="J7" s="122"/>
    </row>
    <row r="8" spans="2:10" x14ac:dyDescent="0.35">
      <c r="B8" s="197"/>
      <c r="C8" s="197"/>
      <c r="D8" s="197"/>
      <c r="E8" s="197"/>
      <c r="F8" s="197"/>
      <c r="G8" s="197"/>
      <c r="H8" s="197"/>
      <c r="I8" s="197"/>
      <c r="J8" s="197"/>
    </row>
    <row r="9" spans="2:10" ht="51.75" customHeight="1" x14ac:dyDescent="0.35">
      <c r="B9" s="198" t="s">
        <v>394</v>
      </c>
      <c r="C9" s="146" t="s">
        <v>487</v>
      </c>
      <c r="D9" s="146" t="s">
        <v>488</v>
      </c>
      <c r="E9" s="146" t="s">
        <v>489</v>
      </c>
      <c r="F9" s="146" t="s">
        <v>490</v>
      </c>
      <c r="G9" s="146" t="s">
        <v>491</v>
      </c>
      <c r="H9" s="146" t="s">
        <v>492</v>
      </c>
      <c r="I9" s="146" t="s">
        <v>493</v>
      </c>
      <c r="J9" s="198" t="s">
        <v>59</v>
      </c>
    </row>
    <row r="10" spans="2:10" x14ac:dyDescent="0.35">
      <c r="B10" s="199">
        <v>2011</v>
      </c>
      <c r="C10" s="200">
        <v>2853</v>
      </c>
      <c r="D10" s="200">
        <v>3086</v>
      </c>
      <c r="E10" s="200">
        <v>1758</v>
      </c>
      <c r="F10" s="200">
        <v>2622</v>
      </c>
      <c r="G10" s="200">
        <v>2686</v>
      </c>
      <c r="H10" s="200">
        <v>1993</v>
      </c>
      <c r="I10" s="200">
        <v>2641</v>
      </c>
      <c r="J10" s="200">
        <v>17639</v>
      </c>
    </row>
    <row r="11" spans="2:10" x14ac:dyDescent="0.35">
      <c r="B11" s="199">
        <v>2012</v>
      </c>
      <c r="C11" s="200">
        <v>3004</v>
      </c>
      <c r="D11" s="200">
        <v>3162</v>
      </c>
      <c r="E11" s="200">
        <v>1914</v>
      </c>
      <c r="F11" s="200">
        <v>2773</v>
      </c>
      <c r="G11" s="200">
        <v>2747</v>
      </c>
      <c r="H11" s="200">
        <v>2177</v>
      </c>
      <c r="I11" s="200">
        <v>2778</v>
      </c>
      <c r="J11" s="200">
        <v>18555</v>
      </c>
    </row>
    <row r="12" spans="2:10" x14ac:dyDescent="0.35">
      <c r="B12" s="199">
        <v>2013</v>
      </c>
      <c r="C12" s="200">
        <v>3203</v>
      </c>
      <c r="D12" s="200">
        <v>3360</v>
      </c>
      <c r="E12" s="200">
        <v>2035</v>
      </c>
      <c r="F12" s="200">
        <v>2918</v>
      </c>
      <c r="G12" s="200">
        <v>2996</v>
      </c>
      <c r="H12" s="200">
        <v>2326</v>
      </c>
      <c r="I12" s="200">
        <v>2909</v>
      </c>
      <c r="J12" s="200">
        <v>19747</v>
      </c>
    </row>
    <row r="13" spans="2:10" x14ac:dyDescent="0.35">
      <c r="B13" s="199">
        <v>2014</v>
      </c>
      <c r="C13" s="200">
        <v>3458</v>
      </c>
      <c r="D13" s="200">
        <v>3696</v>
      </c>
      <c r="E13" s="200">
        <v>2233</v>
      </c>
      <c r="F13" s="200">
        <v>3121</v>
      </c>
      <c r="G13" s="200">
        <v>3336</v>
      </c>
      <c r="H13" s="200">
        <v>2442</v>
      </c>
      <c r="I13" s="200">
        <v>3072</v>
      </c>
      <c r="J13" s="200">
        <v>21358</v>
      </c>
    </row>
    <row r="14" spans="2:10" x14ac:dyDescent="0.35">
      <c r="B14" s="199">
        <v>2015</v>
      </c>
      <c r="C14" s="200">
        <v>3782</v>
      </c>
      <c r="D14" s="200">
        <v>3993</v>
      </c>
      <c r="E14" s="200">
        <v>2511</v>
      </c>
      <c r="F14" s="200">
        <v>3380</v>
      </c>
      <c r="G14" s="200">
        <v>3672</v>
      </c>
      <c r="H14" s="200">
        <v>2612</v>
      </c>
      <c r="I14" s="200">
        <v>3366</v>
      </c>
      <c r="J14" s="200">
        <v>23316</v>
      </c>
    </row>
    <row r="15" spans="2:10" x14ac:dyDescent="0.35">
      <c r="B15" s="199">
        <v>2016</v>
      </c>
      <c r="C15" s="200">
        <v>3994</v>
      </c>
      <c r="D15" s="200">
        <v>4084</v>
      </c>
      <c r="E15" s="200">
        <v>2847</v>
      </c>
      <c r="F15" s="200">
        <v>3735</v>
      </c>
      <c r="G15" s="200">
        <v>3983</v>
      </c>
      <c r="H15" s="200">
        <v>2842</v>
      </c>
      <c r="I15" s="200">
        <v>3587</v>
      </c>
      <c r="J15" s="200">
        <v>25072</v>
      </c>
    </row>
    <row r="16" spans="2:10" x14ac:dyDescent="0.35">
      <c r="B16" s="199">
        <v>2017</v>
      </c>
      <c r="C16" s="200">
        <v>4244</v>
      </c>
      <c r="D16" s="200">
        <v>4266</v>
      </c>
      <c r="E16" s="200">
        <v>3247</v>
      </c>
      <c r="F16" s="200">
        <v>4032</v>
      </c>
      <c r="G16" s="200">
        <v>4302</v>
      </c>
      <c r="H16" s="200">
        <v>3163</v>
      </c>
      <c r="I16" s="200">
        <v>3932</v>
      </c>
      <c r="J16" s="200">
        <f>SUM(C16:I16)</f>
        <v>27186</v>
      </c>
    </row>
    <row r="17" spans="2:10" x14ac:dyDescent="0.35">
      <c r="B17" s="201">
        <v>2018</v>
      </c>
      <c r="C17" s="202">
        <v>4412</v>
      </c>
      <c r="D17" s="202">
        <v>4321</v>
      </c>
      <c r="E17" s="202">
        <v>3399</v>
      </c>
      <c r="F17" s="202">
        <v>4263</v>
      </c>
      <c r="G17" s="202">
        <v>4611</v>
      </c>
      <c r="H17" s="202">
        <v>3479</v>
      </c>
      <c r="I17" s="202">
        <v>4148</v>
      </c>
      <c r="J17" s="202">
        <v>28633</v>
      </c>
    </row>
    <row r="18" spans="2:10" x14ac:dyDescent="0.35">
      <c r="B18" s="125" t="s">
        <v>637</v>
      </c>
      <c r="C18" s="194"/>
      <c r="D18" s="195"/>
      <c r="E18" s="195"/>
      <c r="F18" s="195"/>
      <c r="G18" s="195"/>
      <c r="H18" s="195"/>
      <c r="I18" s="196"/>
      <c r="J18" s="195"/>
    </row>
    <row r="19" spans="2:10" x14ac:dyDescent="0.35">
      <c r="D19" s="194"/>
      <c r="E19" s="194"/>
      <c r="F19" s="194"/>
      <c r="G19" s="194"/>
      <c r="H19" s="194"/>
      <c r="I19" s="194"/>
      <c r="J19" s="194"/>
    </row>
  </sheetData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showGridLines="0" workbookViewId="0">
      <selection activeCell="B17" sqref="B17"/>
    </sheetView>
  </sheetViews>
  <sheetFormatPr baseColWidth="10" defaultRowHeight="18" x14ac:dyDescent="0.35"/>
  <cols>
    <col min="1" max="1" width="11.42578125" style="118"/>
    <col min="2" max="2" width="46.140625" style="118" customWidth="1"/>
    <col min="3" max="3" width="49.5703125" style="118" customWidth="1"/>
    <col min="4" max="4" width="20.7109375" style="118" customWidth="1"/>
    <col min="5" max="16384" width="11.42578125" style="118"/>
  </cols>
  <sheetData>
    <row r="6" spans="2:4" x14ac:dyDescent="0.35">
      <c r="B6" s="121" t="s">
        <v>569</v>
      </c>
      <c r="C6" s="121"/>
      <c r="D6" s="121"/>
    </row>
    <row r="7" spans="2:4" x14ac:dyDescent="0.35">
      <c r="B7" s="203" t="s">
        <v>494</v>
      </c>
      <c r="C7" s="203" t="s">
        <v>495</v>
      </c>
      <c r="D7" s="203" t="s">
        <v>433</v>
      </c>
    </row>
    <row r="8" spans="2:4" x14ac:dyDescent="0.35">
      <c r="B8" s="147" t="s">
        <v>487</v>
      </c>
      <c r="C8" s="317">
        <v>4412</v>
      </c>
      <c r="D8" s="320">
        <v>0.16</v>
      </c>
    </row>
    <row r="9" spans="2:4" x14ac:dyDescent="0.35">
      <c r="B9" s="147" t="s">
        <v>488</v>
      </c>
      <c r="C9" s="317">
        <v>4321</v>
      </c>
      <c r="D9" s="320">
        <v>0.15</v>
      </c>
    </row>
    <row r="10" spans="2:4" x14ac:dyDescent="0.35">
      <c r="B10" s="147" t="s">
        <v>489</v>
      </c>
      <c r="C10" s="317">
        <v>3399</v>
      </c>
      <c r="D10" s="320">
        <v>0.12</v>
      </c>
    </row>
    <row r="11" spans="2:4" x14ac:dyDescent="0.35">
      <c r="B11" s="147" t="s">
        <v>490</v>
      </c>
      <c r="C11" s="317">
        <v>4263</v>
      </c>
      <c r="D11" s="320">
        <v>0.15</v>
      </c>
    </row>
    <row r="12" spans="2:4" x14ac:dyDescent="0.35">
      <c r="B12" s="147" t="s">
        <v>491</v>
      </c>
      <c r="C12" s="317">
        <v>4611</v>
      </c>
      <c r="D12" s="320">
        <v>0.16</v>
      </c>
    </row>
    <row r="13" spans="2:4" x14ac:dyDescent="0.35">
      <c r="B13" s="147" t="s">
        <v>492</v>
      </c>
      <c r="C13" s="317">
        <v>3479</v>
      </c>
      <c r="D13" s="320">
        <v>0.12</v>
      </c>
    </row>
    <row r="14" spans="2:4" x14ac:dyDescent="0.35">
      <c r="B14" s="147" t="s">
        <v>493</v>
      </c>
      <c r="C14" s="317">
        <v>4148</v>
      </c>
      <c r="D14" s="320">
        <v>0.14000000000000001</v>
      </c>
    </row>
    <row r="15" spans="2:4" x14ac:dyDescent="0.35">
      <c r="B15" s="150" t="s">
        <v>59</v>
      </c>
      <c r="C15" s="318">
        <f>SUM(C8:C14)</f>
        <v>28633</v>
      </c>
      <c r="D15" s="321">
        <v>1</v>
      </c>
    </row>
    <row r="16" spans="2:4" x14ac:dyDescent="0.35">
      <c r="B16" s="125" t="s">
        <v>637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showGridLines="0" workbookViewId="0">
      <selection activeCell="B17" sqref="B17"/>
    </sheetView>
  </sheetViews>
  <sheetFormatPr baseColWidth="10" defaultRowHeight="18" x14ac:dyDescent="0.35"/>
  <cols>
    <col min="1" max="1" width="11.42578125" style="118"/>
    <col min="2" max="2" width="49" style="118" customWidth="1"/>
    <col min="3" max="3" width="46" style="118" customWidth="1"/>
    <col min="4" max="4" width="12.85546875" style="118" customWidth="1"/>
    <col min="5" max="16384" width="11.42578125" style="118"/>
  </cols>
  <sheetData>
    <row r="6" spans="2:4" x14ac:dyDescent="0.35">
      <c r="B6" s="152" t="s">
        <v>567</v>
      </c>
      <c r="C6" s="152"/>
      <c r="D6" s="152"/>
    </row>
    <row r="7" spans="2:4" x14ac:dyDescent="0.35">
      <c r="B7" s="131" t="s">
        <v>494</v>
      </c>
      <c r="C7" s="131" t="s">
        <v>496</v>
      </c>
      <c r="D7" s="204" t="s">
        <v>433</v>
      </c>
    </row>
    <row r="8" spans="2:4" x14ac:dyDescent="0.35">
      <c r="B8" s="147" t="s">
        <v>487</v>
      </c>
      <c r="C8" s="332">
        <v>39</v>
      </c>
      <c r="D8" s="335">
        <f>(C8/C15)</f>
        <v>0.23636363636363636</v>
      </c>
    </row>
    <row r="9" spans="2:4" x14ac:dyDescent="0.35">
      <c r="B9" s="147" t="s">
        <v>488</v>
      </c>
      <c r="C9" s="333">
        <v>41</v>
      </c>
      <c r="D9" s="335">
        <f>(C9/C15)</f>
        <v>0.24848484848484848</v>
      </c>
    </row>
    <row r="10" spans="2:4" x14ac:dyDescent="0.35">
      <c r="B10" s="147" t="s">
        <v>489</v>
      </c>
      <c r="C10" s="332">
        <v>16</v>
      </c>
      <c r="D10" s="335">
        <f>(C10/C15)</f>
        <v>9.696969696969697E-2</v>
      </c>
    </row>
    <row r="11" spans="2:4" x14ac:dyDescent="0.35">
      <c r="B11" s="147" t="s">
        <v>490</v>
      </c>
      <c r="C11" s="332">
        <v>33</v>
      </c>
      <c r="D11" s="335">
        <f>(C11/C15)</f>
        <v>0.2</v>
      </c>
    </row>
    <row r="12" spans="2:4" x14ac:dyDescent="0.35">
      <c r="B12" s="147" t="s">
        <v>491</v>
      </c>
      <c r="C12" s="332">
        <v>20</v>
      </c>
      <c r="D12" s="335">
        <f>(C12/C15)</f>
        <v>0.12121212121212122</v>
      </c>
    </row>
    <row r="13" spans="2:4" x14ac:dyDescent="0.35">
      <c r="B13" s="147" t="s">
        <v>492</v>
      </c>
      <c r="C13" s="332">
        <v>9</v>
      </c>
      <c r="D13" s="335">
        <f>(C13/C15)</f>
        <v>5.4545454545454543E-2</v>
      </c>
    </row>
    <row r="14" spans="2:4" x14ac:dyDescent="0.35">
      <c r="B14" s="147" t="s">
        <v>493</v>
      </c>
      <c r="C14" s="332">
        <v>7</v>
      </c>
      <c r="D14" s="335">
        <f>(C14/C15)</f>
        <v>4.2424242424242427E-2</v>
      </c>
    </row>
    <row r="15" spans="2:4" x14ac:dyDescent="0.35">
      <c r="B15" s="150" t="s">
        <v>59</v>
      </c>
      <c r="C15" s="334">
        <v>165</v>
      </c>
      <c r="D15" s="319">
        <f>SUM(D8:D14)</f>
        <v>1</v>
      </c>
    </row>
    <row r="16" spans="2:4" x14ac:dyDescent="0.35">
      <c r="B16" s="125" t="s">
        <v>637</v>
      </c>
      <c r="C16" s="2"/>
      <c r="D16" s="2"/>
    </row>
  </sheetData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4"/>
  <sheetViews>
    <sheetView showGridLines="0" workbookViewId="0">
      <selection activeCell="B15" sqref="B15"/>
    </sheetView>
  </sheetViews>
  <sheetFormatPr baseColWidth="10" defaultRowHeight="18" x14ac:dyDescent="0.35"/>
  <cols>
    <col min="1" max="1" width="11.42578125" style="118"/>
    <col min="2" max="2" width="38" style="118" customWidth="1"/>
    <col min="3" max="3" width="26.5703125" style="118" customWidth="1"/>
    <col min="4" max="4" width="32" style="118" customWidth="1"/>
    <col min="5" max="16384" width="11.42578125" style="118"/>
  </cols>
  <sheetData>
    <row r="6" spans="2:4" x14ac:dyDescent="0.35">
      <c r="B6" s="126" t="s">
        <v>497</v>
      </c>
      <c r="C6" s="127"/>
      <c r="D6" s="127"/>
    </row>
    <row r="7" spans="2:4" x14ac:dyDescent="0.35">
      <c r="B7" s="206"/>
      <c r="C7" s="206"/>
      <c r="D7" s="206"/>
    </row>
    <row r="8" spans="2:4" x14ac:dyDescent="0.35">
      <c r="B8" s="207" t="s">
        <v>498</v>
      </c>
      <c r="C8" s="207" t="s">
        <v>499</v>
      </c>
      <c r="D8" s="207" t="s">
        <v>433</v>
      </c>
    </row>
    <row r="9" spans="2:4" x14ac:dyDescent="0.35">
      <c r="B9" s="208"/>
      <c r="C9" s="208"/>
      <c r="D9" s="209"/>
    </row>
    <row r="10" spans="2:4" x14ac:dyDescent="0.35">
      <c r="B10" s="210" t="s">
        <v>71</v>
      </c>
      <c r="C10" s="322">
        <v>332</v>
      </c>
      <c r="D10" s="324">
        <v>0.01</v>
      </c>
    </row>
    <row r="11" spans="2:4" x14ac:dyDescent="0.35">
      <c r="B11" s="210" t="s">
        <v>336</v>
      </c>
      <c r="C11" s="322">
        <v>637</v>
      </c>
      <c r="D11" s="324">
        <v>0.02</v>
      </c>
    </row>
    <row r="12" spans="2:4" x14ac:dyDescent="0.35">
      <c r="B12" s="210" t="s">
        <v>339</v>
      </c>
      <c r="C12" s="322">
        <v>27664</v>
      </c>
      <c r="D12" s="324">
        <v>0.97</v>
      </c>
    </row>
    <row r="13" spans="2:4" x14ac:dyDescent="0.35">
      <c r="B13" s="211" t="s">
        <v>59</v>
      </c>
      <c r="C13" s="323">
        <f>SUM(C10:C12)</f>
        <v>28633</v>
      </c>
      <c r="D13" s="325">
        <v>1</v>
      </c>
    </row>
    <row r="14" spans="2:4" x14ac:dyDescent="0.35">
      <c r="B14" s="125" t="s">
        <v>637</v>
      </c>
      <c r="C14" s="194"/>
      <c r="D14" s="205"/>
    </row>
  </sheetData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20"/>
  <sheetViews>
    <sheetView showGridLines="0" zoomScale="90" zoomScaleNormal="90" workbookViewId="0">
      <selection activeCell="B21" sqref="B21"/>
    </sheetView>
  </sheetViews>
  <sheetFormatPr baseColWidth="10" defaultRowHeight="18" x14ac:dyDescent="0.35"/>
  <cols>
    <col min="1" max="1" width="11.42578125" style="118"/>
    <col min="2" max="2" width="81.5703125" style="118" customWidth="1"/>
    <col min="3" max="3" width="63.140625" style="118" customWidth="1"/>
    <col min="4" max="4" width="47.7109375" style="118" customWidth="1"/>
    <col min="5" max="5" width="11.42578125" style="118"/>
    <col min="6" max="6" width="44.85546875" style="118" customWidth="1"/>
    <col min="7" max="7" width="54.28515625" style="118" customWidth="1"/>
    <col min="8" max="16384" width="11.42578125" style="118"/>
  </cols>
  <sheetData>
    <row r="7" spans="2:4" x14ac:dyDescent="0.35">
      <c r="B7" s="121" t="s">
        <v>566</v>
      </c>
      <c r="C7" s="121"/>
      <c r="D7" s="212"/>
    </row>
    <row r="8" spans="2:4" x14ac:dyDescent="0.35">
      <c r="B8" s="146" t="s">
        <v>500</v>
      </c>
      <c r="C8" s="146" t="s">
        <v>432</v>
      </c>
      <c r="D8" s="213"/>
    </row>
    <row r="9" spans="2:4" x14ac:dyDescent="0.35">
      <c r="B9" s="217" t="s">
        <v>588</v>
      </c>
      <c r="C9" s="330">
        <v>4746</v>
      </c>
      <c r="D9" s="214"/>
    </row>
    <row r="10" spans="2:4" x14ac:dyDescent="0.35">
      <c r="B10" s="217" t="s">
        <v>589</v>
      </c>
      <c r="C10" s="330">
        <v>1210</v>
      </c>
      <c r="D10" s="214"/>
    </row>
    <row r="11" spans="2:4" x14ac:dyDescent="0.35">
      <c r="B11" s="217" t="s">
        <v>590</v>
      </c>
      <c r="C11" s="330">
        <v>1163</v>
      </c>
      <c r="D11" s="214"/>
    </row>
    <row r="12" spans="2:4" x14ac:dyDescent="0.35">
      <c r="B12" s="217" t="s">
        <v>591</v>
      </c>
      <c r="C12" s="330">
        <v>1162</v>
      </c>
      <c r="D12" s="214"/>
    </row>
    <row r="13" spans="2:4" x14ac:dyDescent="0.35">
      <c r="B13" s="217" t="s">
        <v>592</v>
      </c>
      <c r="C13" s="330">
        <v>744</v>
      </c>
      <c r="D13" s="214"/>
    </row>
    <row r="14" spans="2:4" x14ac:dyDescent="0.35">
      <c r="B14" s="217" t="s">
        <v>593</v>
      </c>
      <c r="C14" s="330">
        <v>804</v>
      </c>
      <c r="D14" s="214"/>
    </row>
    <row r="15" spans="2:4" x14ac:dyDescent="0.35">
      <c r="B15" s="217" t="s">
        <v>594</v>
      </c>
      <c r="C15" s="330">
        <v>671</v>
      </c>
      <c r="D15" s="214"/>
    </row>
    <row r="16" spans="2:4" x14ac:dyDescent="0.35">
      <c r="B16" s="217" t="s">
        <v>595</v>
      </c>
      <c r="C16" s="330">
        <v>520</v>
      </c>
      <c r="D16" s="214"/>
    </row>
    <row r="17" spans="2:4" x14ac:dyDescent="0.35">
      <c r="B17" s="217" t="s">
        <v>596</v>
      </c>
      <c r="C17" s="330">
        <v>552</v>
      </c>
      <c r="D17" s="214"/>
    </row>
    <row r="18" spans="2:4" x14ac:dyDescent="0.35">
      <c r="B18" s="217" t="s">
        <v>597</v>
      </c>
      <c r="C18" s="330">
        <v>517</v>
      </c>
      <c r="D18" s="214"/>
    </row>
    <row r="19" spans="2:4" x14ac:dyDescent="0.35">
      <c r="B19" s="150" t="s">
        <v>501</v>
      </c>
      <c r="C19" s="331">
        <f>SUM(C9:C18)</f>
        <v>12089</v>
      </c>
      <c r="D19" s="214"/>
    </row>
    <row r="20" spans="2:4" x14ac:dyDescent="0.35">
      <c r="B20" s="125" t="s">
        <v>637</v>
      </c>
      <c r="C20" s="215"/>
      <c r="D20" s="216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19"/>
  <sheetViews>
    <sheetView showGridLines="0" topLeftCell="A4" workbookViewId="0">
      <selection activeCell="B20" sqref="B20"/>
    </sheetView>
  </sheetViews>
  <sheetFormatPr baseColWidth="10" defaultRowHeight="18" x14ac:dyDescent="0.35"/>
  <cols>
    <col min="1" max="1" width="11.42578125" style="118"/>
    <col min="2" max="2" width="49.42578125" style="118" customWidth="1"/>
    <col min="3" max="3" width="50.140625" style="118" customWidth="1"/>
    <col min="4" max="16384" width="11.42578125" style="118"/>
  </cols>
  <sheetData>
    <row r="6" spans="2:3" x14ac:dyDescent="0.35">
      <c r="B6" s="121" t="s">
        <v>502</v>
      </c>
      <c r="C6" s="121"/>
    </row>
    <row r="7" spans="2:3" x14ac:dyDescent="0.35">
      <c r="B7" s="146" t="s">
        <v>503</v>
      </c>
      <c r="C7" s="146" t="s">
        <v>504</v>
      </c>
    </row>
    <row r="8" spans="2:3" x14ac:dyDescent="0.35">
      <c r="B8" s="147" t="s">
        <v>598</v>
      </c>
      <c r="C8" s="326">
        <v>276</v>
      </c>
    </row>
    <row r="9" spans="2:3" x14ac:dyDescent="0.35">
      <c r="B9" s="147" t="s">
        <v>599</v>
      </c>
      <c r="C9" s="326">
        <v>171</v>
      </c>
    </row>
    <row r="10" spans="2:3" x14ac:dyDescent="0.35">
      <c r="B10" s="147" t="s">
        <v>506</v>
      </c>
      <c r="C10" s="326">
        <v>161</v>
      </c>
    </row>
    <row r="11" spans="2:3" x14ac:dyDescent="0.35">
      <c r="B11" s="147" t="s">
        <v>600</v>
      </c>
      <c r="C11" s="326">
        <v>152</v>
      </c>
    </row>
    <row r="12" spans="2:3" x14ac:dyDescent="0.35">
      <c r="B12" s="147" t="s">
        <v>601</v>
      </c>
      <c r="C12" s="326">
        <v>144</v>
      </c>
    </row>
    <row r="13" spans="2:3" x14ac:dyDescent="0.35">
      <c r="B13" s="147" t="s">
        <v>602</v>
      </c>
      <c r="C13" s="326">
        <v>96</v>
      </c>
    </row>
    <row r="14" spans="2:3" x14ac:dyDescent="0.35">
      <c r="B14" s="147" t="s">
        <v>510</v>
      </c>
      <c r="C14" s="326">
        <v>110</v>
      </c>
    </row>
    <row r="15" spans="2:3" x14ac:dyDescent="0.35">
      <c r="B15" s="147" t="s">
        <v>512</v>
      </c>
      <c r="C15" s="326">
        <v>88</v>
      </c>
    </row>
    <row r="16" spans="2:3" x14ac:dyDescent="0.35">
      <c r="B16" s="147" t="s">
        <v>603</v>
      </c>
      <c r="C16" s="326">
        <v>97</v>
      </c>
    </row>
    <row r="17" spans="2:3" x14ac:dyDescent="0.35">
      <c r="B17" s="147" t="s">
        <v>604</v>
      </c>
      <c r="C17" s="326">
        <v>77</v>
      </c>
    </row>
    <row r="18" spans="2:3" x14ac:dyDescent="0.35">
      <c r="B18" s="150" t="s">
        <v>59</v>
      </c>
      <c r="C18" s="327">
        <f>SUM(C8:C17)</f>
        <v>1372</v>
      </c>
    </row>
    <row r="19" spans="2:3" x14ac:dyDescent="0.35">
      <c r="B19" s="125" t="s">
        <v>637</v>
      </c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0"/>
  <sheetViews>
    <sheetView showGridLines="0" topLeftCell="A4" workbookViewId="0">
      <selection activeCell="B21" sqref="B21"/>
    </sheetView>
  </sheetViews>
  <sheetFormatPr baseColWidth="10" defaultRowHeight="18" x14ac:dyDescent="0.35"/>
  <cols>
    <col min="1" max="1" width="11.42578125" style="118"/>
    <col min="2" max="2" width="35.85546875" style="118" customWidth="1"/>
    <col min="3" max="3" width="56.140625" style="118" customWidth="1"/>
    <col min="4" max="16384" width="11.42578125" style="118"/>
  </cols>
  <sheetData>
    <row r="5" spans="2:8" x14ac:dyDescent="0.35">
      <c r="C5" s="2"/>
      <c r="D5" s="2"/>
      <c r="E5" s="2"/>
      <c r="F5" s="2"/>
      <c r="G5" s="2"/>
      <c r="H5" s="2"/>
    </row>
    <row r="6" spans="2:8" x14ac:dyDescent="0.35">
      <c r="C6" s="2"/>
      <c r="D6" s="2"/>
      <c r="E6" s="2"/>
      <c r="F6" s="2"/>
      <c r="G6" s="2"/>
      <c r="H6" s="2"/>
    </row>
    <row r="7" spans="2:8" x14ac:dyDescent="0.35">
      <c r="B7" s="121" t="s">
        <v>505</v>
      </c>
      <c r="C7" s="121"/>
      <c r="D7" s="2"/>
      <c r="E7" s="2"/>
      <c r="F7" s="2"/>
      <c r="G7" s="2"/>
      <c r="H7" s="2"/>
    </row>
    <row r="8" spans="2:8" x14ac:dyDescent="0.35">
      <c r="B8" s="146" t="s">
        <v>503</v>
      </c>
      <c r="C8" s="146" t="s">
        <v>504</v>
      </c>
      <c r="D8" s="2"/>
      <c r="E8" s="2"/>
      <c r="F8" s="2"/>
      <c r="G8" s="2"/>
      <c r="H8" s="2"/>
    </row>
    <row r="9" spans="2:8" x14ac:dyDescent="0.35">
      <c r="B9" s="147" t="s">
        <v>506</v>
      </c>
      <c r="C9" s="328">
        <v>268</v>
      </c>
      <c r="D9" s="2"/>
      <c r="E9" s="2"/>
      <c r="F9" s="2"/>
      <c r="G9" s="2"/>
      <c r="H9" s="2"/>
    </row>
    <row r="10" spans="2:8" x14ac:dyDescent="0.35">
      <c r="B10" s="147" t="s">
        <v>507</v>
      </c>
      <c r="C10" s="328">
        <v>59</v>
      </c>
      <c r="D10" s="2"/>
      <c r="E10" s="2"/>
      <c r="F10" s="2"/>
      <c r="G10" s="2"/>
      <c r="H10" s="2"/>
    </row>
    <row r="11" spans="2:8" x14ac:dyDescent="0.35">
      <c r="B11" s="147" t="s">
        <v>508</v>
      </c>
      <c r="C11" s="328">
        <v>53</v>
      </c>
      <c r="D11" s="2"/>
      <c r="E11" s="2"/>
      <c r="F11" s="2"/>
      <c r="G11" s="2"/>
      <c r="H11" s="2"/>
    </row>
    <row r="12" spans="2:8" x14ac:dyDescent="0.35">
      <c r="B12" s="147" t="s">
        <v>509</v>
      </c>
      <c r="C12" s="328">
        <v>44</v>
      </c>
      <c r="D12" s="2"/>
      <c r="E12" s="2"/>
      <c r="F12" s="2"/>
      <c r="G12" s="2"/>
      <c r="H12" s="2"/>
    </row>
    <row r="13" spans="2:8" x14ac:dyDescent="0.35">
      <c r="B13" s="147" t="s">
        <v>510</v>
      </c>
      <c r="C13" s="328">
        <v>43</v>
      </c>
      <c r="D13" s="2"/>
      <c r="E13" s="2"/>
      <c r="F13" s="2"/>
      <c r="G13" s="2"/>
      <c r="H13" s="2"/>
    </row>
    <row r="14" spans="2:8" x14ac:dyDescent="0.35">
      <c r="B14" s="147" t="s">
        <v>511</v>
      </c>
      <c r="C14" s="328">
        <v>37</v>
      </c>
      <c r="D14" s="2"/>
      <c r="E14" s="2"/>
      <c r="F14" s="2"/>
      <c r="G14" s="2"/>
      <c r="H14" s="2"/>
    </row>
    <row r="15" spans="2:8" x14ac:dyDescent="0.35">
      <c r="B15" s="147" t="s">
        <v>512</v>
      </c>
      <c r="C15" s="328">
        <v>13</v>
      </c>
      <c r="D15" s="2"/>
      <c r="E15" s="2"/>
      <c r="F15" s="2"/>
      <c r="G15" s="2"/>
      <c r="H15" s="2"/>
    </row>
    <row r="16" spans="2:8" x14ac:dyDescent="0.35">
      <c r="B16" s="147" t="s">
        <v>513</v>
      </c>
      <c r="C16" s="328">
        <v>12</v>
      </c>
      <c r="D16" s="2"/>
      <c r="E16" s="2"/>
      <c r="F16" s="2"/>
      <c r="G16" s="2"/>
      <c r="H16" s="2"/>
    </row>
    <row r="17" spans="2:10" x14ac:dyDescent="0.35">
      <c r="B17" s="147" t="s">
        <v>514</v>
      </c>
      <c r="C17" s="328">
        <v>12</v>
      </c>
      <c r="E17" s="2"/>
      <c r="F17" s="2"/>
      <c r="G17" s="2"/>
      <c r="H17" s="2"/>
      <c r="I17" s="2"/>
      <c r="J17" s="2"/>
    </row>
    <row r="18" spans="2:10" x14ac:dyDescent="0.35">
      <c r="B18" s="147" t="s">
        <v>515</v>
      </c>
      <c r="C18" s="328">
        <v>12</v>
      </c>
    </row>
    <row r="19" spans="2:10" x14ac:dyDescent="0.35">
      <c r="B19" s="150" t="s">
        <v>59</v>
      </c>
      <c r="C19" s="329">
        <v>645</v>
      </c>
    </row>
    <row r="20" spans="2:10" x14ac:dyDescent="0.35">
      <c r="B20" s="125" t="s">
        <v>637</v>
      </c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51"/>
  <sheetViews>
    <sheetView showGridLines="0" topLeftCell="B1" zoomScale="60" zoomScaleNormal="60" workbookViewId="0">
      <pane xSplit="1" ySplit="9" topLeftCell="C10" activePane="bottomRight" state="frozen"/>
      <selection activeCell="B7" sqref="B7"/>
      <selection pane="topRight" activeCell="B7" sqref="B7"/>
      <selection pane="bottomLeft" activeCell="B7" sqref="B7"/>
      <selection pane="bottomRight" activeCell="B2" sqref="B2"/>
    </sheetView>
  </sheetViews>
  <sheetFormatPr baseColWidth="10" defaultRowHeight="18" x14ac:dyDescent="0.35"/>
  <cols>
    <col min="1" max="1" width="11.42578125" style="118" hidden="1" customWidth="1"/>
    <col min="2" max="2" width="100.85546875" style="118" customWidth="1"/>
    <col min="3" max="16384" width="11.42578125" style="118"/>
  </cols>
  <sheetData>
    <row r="7" spans="2:37" x14ac:dyDescent="0.35">
      <c r="B7" s="223" t="s">
        <v>564</v>
      </c>
      <c r="C7" s="223"/>
      <c r="D7" s="224"/>
      <c r="E7" s="224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18"/>
    </row>
    <row r="8" spans="2:37" x14ac:dyDescent="0.35">
      <c r="B8" s="225" t="s">
        <v>516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</row>
    <row r="9" spans="2:37" ht="145.5" x14ac:dyDescent="0.35">
      <c r="B9" s="226" t="s">
        <v>517</v>
      </c>
      <c r="C9" s="227" t="s">
        <v>518</v>
      </c>
      <c r="D9" s="227" t="s">
        <v>519</v>
      </c>
      <c r="E9" s="227" t="s">
        <v>520</v>
      </c>
      <c r="F9" s="227" t="s">
        <v>521</v>
      </c>
      <c r="G9" s="227" t="s">
        <v>522</v>
      </c>
      <c r="H9" s="227" t="s">
        <v>523</v>
      </c>
      <c r="I9" s="227" t="s">
        <v>524</v>
      </c>
      <c r="J9" s="227" t="s">
        <v>525</v>
      </c>
      <c r="K9" s="227" t="s">
        <v>526</v>
      </c>
      <c r="L9" s="227" t="s">
        <v>527</v>
      </c>
      <c r="M9" s="227" t="s">
        <v>528</v>
      </c>
      <c r="N9" s="227" t="s">
        <v>529</v>
      </c>
      <c r="O9" s="227" t="s">
        <v>530</v>
      </c>
      <c r="P9" s="228" t="s">
        <v>531</v>
      </c>
      <c r="Q9" s="227" t="s">
        <v>532</v>
      </c>
      <c r="R9" s="227" t="s">
        <v>533</v>
      </c>
      <c r="S9" s="227" t="s">
        <v>534</v>
      </c>
      <c r="T9" s="227" t="s">
        <v>535</v>
      </c>
      <c r="U9" s="227" t="s">
        <v>536</v>
      </c>
      <c r="V9" s="227" t="s">
        <v>537</v>
      </c>
      <c r="W9" s="228" t="s">
        <v>538</v>
      </c>
      <c r="X9" s="227" t="s">
        <v>539</v>
      </c>
      <c r="Y9" s="227" t="s">
        <v>540</v>
      </c>
      <c r="Z9" s="227" t="s">
        <v>541</v>
      </c>
      <c r="AA9" s="227" t="s">
        <v>542</v>
      </c>
      <c r="AB9" s="227" t="s">
        <v>543</v>
      </c>
      <c r="AC9" s="227" t="s">
        <v>544</v>
      </c>
      <c r="AD9" s="227" t="s">
        <v>545</v>
      </c>
      <c r="AE9" s="227" t="s">
        <v>546</v>
      </c>
      <c r="AF9" s="227" t="s">
        <v>547</v>
      </c>
      <c r="AG9" s="227" t="s">
        <v>548</v>
      </c>
      <c r="AH9" s="227" t="s">
        <v>549</v>
      </c>
      <c r="AI9" s="229" t="s">
        <v>550</v>
      </c>
      <c r="AJ9" s="228" t="s">
        <v>551</v>
      </c>
    </row>
    <row r="10" spans="2:37" x14ac:dyDescent="0.35">
      <c r="B10" s="230" t="s">
        <v>552</v>
      </c>
      <c r="C10" s="231">
        <v>29</v>
      </c>
      <c r="D10" s="231">
        <v>262</v>
      </c>
      <c r="E10" s="231">
        <v>49</v>
      </c>
      <c r="F10" s="231">
        <v>23</v>
      </c>
      <c r="G10" s="231">
        <v>33</v>
      </c>
      <c r="H10" s="231">
        <v>47</v>
      </c>
      <c r="I10" s="231">
        <v>26</v>
      </c>
      <c r="J10" s="231">
        <v>31</v>
      </c>
      <c r="K10" s="231">
        <v>1443</v>
      </c>
      <c r="L10" s="231">
        <v>2</v>
      </c>
      <c r="M10" s="231">
        <v>151</v>
      </c>
      <c r="N10" s="231">
        <v>277</v>
      </c>
      <c r="O10" s="231">
        <v>21</v>
      </c>
      <c r="P10" s="232">
        <v>46</v>
      </c>
      <c r="Q10" s="231">
        <v>138</v>
      </c>
      <c r="R10" s="231">
        <v>162</v>
      </c>
      <c r="S10" s="231">
        <v>152</v>
      </c>
      <c r="T10" s="231">
        <v>7</v>
      </c>
      <c r="U10" s="231">
        <v>112</v>
      </c>
      <c r="V10" s="231">
        <v>48</v>
      </c>
      <c r="W10" s="232">
        <v>282</v>
      </c>
      <c r="X10" s="232">
        <v>142</v>
      </c>
      <c r="Y10" s="232">
        <v>22</v>
      </c>
      <c r="Z10" s="232">
        <v>147</v>
      </c>
      <c r="AA10" s="232">
        <v>51</v>
      </c>
      <c r="AB10" s="232">
        <v>120</v>
      </c>
      <c r="AC10" s="232">
        <v>25</v>
      </c>
      <c r="AD10" s="232">
        <v>23</v>
      </c>
      <c r="AE10" s="232">
        <v>12</v>
      </c>
      <c r="AF10" s="232">
        <v>54</v>
      </c>
      <c r="AG10" s="232">
        <v>88</v>
      </c>
      <c r="AH10" s="232">
        <v>46</v>
      </c>
      <c r="AI10" s="232">
        <v>341</v>
      </c>
      <c r="AJ10" s="232">
        <f>SUM(C10:AI10)</f>
        <v>4412</v>
      </c>
    </row>
    <row r="11" spans="2:37" x14ac:dyDescent="0.35">
      <c r="B11" s="233" t="s">
        <v>553</v>
      </c>
      <c r="C11" s="234">
        <v>18</v>
      </c>
      <c r="D11" s="234">
        <v>94</v>
      </c>
      <c r="E11" s="234">
        <v>21</v>
      </c>
      <c r="F11" s="234">
        <v>17</v>
      </c>
      <c r="G11" s="234">
        <v>25</v>
      </c>
      <c r="H11" s="234">
        <v>21</v>
      </c>
      <c r="I11" s="234">
        <v>9</v>
      </c>
      <c r="J11" s="234">
        <v>16</v>
      </c>
      <c r="K11" s="234">
        <v>564</v>
      </c>
      <c r="L11" s="234">
        <v>1</v>
      </c>
      <c r="M11" s="234">
        <v>75</v>
      </c>
      <c r="N11" s="234">
        <v>106</v>
      </c>
      <c r="O11" s="234">
        <v>11</v>
      </c>
      <c r="P11" s="234">
        <v>24</v>
      </c>
      <c r="Q11" s="234">
        <v>75</v>
      </c>
      <c r="R11" s="234">
        <v>63</v>
      </c>
      <c r="S11" s="234">
        <v>54</v>
      </c>
      <c r="T11" s="234">
        <v>4</v>
      </c>
      <c r="U11" s="234">
        <v>61</v>
      </c>
      <c r="V11" s="234">
        <v>26</v>
      </c>
      <c r="W11" s="234">
        <v>125</v>
      </c>
      <c r="X11" s="234">
        <v>52</v>
      </c>
      <c r="Y11" s="234">
        <v>6</v>
      </c>
      <c r="Z11" s="234">
        <v>68</v>
      </c>
      <c r="AA11" s="234">
        <v>22</v>
      </c>
      <c r="AB11" s="234">
        <v>54</v>
      </c>
      <c r="AC11" s="234">
        <v>14</v>
      </c>
      <c r="AD11" s="234">
        <v>9</v>
      </c>
      <c r="AE11" s="234">
        <v>4</v>
      </c>
      <c r="AF11" s="234">
        <v>35</v>
      </c>
      <c r="AG11" s="234">
        <v>43</v>
      </c>
      <c r="AH11" s="234">
        <v>20</v>
      </c>
      <c r="AI11" s="234">
        <v>178</v>
      </c>
      <c r="AJ11" s="234">
        <f t="shared" ref="AJ11:AJ44" si="0">SUM(C11:AI11)</f>
        <v>1915</v>
      </c>
    </row>
    <row r="12" spans="2:37" x14ac:dyDescent="0.35">
      <c r="B12" s="233" t="s">
        <v>554</v>
      </c>
      <c r="C12" s="234">
        <v>2</v>
      </c>
      <c r="D12" s="234">
        <v>77</v>
      </c>
      <c r="E12" s="234">
        <v>13</v>
      </c>
      <c r="F12" s="234">
        <v>1</v>
      </c>
      <c r="G12" s="234"/>
      <c r="H12" s="234">
        <v>4</v>
      </c>
      <c r="I12" s="234">
        <v>3</v>
      </c>
      <c r="J12" s="234">
        <v>6</v>
      </c>
      <c r="K12" s="234">
        <v>355</v>
      </c>
      <c r="L12" s="234"/>
      <c r="M12" s="234">
        <v>25</v>
      </c>
      <c r="N12" s="234">
        <v>69</v>
      </c>
      <c r="O12" s="234">
        <v>2</v>
      </c>
      <c r="P12" s="234">
        <v>6</v>
      </c>
      <c r="Q12" s="234">
        <v>20</v>
      </c>
      <c r="R12" s="234">
        <v>37</v>
      </c>
      <c r="S12" s="234">
        <v>38</v>
      </c>
      <c r="T12" s="234"/>
      <c r="U12" s="234">
        <v>18</v>
      </c>
      <c r="V12" s="234">
        <v>3</v>
      </c>
      <c r="W12" s="234">
        <v>62</v>
      </c>
      <c r="X12" s="234">
        <v>29</v>
      </c>
      <c r="Y12" s="234">
        <v>3</v>
      </c>
      <c r="Z12" s="234">
        <v>21</v>
      </c>
      <c r="AA12" s="234">
        <v>7</v>
      </c>
      <c r="AB12" s="234">
        <v>36</v>
      </c>
      <c r="AC12" s="234">
        <v>1</v>
      </c>
      <c r="AD12" s="234">
        <v>3</v>
      </c>
      <c r="AE12" s="234"/>
      <c r="AF12" s="234">
        <v>4</v>
      </c>
      <c r="AG12" s="234">
        <v>16</v>
      </c>
      <c r="AH12" s="234">
        <v>6</v>
      </c>
      <c r="AI12" s="234">
        <v>25</v>
      </c>
      <c r="AJ12" s="234">
        <f t="shared" si="0"/>
        <v>892</v>
      </c>
    </row>
    <row r="13" spans="2:37" x14ac:dyDescent="0.35">
      <c r="B13" s="233" t="s">
        <v>555</v>
      </c>
      <c r="C13" s="234">
        <v>1</v>
      </c>
      <c r="D13" s="234">
        <v>33</v>
      </c>
      <c r="E13" s="234">
        <v>5</v>
      </c>
      <c r="F13" s="234"/>
      <c r="G13" s="234"/>
      <c r="H13" s="234">
        <v>1</v>
      </c>
      <c r="I13" s="234">
        <v>1</v>
      </c>
      <c r="J13" s="234">
        <v>1</v>
      </c>
      <c r="K13" s="234">
        <v>295</v>
      </c>
      <c r="L13" s="234"/>
      <c r="M13" s="234">
        <v>7</v>
      </c>
      <c r="N13" s="234">
        <v>41</v>
      </c>
      <c r="O13" s="234"/>
      <c r="P13" s="234"/>
      <c r="Q13" s="234">
        <v>3</v>
      </c>
      <c r="R13" s="234">
        <v>29</v>
      </c>
      <c r="S13" s="234">
        <v>37</v>
      </c>
      <c r="T13" s="234"/>
      <c r="U13" s="234">
        <v>7</v>
      </c>
      <c r="V13" s="234"/>
      <c r="W13" s="234">
        <v>41</v>
      </c>
      <c r="X13" s="234">
        <v>23</v>
      </c>
      <c r="Y13" s="234">
        <v>2</v>
      </c>
      <c r="Z13" s="234">
        <v>30</v>
      </c>
      <c r="AA13" s="234">
        <v>6</v>
      </c>
      <c r="AB13" s="234">
        <v>6</v>
      </c>
      <c r="AC13" s="234"/>
      <c r="AD13" s="234">
        <v>1</v>
      </c>
      <c r="AE13" s="234"/>
      <c r="AF13" s="234"/>
      <c r="AG13" s="234">
        <v>12</v>
      </c>
      <c r="AH13" s="234">
        <v>1</v>
      </c>
      <c r="AI13" s="234">
        <v>20</v>
      </c>
      <c r="AJ13" s="234">
        <f>SUM(C13:AI13)</f>
        <v>603</v>
      </c>
    </row>
    <row r="14" spans="2:37" x14ac:dyDescent="0.35">
      <c r="B14" s="235" t="s">
        <v>556</v>
      </c>
      <c r="C14" s="236">
        <v>8</v>
      </c>
      <c r="D14" s="236">
        <v>58</v>
      </c>
      <c r="E14" s="236">
        <v>10</v>
      </c>
      <c r="F14" s="236">
        <v>5</v>
      </c>
      <c r="G14" s="236">
        <v>8</v>
      </c>
      <c r="H14" s="236">
        <v>21</v>
      </c>
      <c r="I14" s="236">
        <v>13</v>
      </c>
      <c r="J14" s="236">
        <v>8</v>
      </c>
      <c r="K14" s="236">
        <v>229</v>
      </c>
      <c r="L14" s="236">
        <v>1</v>
      </c>
      <c r="M14" s="236">
        <v>44</v>
      </c>
      <c r="N14" s="236">
        <v>61</v>
      </c>
      <c r="O14" s="236">
        <v>8</v>
      </c>
      <c r="P14" s="236">
        <v>16</v>
      </c>
      <c r="Q14" s="236">
        <v>40</v>
      </c>
      <c r="R14" s="236">
        <v>33</v>
      </c>
      <c r="S14" s="236">
        <v>23</v>
      </c>
      <c r="T14" s="236">
        <v>3</v>
      </c>
      <c r="U14" s="236">
        <v>26</v>
      </c>
      <c r="V14" s="236">
        <v>19</v>
      </c>
      <c r="W14" s="236">
        <v>54</v>
      </c>
      <c r="X14" s="236">
        <v>38</v>
      </c>
      <c r="Y14" s="236">
        <v>11</v>
      </c>
      <c r="Z14" s="236">
        <v>28</v>
      </c>
      <c r="AA14" s="236">
        <v>16</v>
      </c>
      <c r="AB14" s="236">
        <v>24</v>
      </c>
      <c r="AC14" s="236">
        <v>10</v>
      </c>
      <c r="AD14" s="236">
        <v>10</v>
      </c>
      <c r="AE14" s="236">
        <v>8</v>
      </c>
      <c r="AF14" s="236">
        <v>15</v>
      </c>
      <c r="AG14" s="236">
        <v>17</v>
      </c>
      <c r="AH14" s="236">
        <v>19</v>
      </c>
      <c r="AI14" s="237">
        <v>118</v>
      </c>
      <c r="AJ14" s="237">
        <f t="shared" si="0"/>
        <v>1002</v>
      </c>
    </row>
    <row r="15" spans="2:37" x14ac:dyDescent="0.35">
      <c r="B15" s="238" t="s">
        <v>557</v>
      </c>
      <c r="C15" s="232">
        <v>28</v>
      </c>
      <c r="D15" s="232">
        <v>118</v>
      </c>
      <c r="E15" s="232">
        <v>60</v>
      </c>
      <c r="F15" s="232">
        <v>29</v>
      </c>
      <c r="G15" s="232">
        <v>41</v>
      </c>
      <c r="H15" s="232">
        <v>34</v>
      </c>
      <c r="I15" s="232">
        <v>33</v>
      </c>
      <c r="J15" s="232">
        <v>32</v>
      </c>
      <c r="K15" s="232">
        <v>1483</v>
      </c>
      <c r="L15" s="232">
        <v>19</v>
      </c>
      <c r="M15" s="232">
        <v>192</v>
      </c>
      <c r="N15" s="232">
        <v>137</v>
      </c>
      <c r="O15" s="232">
        <v>11</v>
      </c>
      <c r="P15" s="232">
        <v>54</v>
      </c>
      <c r="Q15" s="232">
        <v>157</v>
      </c>
      <c r="R15" s="231">
        <v>110</v>
      </c>
      <c r="S15" s="232">
        <v>281</v>
      </c>
      <c r="T15" s="232">
        <v>15</v>
      </c>
      <c r="U15" s="232">
        <v>148</v>
      </c>
      <c r="V15" s="232">
        <v>46</v>
      </c>
      <c r="W15" s="232">
        <v>101</v>
      </c>
      <c r="X15" s="232">
        <v>103</v>
      </c>
      <c r="Y15" s="232">
        <v>48</v>
      </c>
      <c r="Z15" s="232">
        <v>104</v>
      </c>
      <c r="AA15" s="232">
        <v>53</v>
      </c>
      <c r="AB15" s="231">
        <v>75</v>
      </c>
      <c r="AC15" s="232">
        <v>23</v>
      </c>
      <c r="AD15" s="231">
        <v>14</v>
      </c>
      <c r="AE15" s="231">
        <v>43</v>
      </c>
      <c r="AF15" s="232">
        <v>175</v>
      </c>
      <c r="AG15" s="232">
        <v>135</v>
      </c>
      <c r="AH15" s="232">
        <v>9</v>
      </c>
      <c r="AI15" s="232">
        <v>410</v>
      </c>
      <c r="AJ15" s="239">
        <f t="shared" si="0"/>
        <v>4321</v>
      </c>
    </row>
    <row r="16" spans="2:37" x14ac:dyDescent="0.35">
      <c r="B16" s="233" t="s">
        <v>553</v>
      </c>
      <c r="C16" s="234">
        <v>11</v>
      </c>
      <c r="D16" s="234">
        <v>60</v>
      </c>
      <c r="E16" s="234">
        <v>31</v>
      </c>
      <c r="F16" s="234">
        <v>20</v>
      </c>
      <c r="G16" s="234">
        <v>27</v>
      </c>
      <c r="H16" s="234">
        <v>22</v>
      </c>
      <c r="I16" s="234">
        <v>20</v>
      </c>
      <c r="J16" s="234">
        <v>18</v>
      </c>
      <c r="K16" s="234">
        <v>747</v>
      </c>
      <c r="L16" s="234">
        <v>11</v>
      </c>
      <c r="M16" s="234">
        <v>116</v>
      </c>
      <c r="N16" s="234">
        <v>70</v>
      </c>
      <c r="O16" s="234">
        <v>5</v>
      </c>
      <c r="P16" s="234">
        <v>31</v>
      </c>
      <c r="Q16" s="234">
        <v>99</v>
      </c>
      <c r="R16" s="234">
        <v>63</v>
      </c>
      <c r="S16" s="234">
        <v>136</v>
      </c>
      <c r="T16" s="234">
        <v>9</v>
      </c>
      <c r="U16" s="234">
        <v>92</v>
      </c>
      <c r="V16" s="234">
        <v>34</v>
      </c>
      <c r="W16" s="234">
        <v>63</v>
      </c>
      <c r="X16" s="234">
        <v>51</v>
      </c>
      <c r="Y16" s="234">
        <v>27</v>
      </c>
      <c r="Z16" s="234">
        <v>61</v>
      </c>
      <c r="AA16" s="234">
        <v>30</v>
      </c>
      <c r="AB16" s="234">
        <v>44</v>
      </c>
      <c r="AC16" s="234">
        <v>9</v>
      </c>
      <c r="AD16" s="234">
        <v>6</v>
      </c>
      <c r="AE16" s="234">
        <v>28</v>
      </c>
      <c r="AF16" s="234">
        <v>92</v>
      </c>
      <c r="AG16" s="234">
        <v>84</v>
      </c>
      <c r="AH16" s="234">
        <v>6</v>
      </c>
      <c r="AI16" s="234">
        <v>203</v>
      </c>
      <c r="AJ16" s="234">
        <f>SUM(C16:AI16)</f>
        <v>2326</v>
      </c>
    </row>
    <row r="17" spans="2:36" x14ac:dyDescent="0.35">
      <c r="B17" s="233" t="s">
        <v>554</v>
      </c>
      <c r="C17" s="234">
        <v>4</v>
      </c>
      <c r="D17" s="234">
        <v>16</v>
      </c>
      <c r="E17" s="234">
        <v>15</v>
      </c>
      <c r="F17" s="234">
        <v>3</v>
      </c>
      <c r="G17" s="234">
        <v>8</v>
      </c>
      <c r="H17" s="234">
        <v>2</v>
      </c>
      <c r="I17" s="234">
        <v>2</v>
      </c>
      <c r="J17" s="234">
        <v>5</v>
      </c>
      <c r="K17" s="234">
        <v>273</v>
      </c>
      <c r="L17" s="234">
        <v>2</v>
      </c>
      <c r="M17" s="234">
        <v>23</v>
      </c>
      <c r="N17" s="234">
        <v>28</v>
      </c>
      <c r="O17" s="234"/>
      <c r="P17" s="234">
        <v>15</v>
      </c>
      <c r="Q17" s="234">
        <v>20</v>
      </c>
      <c r="R17" s="234">
        <v>21</v>
      </c>
      <c r="S17" s="234">
        <v>60</v>
      </c>
      <c r="T17" s="234">
        <v>1</v>
      </c>
      <c r="U17" s="234">
        <v>21</v>
      </c>
      <c r="V17" s="234">
        <v>2</v>
      </c>
      <c r="W17" s="234">
        <v>15</v>
      </c>
      <c r="X17" s="234">
        <v>23</v>
      </c>
      <c r="Y17" s="234">
        <v>15</v>
      </c>
      <c r="Z17" s="234">
        <v>18</v>
      </c>
      <c r="AA17" s="234">
        <v>7</v>
      </c>
      <c r="AB17" s="234">
        <v>9</v>
      </c>
      <c r="AC17" s="234"/>
      <c r="AD17" s="234">
        <v>2</v>
      </c>
      <c r="AE17" s="234">
        <v>8</v>
      </c>
      <c r="AF17" s="234">
        <v>47</v>
      </c>
      <c r="AG17" s="234">
        <v>16</v>
      </c>
      <c r="AH17" s="234"/>
      <c r="AI17" s="234">
        <v>46</v>
      </c>
      <c r="AJ17" s="234">
        <f t="shared" si="0"/>
        <v>727</v>
      </c>
    </row>
    <row r="18" spans="2:36" x14ac:dyDescent="0.35">
      <c r="B18" s="233" t="s">
        <v>555</v>
      </c>
      <c r="C18" s="234"/>
      <c r="D18" s="234">
        <v>10</v>
      </c>
      <c r="E18" s="234">
        <v>4</v>
      </c>
      <c r="F18" s="234"/>
      <c r="G18" s="234">
        <v>2</v>
      </c>
      <c r="H18" s="234">
        <v>1</v>
      </c>
      <c r="I18" s="234">
        <v>4</v>
      </c>
      <c r="J18" s="234">
        <v>2</v>
      </c>
      <c r="K18" s="234">
        <v>224</v>
      </c>
      <c r="L18" s="234"/>
      <c r="M18" s="234">
        <v>14</v>
      </c>
      <c r="N18" s="234">
        <v>13</v>
      </c>
      <c r="O18" s="234"/>
      <c r="P18" s="234">
        <v>2</v>
      </c>
      <c r="Q18" s="234">
        <v>3</v>
      </c>
      <c r="R18" s="234">
        <v>9</v>
      </c>
      <c r="S18" s="234">
        <v>47</v>
      </c>
      <c r="T18" s="234"/>
      <c r="U18" s="234">
        <v>6</v>
      </c>
      <c r="V18" s="234"/>
      <c r="W18" s="234">
        <v>6</v>
      </c>
      <c r="X18" s="234">
        <v>9</v>
      </c>
      <c r="Y18" s="234">
        <v>3</v>
      </c>
      <c r="Z18" s="234">
        <v>4</v>
      </c>
      <c r="AA18" s="234">
        <v>1</v>
      </c>
      <c r="AB18" s="234">
        <v>4</v>
      </c>
      <c r="AC18" s="234"/>
      <c r="AD18" s="234">
        <v>1</v>
      </c>
      <c r="AE18" s="234">
        <v>2</v>
      </c>
      <c r="AF18" s="234">
        <v>12</v>
      </c>
      <c r="AG18" s="234">
        <v>10</v>
      </c>
      <c r="AH18" s="234"/>
      <c r="AI18" s="234">
        <v>26</v>
      </c>
      <c r="AJ18" s="234">
        <f t="shared" si="0"/>
        <v>419</v>
      </c>
    </row>
    <row r="19" spans="2:36" x14ac:dyDescent="0.35">
      <c r="B19" s="235" t="s">
        <v>556</v>
      </c>
      <c r="C19" s="234">
        <v>13</v>
      </c>
      <c r="D19" s="234">
        <v>32</v>
      </c>
      <c r="E19" s="234">
        <v>10</v>
      </c>
      <c r="F19" s="234">
        <v>6</v>
      </c>
      <c r="G19" s="234">
        <v>4</v>
      </c>
      <c r="H19" s="234">
        <v>9</v>
      </c>
      <c r="I19" s="234">
        <v>7</v>
      </c>
      <c r="J19" s="234">
        <v>7</v>
      </c>
      <c r="K19" s="234">
        <v>239</v>
      </c>
      <c r="L19" s="234">
        <v>6</v>
      </c>
      <c r="M19" s="234">
        <v>39</v>
      </c>
      <c r="N19" s="234">
        <v>26</v>
      </c>
      <c r="O19" s="234">
        <v>6</v>
      </c>
      <c r="P19" s="234">
        <v>6</v>
      </c>
      <c r="Q19" s="234">
        <v>35</v>
      </c>
      <c r="R19" s="234">
        <v>17</v>
      </c>
      <c r="S19" s="234">
        <v>38</v>
      </c>
      <c r="T19" s="234">
        <v>5</v>
      </c>
      <c r="U19" s="234">
        <v>29</v>
      </c>
      <c r="V19" s="234">
        <v>10</v>
      </c>
      <c r="W19" s="234">
        <v>17</v>
      </c>
      <c r="X19" s="234">
        <v>20</v>
      </c>
      <c r="Y19" s="234">
        <v>3</v>
      </c>
      <c r="Z19" s="234">
        <v>21</v>
      </c>
      <c r="AA19" s="234">
        <v>15</v>
      </c>
      <c r="AB19" s="234">
        <v>18</v>
      </c>
      <c r="AC19" s="234">
        <v>14</v>
      </c>
      <c r="AD19" s="234">
        <v>5</v>
      </c>
      <c r="AE19" s="234">
        <v>5</v>
      </c>
      <c r="AF19" s="234">
        <v>24</v>
      </c>
      <c r="AG19" s="234">
        <v>25</v>
      </c>
      <c r="AH19" s="234">
        <v>3</v>
      </c>
      <c r="AI19" s="234">
        <v>135</v>
      </c>
      <c r="AJ19" s="236">
        <f>SUM(C19:AI19)</f>
        <v>849</v>
      </c>
    </row>
    <row r="20" spans="2:36" x14ac:dyDescent="0.35">
      <c r="B20" s="238" t="s">
        <v>558</v>
      </c>
      <c r="C20" s="232">
        <v>16</v>
      </c>
      <c r="D20" s="232">
        <v>30</v>
      </c>
      <c r="E20" s="232">
        <v>2</v>
      </c>
      <c r="F20" s="232">
        <v>10</v>
      </c>
      <c r="G20" s="232">
        <v>15</v>
      </c>
      <c r="H20" s="232">
        <v>30</v>
      </c>
      <c r="I20" s="232">
        <v>21</v>
      </c>
      <c r="J20" s="232">
        <v>43</v>
      </c>
      <c r="K20" s="232">
        <v>1623</v>
      </c>
      <c r="L20" s="232">
        <v>44</v>
      </c>
      <c r="M20" s="232">
        <v>71</v>
      </c>
      <c r="N20" s="232">
        <v>60</v>
      </c>
      <c r="O20" s="232">
        <v>42</v>
      </c>
      <c r="P20" s="232">
        <v>19</v>
      </c>
      <c r="Q20" s="232">
        <v>313</v>
      </c>
      <c r="R20" s="232">
        <v>12</v>
      </c>
      <c r="S20" s="232">
        <v>192</v>
      </c>
      <c r="T20" s="232">
        <v>12</v>
      </c>
      <c r="U20" s="232">
        <v>220</v>
      </c>
      <c r="V20" s="232">
        <v>17</v>
      </c>
      <c r="W20" s="232">
        <v>68</v>
      </c>
      <c r="X20" s="232">
        <v>48</v>
      </c>
      <c r="Y20" s="232">
        <v>3</v>
      </c>
      <c r="Z20" s="232">
        <v>76</v>
      </c>
      <c r="AA20" s="232">
        <v>33</v>
      </c>
      <c r="AB20" s="232">
        <v>28</v>
      </c>
      <c r="AC20" s="232">
        <v>14</v>
      </c>
      <c r="AD20" s="232">
        <v>15</v>
      </c>
      <c r="AE20" s="232">
        <v>5</v>
      </c>
      <c r="AF20" s="232">
        <v>41</v>
      </c>
      <c r="AG20" s="232">
        <v>37</v>
      </c>
      <c r="AH20" s="232">
        <v>18</v>
      </c>
      <c r="AI20" s="232">
        <v>221</v>
      </c>
      <c r="AJ20" s="239">
        <f t="shared" si="0"/>
        <v>3399</v>
      </c>
    </row>
    <row r="21" spans="2:36" x14ac:dyDescent="0.35">
      <c r="B21" s="233" t="s">
        <v>553</v>
      </c>
      <c r="C21" s="234">
        <v>9</v>
      </c>
      <c r="D21" s="234">
        <v>14</v>
      </c>
      <c r="E21" s="234">
        <v>2</v>
      </c>
      <c r="F21" s="234">
        <v>6</v>
      </c>
      <c r="G21" s="234">
        <v>9</v>
      </c>
      <c r="H21" s="234">
        <v>17</v>
      </c>
      <c r="I21" s="234">
        <v>10</v>
      </c>
      <c r="J21" s="234">
        <v>25</v>
      </c>
      <c r="K21" s="234">
        <v>910</v>
      </c>
      <c r="L21" s="234">
        <v>29</v>
      </c>
      <c r="M21" s="234">
        <v>46</v>
      </c>
      <c r="N21" s="234">
        <v>35</v>
      </c>
      <c r="O21" s="234">
        <v>19</v>
      </c>
      <c r="P21" s="234">
        <v>15</v>
      </c>
      <c r="Q21" s="234">
        <v>175</v>
      </c>
      <c r="R21" s="234">
        <v>6</v>
      </c>
      <c r="S21" s="234">
        <v>112</v>
      </c>
      <c r="T21" s="234">
        <v>7</v>
      </c>
      <c r="U21" s="234">
        <v>134</v>
      </c>
      <c r="V21" s="234">
        <v>8</v>
      </c>
      <c r="W21" s="234">
        <v>40</v>
      </c>
      <c r="X21" s="234">
        <v>22</v>
      </c>
      <c r="Y21" s="234"/>
      <c r="Z21" s="234">
        <v>45</v>
      </c>
      <c r="AA21" s="234">
        <v>19</v>
      </c>
      <c r="AB21" s="234">
        <v>17</v>
      </c>
      <c r="AC21" s="234">
        <v>9</v>
      </c>
      <c r="AD21" s="234">
        <v>11</v>
      </c>
      <c r="AE21" s="234">
        <v>2</v>
      </c>
      <c r="AF21" s="234">
        <v>25</v>
      </c>
      <c r="AG21" s="234">
        <v>20</v>
      </c>
      <c r="AH21" s="234">
        <v>12</v>
      </c>
      <c r="AI21" s="234">
        <v>98</v>
      </c>
      <c r="AJ21" s="234">
        <f>SUM(C21:AI21)</f>
        <v>1908</v>
      </c>
    </row>
    <row r="22" spans="2:36" x14ac:dyDescent="0.35">
      <c r="B22" s="233" t="s">
        <v>554</v>
      </c>
      <c r="C22" s="234">
        <v>3</v>
      </c>
      <c r="D22" s="234">
        <v>2</v>
      </c>
      <c r="E22" s="234"/>
      <c r="F22" s="234">
        <v>2</v>
      </c>
      <c r="G22" s="234">
        <v>3</v>
      </c>
      <c r="H22" s="234">
        <v>2</v>
      </c>
      <c r="I22" s="234">
        <v>2</v>
      </c>
      <c r="J22" s="234">
        <v>7</v>
      </c>
      <c r="K22" s="234">
        <v>322</v>
      </c>
      <c r="L22" s="234">
        <v>5</v>
      </c>
      <c r="M22" s="234">
        <v>9</v>
      </c>
      <c r="N22" s="234">
        <v>7</v>
      </c>
      <c r="O22" s="234">
        <v>3</v>
      </c>
      <c r="P22" s="234">
        <v>1</v>
      </c>
      <c r="Q22" s="234">
        <v>38</v>
      </c>
      <c r="R22" s="234">
        <v>3</v>
      </c>
      <c r="S22" s="234">
        <v>50</v>
      </c>
      <c r="T22" s="234">
        <v>2</v>
      </c>
      <c r="U22" s="234">
        <v>36</v>
      </c>
      <c r="V22" s="234">
        <v>1</v>
      </c>
      <c r="W22" s="234">
        <v>12</v>
      </c>
      <c r="X22" s="234">
        <v>9</v>
      </c>
      <c r="Y22" s="234"/>
      <c r="Z22" s="234">
        <v>14</v>
      </c>
      <c r="AA22" s="234">
        <v>3</v>
      </c>
      <c r="AB22" s="234">
        <v>6</v>
      </c>
      <c r="AC22" s="234">
        <v>2</v>
      </c>
      <c r="AD22" s="234">
        <v>1</v>
      </c>
      <c r="AE22" s="234"/>
      <c r="AF22" s="234">
        <v>6</v>
      </c>
      <c r="AG22" s="234">
        <v>8</v>
      </c>
      <c r="AH22" s="234">
        <v>3</v>
      </c>
      <c r="AI22" s="234">
        <v>43</v>
      </c>
      <c r="AJ22" s="234">
        <f t="shared" si="0"/>
        <v>605</v>
      </c>
    </row>
    <row r="23" spans="2:36" x14ac:dyDescent="0.35">
      <c r="B23" s="233" t="s">
        <v>555</v>
      </c>
      <c r="C23" s="234"/>
      <c r="D23" s="234">
        <v>3</v>
      </c>
      <c r="E23" s="234"/>
      <c r="F23" s="234"/>
      <c r="G23" s="234">
        <v>2</v>
      </c>
      <c r="H23" s="234"/>
      <c r="I23" s="234"/>
      <c r="J23" s="234">
        <v>4</v>
      </c>
      <c r="K23" s="234">
        <v>186</v>
      </c>
      <c r="L23" s="234">
        <v>2</v>
      </c>
      <c r="M23" s="234">
        <v>3</v>
      </c>
      <c r="N23" s="234">
        <v>3</v>
      </c>
      <c r="O23" s="234">
        <v>1</v>
      </c>
      <c r="P23" s="234">
        <v>1</v>
      </c>
      <c r="Q23" s="234">
        <v>25</v>
      </c>
      <c r="R23" s="234"/>
      <c r="S23" s="234">
        <v>15</v>
      </c>
      <c r="T23" s="234"/>
      <c r="U23" s="234">
        <v>13</v>
      </c>
      <c r="V23" s="234"/>
      <c r="W23" s="234">
        <v>5</v>
      </c>
      <c r="X23" s="234">
        <v>7</v>
      </c>
      <c r="Y23" s="234"/>
      <c r="Z23" s="234">
        <v>4</v>
      </c>
      <c r="AA23" s="234"/>
      <c r="AB23" s="234">
        <v>1</v>
      </c>
      <c r="AC23" s="234"/>
      <c r="AD23" s="234">
        <v>2</v>
      </c>
      <c r="AE23" s="234"/>
      <c r="AF23" s="234">
        <v>3</v>
      </c>
      <c r="AG23" s="234"/>
      <c r="AH23" s="234">
        <v>2</v>
      </c>
      <c r="AI23" s="234">
        <v>19</v>
      </c>
      <c r="AJ23" s="234">
        <f t="shared" si="0"/>
        <v>301</v>
      </c>
    </row>
    <row r="24" spans="2:36" x14ac:dyDescent="0.35">
      <c r="B24" s="235" t="s">
        <v>556</v>
      </c>
      <c r="C24" s="234">
        <v>4</v>
      </c>
      <c r="D24" s="234">
        <v>11</v>
      </c>
      <c r="E24" s="234"/>
      <c r="F24" s="234">
        <v>2</v>
      </c>
      <c r="G24" s="234">
        <v>1</v>
      </c>
      <c r="H24" s="234">
        <v>11</v>
      </c>
      <c r="I24" s="234">
        <v>9</v>
      </c>
      <c r="J24" s="234">
        <v>7</v>
      </c>
      <c r="K24" s="234">
        <v>205</v>
      </c>
      <c r="L24" s="234">
        <v>8</v>
      </c>
      <c r="M24" s="234">
        <v>13</v>
      </c>
      <c r="N24" s="234">
        <v>15</v>
      </c>
      <c r="O24" s="234">
        <v>19</v>
      </c>
      <c r="P24" s="234">
        <v>2</v>
      </c>
      <c r="Q24" s="234">
        <v>75</v>
      </c>
      <c r="R24" s="234">
        <v>3</v>
      </c>
      <c r="S24" s="234">
        <v>15</v>
      </c>
      <c r="T24" s="234">
        <v>3</v>
      </c>
      <c r="U24" s="234">
        <v>37</v>
      </c>
      <c r="V24" s="234">
        <v>8</v>
      </c>
      <c r="W24" s="234">
        <v>11</v>
      </c>
      <c r="X24" s="234">
        <v>10</v>
      </c>
      <c r="Y24" s="234">
        <v>3</v>
      </c>
      <c r="Z24" s="234">
        <v>13</v>
      </c>
      <c r="AA24" s="234">
        <v>11</v>
      </c>
      <c r="AB24" s="234">
        <v>4</v>
      </c>
      <c r="AC24" s="234">
        <v>3</v>
      </c>
      <c r="AD24" s="234">
        <v>1</v>
      </c>
      <c r="AE24" s="234">
        <v>3</v>
      </c>
      <c r="AF24" s="234">
        <v>7</v>
      </c>
      <c r="AG24" s="234">
        <v>9</v>
      </c>
      <c r="AH24" s="234">
        <v>1</v>
      </c>
      <c r="AI24" s="234">
        <v>61</v>
      </c>
      <c r="AJ24" s="236">
        <f>SUM(C24:AI24)</f>
        <v>585</v>
      </c>
    </row>
    <row r="25" spans="2:36" x14ac:dyDescent="0.35">
      <c r="B25" s="238" t="s">
        <v>559</v>
      </c>
      <c r="C25" s="232">
        <v>43</v>
      </c>
      <c r="D25" s="232">
        <v>85</v>
      </c>
      <c r="E25" s="232">
        <v>9</v>
      </c>
      <c r="F25" s="232">
        <v>18</v>
      </c>
      <c r="G25" s="232">
        <v>88</v>
      </c>
      <c r="H25" s="232">
        <v>103</v>
      </c>
      <c r="I25" s="232">
        <v>19</v>
      </c>
      <c r="J25" s="232">
        <v>45</v>
      </c>
      <c r="K25" s="232">
        <v>1588</v>
      </c>
      <c r="L25" s="232">
        <v>16</v>
      </c>
      <c r="M25" s="232">
        <v>252</v>
      </c>
      <c r="N25" s="232">
        <v>102</v>
      </c>
      <c r="O25" s="232">
        <v>17</v>
      </c>
      <c r="P25" s="232">
        <v>44</v>
      </c>
      <c r="Q25" s="232">
        <v>323</v>
      </c>
      <c r="R25" s="232">
        <v>166</v>
      </c>
      <c r="S25" s="232">
        <v>88</v>
      </c>
      <c r="T25" s="232">
        <v>10</v>
      </c>
      <c r="U25" s="232">
        <v>143</v>
      </c>
      <c r="V25" s="232">
        <v>43</v>
      </c>
      <c r="W25" s="232">
        <v>173</v>
      </c>
      <c r="X25" s="232">
        <v>69</v>
      </c>
      <c r="Y25" s="232">
        <v>17</v>
      </c>
      <c r="Z25" s="232">
        <v>86</v>
      </c>
      <c r="AA25" s="232">
        <v>69</v>
      </c>
      <c r="AB25" s="232">
        <v>94</v>
      </c>
      <c r="AC25" s="232">
        <v>16</v>
      </c>
      <c r="AD25" s="232">
        <v>40</v>
      </c>
      <c r="AE25" s="232">
        <v>28</v>
      </c>
      <c r="AF25" s="232">
        <v>157</v>
      </c>
      <c r="AG25" s="232">
        <v>116</v>
      </c>
      <c r="AH25" s="232">
        <v>58</v>
      </c>
      <c r="AI25" s="232">
        <v>138</v>
      </c>
      <c r="AJ25" s="239">
        <f t="shared" si="0"/>
        <v>4263</v>
      </c>
    </row>
    <row r="26" spans="2:36" x14ac:dyDescent="0.35">
      <c r="B26" s="233" t="s">
        <v>553</v>
      </c>
      <c r="C26" s="234">
        <v>24</v>
      </c>
      <c r="D26" s="234">
        <v>38</v>
      </c>
      <c r="E26" s="234">
        <v>7</v>
      </c>
      <c r="F26" s="234">
        <v>12</v>
      </c>
      <c r="G26" s="234">
        <v>50</v>
      </c>
      <c r="H26" s="234">
        <v>58</v>
      </c>
      <c r="I26" s="234">
        <v>10</v>
      </c>
      <c r="J26" s="234">
        <v>26</v>
      </c>
      <c r="K26" s="234">
        <v>740</v>
      </c>
      <c r="L26" s="234">
        <v>7</v>
      </c>
      <c r="M26" s="234">
        <v>152</v>
      </c>
      <c r="N26" s="234">
        <v>64</v>
      </c>
      <c r="O26" s="234">
        <v>10</v>
      </c>
      <c r="P26" s="234">
        <v>29</v>
      </c>
      <c r="Q26" s="234">
        <v>177</v>
      </c>
      <c r="R26" s="234">
        <v>99</v>
      </c>
      <c r="S26" s="234">
        <v>54</v>
      </c>
      <c r="T26" s="234">
        <v>6</v>
      </c>
      <c r="U26" s="234">
        <v>79</v>
      </c>
      <c r="V26" s="234">
        <v>20</v>
      </c>
      <c r="W26" s="234">
        <v>98</v>
      </c>
      <c r="X26" s="234">
        <v>37</v>
      </c>
      <c r="Y26" s="234">
        <v>12</v>
      </c>
      <c r="Z26" s="234">
        <v>61</v>
      </c>
      <c r="AA26" s="234">
        <v>35</v>
      </c>
      <c r="AB26" s="234">
        <v>52</v>
      </c>
      <c r="AC26" s="234">
        <v>11</v>
      </c>
      <c r="AD26" s="234">
        <v>25</v>
      </c>
      <c r="AE26" s="234">
        <v>22</v>
      </c>
      <c r="AF26" s="234">
        <v>98</v>
      </c>
      <c r="AG26" s="234">
        <v>74</v>
      </c>
      <c r="AH26" s="234">
        <v>31</v>
      </c>
      <c r="AI26" s="234">
        <v>68</v>
      </c>
      <c r="AJ26" s="234">
        <f>SUM(C26:AI26)</f>
        <v>2286</v>
      </c>
    </row>
    <row r="27" spans="2:36" x14ac:dyDescent="0.35">
      <c r="B27" s="233" t="s">
        <v>554</v>
      </c>
      <c r="C27" s="234">
        <v>5</v>
      </c>
      <c r="D27" s="234">
        <v>5</v>
      </c>
      <c r="E27" s="234">
        <v>1</v>
      </c>
      <c r="F27" s="234"/>
      <c r="G27" s="234">
        <v>7</v>
      </c>
      <c r="H27" s="234">
        <v>2</v>
      </c>
      <c r="I27" s="234">
        <v>2</v>
      </c>
      <c r="J27" s="234">
        <v>6</v>
      </c>
      <c r="K27" s="234">
        <v>369</v>
      </c>
      <c r="L27" s="234">
        <v>1</v>
      </c>
      <c r="M27" s="234">
        <v>31</v>
      </c>
      <c r="N27" s="234">
        <v>4</v>
      </c>
      <c r="O27" s="234"/>
      <c r="P27" s="234">
        <v>1</v>
      </c>
      <c r="Q27" s="234">
        <v>45</v>
      </c>
      <c r="R27" s="234">
        <v>28</v>
      </c>
      <c r="S27" s="234">
        <v>17</v>
      </c>
      <c r="T27" s="234"/>
      <c r="U27" s="234">
        <v>13</v>
      </c>
      <c r="V27" s="234">
        <v>6</v>
      </c>
      <c r="W27" s="234">
        <v>29</v>
      </c>
      <c r="X27" s="234">
        <v>8</v>
      </c>
      <c r="Y27" s="234">
        <v>2</v>
      </c>
      <c r="Z27" s="234">
        <v>4</v>
      </c>
      <c r="AA27" s="234">
        <v>3</v>
      </c>
      <c r="AB27" s="234">
        <v>9</v>
      </c>
      <c r="AC27" s="234"/>
      <c r="AD27" s="234">
        <v>1</v>
      </c>
      <c r="AE27" s="234">
        <v>1</v>
      </c>
      <c r="AF27" s="234">
        <v>15</v>
      </c>
      <c r="AG27" s="234">
        <v>14</v>
      </c>
      <c r="AH27" s="234">
        <v>9</v>
      </c>
      <c r="AI27" s="234">
        <v>20</v>
      </c>
      <c r="AJ27" s="234">
        <f t="shared" si="0"/>
        <v>658</v>
      </c>
    </row>
    <row r="28" spans="2:36" x14ac:dyDescent="0.35">
      <c r="B28" s="233" t="s">
        <v>555</v>
      </c>
      <c r="C28" s="234">
        <v>1</v>
      </c>
      <c r="D28" s="234">
        <v>1</v>
      </c>
      <c r="E28" s="234"/>
      <c r="F28" s="234">
        <v>1</v>
      </c>
      <c r="G28" s="234">
        <v>1</v>
      </c>
      <c r="H28" s="234"/>
      <c r="I28" s="234"/>
      <c r="J28" s="234"/>
      <c r="K28" s="234">
        <v>207</v>
      </c>
      <c r="L28" s="234"/>
      <c r="M28" s="234">
        <v>1</v>
      </c>
      <c r="N28" s="234"/>
      <c r="O28" s="234"/>
      <c r="P28" s="234"/>
      <c r="Q28" s="234">
        <v>16</v>
      </c>
      <c r="R28" s="234">
        <v>8</v>
      </c>
      <c r="S28" s="234">
        <v>5</v>
      </c>
      <c r="T28" s="234"/>
      <c r="U28" s="234">
        <v>2</v>
      </c>
      <c r="V28" s="234">
        <v>4</v>
      </c>
      <c r="W28" s="234">
        <v>7</v>
      </c>
      <c r="X28" s="234">
        <v>4</v>
      </c>
      <c r="Y28" s="234"/>
      <c r="Z28" s="234"/>
      <c r="AA28" s="234"/>
      <c r="AB28" s="234">
        <v>3</v>
      </c>
      <c r="AC28" s="234"/>
      <c r="AD28" s="234"/>
      <c r="AE28" s="234"/>
      <c r="AF28" s="234">
        <v>9</v>
      </c>
      <c r="AG28" s="234">
        <v>4</v>
      </c>
      <c r="AH28" s="234"/>
      <c r="AI28" s="234">
        <v>16</v>
      </c>
      <c r="AJ28" s="234">
        <f t="shared" si="0"/>
        <v>290</v>
      </c>
    </row>
    <row r="29" spans="2:36" x14ac:dyDescent="0.35">
      <c r="B29" s="235" t="s">
        <v>556</v>
      </c>
      <c r="C29" s="234">
        <v>13</v>
      </c>
      <c r="D29" s="234">
        <v>41</v>
      </c>
      <c r="E29" s="234">
        <v>1</v>
      </c>
      <c r="F29" s="234">
        <v>5</v>
      </c>
      <c r="G29" s="234">
        <v>30</v>
      </c>
      <c r="H29" s="234">
        <v>43</v>
      </c>
      <c r="I29" s="234">
        <v>7</v>
      </c>
      <c r="J29" s="234">
        <v>13</v>
      </c>
      <c r="K29" s="234">
        <v>272</v>
      </c>
      <c r="L29" s="234">
        <v>8</v>
      </c>
      <c r="M29" s="234">
        <v>68</v>
      </c>
      <c r="N29" s="234">
        <v>34</v>
      </c>
      <c r="O29" s="234">
        <v>7</v>
      </c>
      <c r="P29" s="234">
        <v>14</v>
      </c>
      <c r="Q29" s="234">
        <v>85</v>
      </c>
      <c r="R29" s="234">
        <v>31</v>
      </c>
      <c r="S29" s="234">
        <v>12</v>
      </c>
      <c r="T29" s="234">
        <v>4</v>
      </c>
      <c r="U29" s="234">
        <v>49</v>
      </c>
      <c r="V29" s="234">
        <v>13</v>
      </c>
      <c r="W29" s="234">
        <v>39</v>
      </c>
      <c r="X29" s="234">
        <v>20</v>
      </c>
      <c r="Y29" s="234">
        <v>3</v>
      </c>
      <c r="Z29" s="234">
        <v>21</v>
      </c>
      <c r="AA29" s="234">
        <v>31</v>
      </c>
      <c r="AB29" s="234">
        <v>30</v>
      </c>
      <c r="AC29" s="234">
        <v>5</v>
      </c>
      <c r="AD29" s="234">
        <v>14</v>
      </c>
      <c r="AE29" s="234">
        <v>5</v>
      </c>
      <c r="AF29" s="234">
        <v>35</v>
      </c>
      <c r="AG29" s="234">
        <v>24</v>
      </c>
      <c r="AH29" s="234">
        <v>18</v>
      </c>
      <c r="AI29" s="234">
        <v>34</v>
      </c>
      <c r="AJ29" s="236">
        <f>SUM(C29:AI29)</f>
        <v>1029</v>
      </c>
    </row>
    <row r="30" spans="2:36" x14ac:dyDescent="0.35">
      <c r="B30" s="238" t="s">
        <v>560</v>
      </c>
      <c r="C30" s="232">
        <v>64</v>
      </c>
      <c r="D30" s="232">
        <v>188</v>
      </c>
      <c r="E30" s="232">
        <v>24</v>
      </c>
      <c r="F30" s="232">
        <v>12</v>
      </c>
      <c r="G30" s="232">
        <v>97</v>
      </c>
      <c r="H30" s="232">
        <v>95</v>
      </c>
      <c r="I30" s="232">
        <v>51</v>
      </c>
      <c r="J30" s="232">
        <v>45</v>
      </c>
      <c r="K30" s="232">
        <v>1635</v>
      </c>
      <c r="L30" s="232">
        <v>15</v>
      </c>
      <c r="M30" s="232">
        <v>349</v>
      </c>
      <c r="N30" s="232">
        <v>108</v>
      </c>
      <c r="O30" s="232">
        <v>23</v>
      </c>
      <c r="P30" s="232">
        <v>77</v>
      </c>
      <c r="Q30" s="232">
        <v>325</v>
      </c>
      <c r="R30" s="232">
        <v>109</v>
      </c>
      <c r="S30" s="232">
        <v>87</v>
      </c>
      <c r="T30" s="232">
        <v>27</v>
      </c>
      <c r="U30" s="232">
        <v>222</v>
      </c>
      <c r="V30" s="232">
        <v>49</v>
      </c>
      <c r="W30" s="232">
        <v>189</v>
      </c>
      <c r="X30" s="232">
        <v>73</v>
      </c>
      <c r="Y30" s="232">
        <v>49</v>
      </c>
      <c r="Z30" s="232">
        <v>56</v>
      </c>
      <c r="AA30" s="232">
        <v>76</v>
      </c>
      <c r="AB30" s="232">
        <v>83</v>
      </c>
      <c r="AC30" s="232">
        <v>22</v>
      </c>
      <c r="AD30" s="232">
        <v>53</v>
      </c>
      <c r="AE30" s="232">
        <v>39</v>
      </c>
      <c r="AF30" s="232">
        <v>108</v>
      </c>
      <c r="AG30" s="232">
        <v>47</v>
      </c>
      <c r="AH30" s="232">
        <v>43</v>
      </c>
      <c r="AI30" s="232">
        <v>171</v>
      </c>
      <c r="AJ30" s="239">
        <f t="shared" si="0"/>
        <v>4611</v>
      </c>
    </row>
    <row r="31" spans="2:36" x14ac:dyDescent="0.35">
      <c r="B31" s="233" t="s">
        <v>553</v>
      </c>
      <c r="C31" s="234">
        <v>36</v>
      </c>
      <c r="D31" s="234">
        <v>82</v>
      </c>
      <c r="E31" s="234">
        <v>12</v>
      </c>
      <c r="F31" s="234">
        <v>4</v>
      </c>
      <c r="G31" s="234">
        <v>59</v>
      </c>
      <c r="H31" s="234">
        <v>56</v>
      </c>
      <c r="I31" s="234">
        <v>25</v>
      </c>
      <c r="J31" s="234">
        <v>30</v>
      </c>
      <c r="K31" s="234">
        <v>711</v>
      </c>
      <c r="L31" s="234">
        <v>12</v>
      </c>
      <c r="M31" s="234">
        <v>197</v>
      </c>
      <c r="N31" s="234">
        <v>64</v>
      </c>
      <c r="O31" s="234">
        <v>13</v>
      </c>
      <c r="P31" s="234">
        <v>34</v>
      </c>
      <c r="Q31" s="234">
        <v>177</v>
      </c>
      <c r="R31" s="234">
        <v>66</v>
      </c>
      <c r="S31" s="234">
        <v>46</v>
      </c>
      <c r="T31" s="234">
        <v>17</v>
      </c>
      <c r="U31" s="234">
        <v>105</v>
      </c>
      <c r="V31" s="234">
        <v>22</v>
      </c>
      <c r="W31" s="234">
        <v>104</v>
      </c>
      <c r="X31" s="234">
        <v>32</v>
      </c>
      <c r="Y31" s="234">
        <v>32</v>
      </c>
      <c r="Z31" s="234">
        <v>35</v>
      </c>
      <c r="AA31" s="234">
        <v>38</v>
      </c>
      <c r="AB31" s="234">
        <v>37</v>
      </c>
      <c r="AC31" s="234">
        <v>12</v>
      </c>
      <c r="AD31" s="234">
        <v>30</v>
      </c>
      <c r="AE31" s="234">
        <v>26</v>
      </c>
      <c r="AF31" s="234">
        <v>60</v>
      </c>
      <c r="AG31" s="234">
        <v>28</v>
      </c>
      <c r="AH31" s="234">
        <v>26</v>
      </c>
      <c r="AI31" s="234">
        <v>71</v>
      </c>
      <c r="AJ31" s="234">
        <f>SUM(C31:AI31)</f>
        <v>2299</v>
      </c>
    </row>
    <row r="32" spans="2:36" x14ac:dyDescent="0.35">
      <c r="B32" s="233" t="s">
        <v>554</v>
      </c>
      <c r="C32" s="234">
        <v>6</v>
      </c>
      <c r="D32" s="234">
        <v>38</v>
      </c>
      <c r="E32" s="234">
        <v>1</v>
      </c>
      <c r="F32" s="234">
        <v>1</v>
      </c>
      <c r="G32" s="234">
        <v>12</v>
      </c>
      <c r="H32" s="234">
        <v>13</v>
      </c>
      <c r="I32" s="234">
        <v>6</v>
      </c>
      <c r="J32" s="234">
        <v>3</v>
      </c>
      <c r="K32" s="234">
        <v>360</v>
      </c>
      <c r="L32" s="234"/>
      <c r="M32" s="234">
        <v>45</v>
      </c>
      <c r="N32" s="234">
        <v>5</v>
      </c>
      <c r="O32" s="234">
        <v>4</v>
      </c>
      <c r="P32" s="234">
        <v>1</v>
      </c>
      <c r="Q32" s="234">
        <v>49</v>
      </c>
      <c r="R32" s="234">
        <v>13</v>
      </c>
      <c r="S32" s="234">
        <v>28</v>
      </c>
      <c r="T32" s="234">
        <v>2</v>
      </c>
      <c r="U32" s="234">
        <v>43</v>
      </c>
      <c r="V32" s="234">
        <v>3</v>
      </c>
      <c r="W32" s="234">
        <v>27</v>
      </c>
      <c r="X32" s="234">
        <v>10</v>
      </c>
      <c r="Y32" s="234">
        <v>3</v>
      </c>
      <c r="Z32" s="234">
        <v>7</v>
      </c>
      <c r="AA32" s="234">
        <v>8</v>
      </c>
      <c r="AB32" s="234">
        <v>14</v>
      </c>
      <c r="AC32" s="234"/>
      <c r="AD32" s="234">
        <v>2</v>
      </c>
      <c r="AE32" s="234">
        <v>4</v>
      </c>
      <c r="AF32" s="234">
        <v>12</v>
      </c>
      <c r="AG32" s="234">
        <v>6</v>
      </c>
      <c r="AH32" s="234">
        <v>7</v>
      </c>
      <c r="AI32" s="234">
        <v>26</v>
      </c>
      <c r="AJ32" s="234">
        <f t="shared" si="0"/>
        <v>759</v>
      </c>
    </row>
    <row r="33" spans="2:37" x14ac:dyDescent="0.35">
      <c r="B33" s="233" t="s">
        <v>555</v>
      </c>
      <c r="C33" s="234">
        <v>1</v>
      </c>
      <c r="D33" s="234">
        <v>22</v>
      </c>
      <c r="E33" s="234">
        <v>1</v>
      </c>
      <c r="F33" s="234"/>
      <c r="G33" s="234">
        <v>5</v>
      </c>
      <c r="H33" s="234">
        <v>2</v>
      </c>
      <c r="I33" s="234"/>
      <c r="J33" s="234">
        <v>1</v>
      </c>
      <c r="K33" s="234">
        <v>269</v>
      </c>
      <c r="L33" s="234"/>
      <c r="M33" s="234">
        <v>11</v>
      </c>
      <c r="N33" s="234">
        <v>1</v>
      </c>
      <c r="O33" s="234"/>
      <c r="P33" s="234"/>
      <c r="Q33" s="234">
        <v>19</v>
      </c>
      <c r="R33" s="234">
        <v>5</v>
      </c>
      <c r="S33" s="234">
        <v>5</v>
      </c>
      <c r="T33" s="234"/>
      <c r="U33" s="234">
        <v>7</v>
      </c>
      <c r="V33" s="234">
        <v>1</v>
      </c>
      <c r="W33" s="234">
        <v>8</v>
      </c>
      <c r="X33" s="234">
        <v>3</v>
      </c>
      <c r="Y33" s="234">
        <v>1</v>
      </c>
      <c r="Z33" s="234">
        <v>2</v>
      </c>
      <c r="AA33" s="234">
        <v>3</v>
      </c>
      <c r="AB33" s="234">
        <v>1</v>
      </c>
      <c r="AC33" s="234">
        <v>2</v>
      </c>
      <c r="AD33" s="234">
        <v>2</v>
      </c>
      <c r="AE33" s="234"/>
      <c r="AF33" s="234">
        <v>5</v>
      </c>
      <c r="AG33" s="234"/>
      <c r="AH33" s="234">
        <v>3</v>
      </c>
      <c r="AI33" s="234">
        <v>10</v>
      </c>
      <c r="AJ33" s="234">
        <f t="shared" si="0"/>
        <v>390</v>
      </c>
    </row>
    <row r="34" spans="2:37" x14ac:dyDescent="0.35">
      <c r="B34" s="235" t="s">
        <v>556</v>
      </c>
      <c r="C34" s="236">
        <v>21</v>
      </c>
      <c r="D34" s="236">
        <v>46</v>
      </c>
      <c r="E34" s="236">
        <v>10</v>
      </c>
      <c r="F34" s="236">
        <v>7</v>
      </c>
      <c r="G34" s="236">
        <v>21</v>
      </c>
      <c r="H34" s="236">
        <v>24</v>
      </c>
      <c r="I34" s="236">
        <v>20</v>
      </c>
      <c r="J34" s="236">
        <v>11</v>
      </c>
      <c r="K34" s="236">
        <v>295</v>
      </c>
      <c r="L34" s="236">
        <v>3</v>
      </c>
      <c r="M34" s="236">
        <v>96</v>
      </c>
      <c r="N34" s="236">
        <v>38</v>
      </c>
      <c r="O34" s="236">
        <v>6</v>
      </c>
      <c r="P34" s="236">
        <v>42</v>
      </c>
      <c r="Q34" s="236">
        <v>80</v>
      </c>
      <c r="R34" s="236">
        <v>25</v>
      </c>
      <c r="S34" s="236">
        <v>8</v>
      </c>
      <c r="T34" s="236">
        <v>8</v>
      </c>
      <c r="U34" s="236">
        <v>67</v>
      </c>
      <c r="V34" s="236">
        <v>23</v>
      </c>
      <c r="W34" s="236">
        <v>50</v>
      </c>
      <c r="X34" s="236">
        <v>28</v>
      </c>
      <c r="Y34" s="236">
        <v>13</v>
      </c>
      <c r="Z34" s="236">
        <v>12</v>
      </c>
      <c r="AA34" s="236">
        <v>27</v>
      </c>
      <c r="AB34" s="236">
        <v>31</v>
      </c>
      <c r="AC34" s="236">
        <v>8</v>
      </c>
      <c r="AD34" s="236">
        <v>19</v>
      </c>
      <c r="AE34" s="236">
        <v>9</v>
      </c>
      <c r="AF34" s="236">
        <v>31</v>
      </c>
      <c r="AG34" s="236">
        <v>13</v>
      </c>
      <c r="AH34" s="236">
        <v>7</v>
      </c>
      <c r="AI34" s="236">
        <v>64</v>
      </c>
      <c r="AJ34" s="236">
        <f>SUM(C34:AI34)</f>
        <v>1163</v>
      </c>
    </row>
    <row r="35" spans="2:37" x14ac:dyDescent="0.35">
      <c r="B35" s="238" t="s">
        <v>561</v>
      </c>
      <c r="C35" s="232">
        <v>21</v>
      </c>
      <c r="D35" s="232">
        <v>71</v>
      </c>
      <c r="E35" s="232">
        <v>103</v>
      </c>
      <c r="F35" s="232">
        <v>29</v>
      </c>
      <c r="G35" s="232">
        <v>74</v>
      </c>
      <c r="H35" s="232">
        <v>91</v>
      </c>
      <c r="I35" s="232">
        <v>128</v>
      </c>
      <c r="J35" s="232">
        <v>13</v>
      </c>
      <c r="K35" s="232">
        <v>384</v>
      </c>
      <c r="L35" s="232">
        <v>84</v>
      </c>
      <c r="M35" s="232">
        <v>424</v>
      </c>
      <c r="N35" s="232">
        <v>114</v>
      </c>
      <c r="O35" s="232">
        <v>29</v>
      </c>
      <c r="P35" s="232">
        <v>82</v>
      </c>
      <c r="Q35" s="232">
        <v>128</v>
      </c>
      <c r="R35" s="232">
        <v>82</v>
      </c>
      <c r="S35" s="232">
        <v>131</v>
      </c>
      <c r="T35" s="232">
        <v>59</v>
      </c>
      <c r="U35" s="232">
        <v>176</v>
      </c>
      <c r="V35" s="232">
        <v>70</v>
      </c>
      <c r="W35" s="232">
        <v>78</v>
      </c>
      <c r="X35" s="232">
        <v>98</v>
      </c>
      <c r="Y35" s="232">
        <v>6</v>
      </c>
      <c r="Z35" s="232">
        <v>102</v>
      </c>
      <c r="AA35" s="232">
        <v>135</v>
      </c>
      <c r="AB35" s="232">
        <v>145</v>
      </c>
      <c r="AC35" s="232">
        <v>62</v>
      </c>
      <c r="AD35" s="232">
        <v>79</v>
      </c>
      <c r="AE35" s="232">
        <v>23</v>
      </c>
      <c r="AF35" s="232">
        <v>147</v>
      </c>
      <c r="AG35" s="232">
        <v>141</v>
      </c>
      <c r="AH35" s="232">
        <v>29</v>
      </c>
      <c r="AI35" s="232">
        <v>141</v>
      </c>
      <c r="AJ35" s="239">
        <f t="shared" si="0"/>
        <v>3479</v>
      </c>
    </row>
    <row r="36" spans="2:37" x14ac:dyDescent="0.35">
      <c r="B36" s="233" t="s">
        <v>553</v>
      </c>
      <c r="C36" s="234">
        <v>13</v>
      </c>
      <c r="D36" s="234">
        <v>35</v>
      </c>
      <c r="E36" s="234">
        <v>42</v>
      </c>
      <c r="F36" s="234">
        <v>19</v>
      </c>
      <c r="G36" s="234">
        <v>37</v>
      </c>
      <c r="H36" s="234">
        <v>54</v>
      </c>
      <c r="I36" s="234">
        <v>80</v>
      </c>
      <c r="J36" s="234">
        <v>10</v>
      </c>
      <c r="K36" s="234">
        <v>150</v>
      </c>
      <c r="L36" s="234">
        <v>50</v>
      </c>
      <c r="M36" s="234">
        <v>234</v>
      </c>
      <c r="N36" s="234">
        <v>48</v>
      </c>
      <c r="O36" s="234">
        <v>18</v>
      </c>
      <c r="P36" s="234">
        <v>39</v>
      </c>
      <c r="Q36" s="234">
        <v>65</v>
      </c>
      <c r="R36" s="234">
        <v>39</v>
      </c>
      <c r="S36" s="234">
        <v>65</v>
      </c>
      <c r="T36" s="234">
        <v>40</v>
      </c>
      <c r="U36" s="234">
        <v>94</v>
      </c>
      <c r="V36" s="234">
        <v>42</v>
      </c>
      <c r="W36" s="234">
        <v>44</v>
      </c>
      <c r="X36" s="234">
        <v>48</v>
      </c>
      <c r="Y36" s="234">
        <v>3</v>
      </c>
      <c r="Z36" s="234">
        <v>50</v>
      </c>
      <c r="AA36" s="234">
        <v>69</v>
      </c>
      <c r="AB36" s="234">
        <v>64</v>
      </c>
      <c r="AC36" s="234">
        <v>45</v>
      </c>
      <c r="AD36" s="234">
        <v>44</v>
      </c>
      <c r="AE36" s="234">
        <v>13</v>
      </c>
      <c r="AF36" s="234">
        <v>88</v>
      </c>
      <c r="AG36" s="234">
        <v>69</v>
      </c>
      <c r="AH36" s="234">
        <v>21</v>
      </c>
      <c r="AI36" s="234">
        <v>56</v>
      </c>
      <c r="AJ36" s="234">
        <f t="shared" si="0"/>
        <v>1788</v>
      </c>
    </row>
    <row r="37" spans="2:37" x14ac:dyDescent="0.35">
      <c r="B37" s="233" t="s">
        <v>554</v>
      </c>
      <c r="C37" s="234">
        <v>3</v>
      </c>
      <c r="D37" s="234">
        <v>12</v>
      </c>
      <c r="E37" s="234">
        <v>20</v>
      </c>
      <c r="F37" s="234">
        <v>1</v>
      </c>
      <c r="G37" s="234">
        <v>10</v>
      </c>
      <c r="H37" s="234">
        <v>8</v>
      </c>
      <c r="I37" s="234">
        <v>9</v>
      </c>
      <c r="J37" s="234">
        <v>1</v>
      </c>
      <c r="K37" s="234">
        <v>61</v>
      </c>
      <c r="L37" s="234">
        <v>7</v>
      </c>
      <c r="M37" s="234">
        <v>80</v>
      </c>
      <c r="N37" s="234">
        <v>14</v>
      </c>
      <c r="O37" s="234">
        <v>2</v>
      </c>
      <c r="P37" s="234">
        <v>7</v>
      </c>
      <c r="Q37" s="234">
        <v>15</v>
      </c>
      <c r="R37" s="234">
        <v>16</v>
      </c>
      <c r="S37" s="234">
        <v>17</v>
      </c>
      <c r="T37" s="234">
        <v>4</v>
      </c>
      <c r="U37" s="234">
        <v>24</v>
      </c>
      <c r="V37" s="234">
        <v>1</v>
      </c>
      <c r="W37" s="234">
        <v>4</v>
      </c>
      <c r="X37" s="234">
        <v>16</v>
      </c>
      <c r="Y37" s="234"/>
      <c r="Z37" s="234">
        <v>10</v>
      </c>
      <c r="AA37" s="234">
        <v>13</v>
      </c>
      <c r="AB37" s="234">
        <v>28</v>
      </c>
      <c r="AC37" s="234">
        <v>3</v>
      </c>
      <c r="AD37" s="234">
        <v>7</v>
      </c>
      <c r="AE37" s="234">
        <v>2</v>
      </c>
      <c r="AF37" s="234">
        <v>18</v>
      </c>
      <c r="AG37" s="234">
        <v>19</v>
      </c>
      <c r="AH37" s="234">
        <v>2</v>
      </c>
      <c r="AI37" s="234">
        <v>11</v>
      </c>
      <c r="AJ37" s="234">
        <f>SUM(C37:AI37)</f>
        <v>445</v>
      </c>
    </row>
    <row r="38" spans="2:37" x14ac:dyDescent="0.35">
      <c r="B38" s="233" t="s">
        <v>555</v>
      </c>
      <c r="C38" s="234"/>
      <c r="D38" s="234">
        <v>4</v>
      </c>
      <c r="E38" s="234">
        <v>15</v>
      </c>
      <c r="F38" s="234">
        <v>1</v>
      </c>
      <c r="G38" s="234">
        <v>3</v>
      </c>
      <c r="H38" s="234">
        <v>1</v>
      </c>
      <c r="I38" s="234">
        <v>5</v>
      </c>
      <c r="J38" s="234"/>
      <c r="K38" s="234">
        <v>41</v>
      </c>
      <c r="L38" s="234">
        <v>2</v>
      </c>
      <c r="M38" s="234">
        <v>31</v>
      </c>
      <c r="N38" s="234">
        <v>12</v>
      </c>
      <c r="O38" s="234"/>
      <c r="P38" s="234"/>
      <c r="Q38" s="234">
        <v>1</v>
      </c>
      <c r="R38" s="234">
        <v>2</v>
      </c>
      <c r="S38" s="234">
        <v>14</v>
      </c>
      <c r="T38" s="234">
        <v>2</v>
      </c>
      <c r="U38" s="234">
        <v>8</v>
      </c>
      <c r="V38" s="234"/>
      <c r="W38" s="234">
        <v>2</v>
      </c>
      <c r="X38" s="234">
        <v>9</v>
      </c>
      <c r="Y38" s="234"/>
      <c r="Z38" s="234">
        <v>5</v>
      </c>
      <c r="AA38" s="234">
        <v>2</v>
      </c>
      <c r="AB38" s="234">
        <v>12</v>
      </c>
      <c r="AC38" s="234"/>
      <c r="AD38" s="234">
        <v>5</v>
      </c>
      <c r="AE38" s="234"/>
      <c r="AF38" s="234">
        <v>4</v>
      </c>
      <c r="AG38" s="234">
        <v>15</v>
      </c>
      <c r="AH38" s="234">
        <v>1</v>
      </c>
      <c r="AI38" s="234">
        <v>8</v>
      </c>
      <c r="AJ38" s="234">
        <f t="shared" si="0"/>
        <v>205</v>
      </c>
    </row>
    <row r="39" spans="2:37" x14ac:dyDescent="0.35">
      <c r="B39" s="235" t="s">
        <v>556</v>
      </c>
      <c r="C39" s="236">
        <v>5</v>
      </c>
      <c r="D39" s="236">
        <v>20</v>
      </c>
      <c r="E39" s="236">
        <v>26</v>
      </c>
      <c r="F39" s="236">
        <v>8</v>
      </c>
      <c r="G39" s="236">
        <v>24</v>
      </c>
      <c r="H39" s="236">
        <v>28</v>
      </c>
      <c r="I39" s="236">
        <v>34</v>
      </c>
      <c r="J39" s="236">
        <v>2</v>
      </c>
      <c r="K39" s="236">
        <v>132</v>
      </c>
      <c r="L39" s="236">
        <v>25</v>
      </c>
      <c r="M39" s="236">
        <v>79</v>
      </c>
      <c r="N39" s="236">
        <v>40</v>
      </c>
      <c r="O39" s="236">
        <v>9</v>
      </c>
      <c r="P39" s="236">
        <v>36</v>
      </c>
      <c r="Q39" s="236">
        <v>47</v>
      </c>
      <c r="R39" s="236">
        <v>25</v>
      </c>
      <c r="S39" s="236">
        <v>35</v>
      </c>
      <c r="T39" s="236">
        <v>13</v>
      </c>
      <c r="U39" s="236">
        <v>50</v>
      </c>
      <c r="V39" s="236">
        <v>27</v>
      </c>
      <c r="W39" s="236">
        <v>28</v>
      </c>
      <c r="X39" s="236">
        <v>25</v>
      </c>
      <c r="Y39" s="236">
        <v>3</v>
      </c>
      <c r="Z39" s="236">
        <v>37</v>
      </c>
      <c r="AA39" s="236">
        <v>51</v>
      </c>
      <c r="AB39" s="236">
        <v>41</v>
      </c>
      <c r="AC39" s="236">
        <v>14</v>
      </c>
      <c r="AD39" s="236">
        <v>23</v>
      </c>
      <c r="AE39" s="236">
        <v>8</v>
      </c>
      <c r="AF39" s="236">
        <v>37</v>
      </c>
      <c r="AG39" s="236">
        <v>38</v>
      </c>
      <c r="AH39" s="236">
        <v>5</v>
      </c>
      <c r="AI39" s="236">
        <v>66</v>
      </c>
      <c r="AJ39" s="236">
        <f t="shared" si="0"/>
        <v>1041</v>
      </c>
    </row>
    <row r="40" spans="2:37" x14ac:dyDescent="0.35">
      <c r="B40" s="238" t="s">
        <v>562</v>
      </c>
      <c r="C40" s="232">
        <v>44</v>
      </c>
      <c r="D40" s="232">
        <v>166</v>
      </c>
      <c r="E40" s="232">
        <v>7</v>
      </c>
      <c r="F40" s="232">
        <v>33</v>
      </c>
      <c r="G40" s="232">
        <v>20</v>
      </c>
      <c r="H40" s="232">
        <v>127</v>
      </c>
      <c r="I40" s="232">
        <v>198</v>
      </c>
      <c r="J40" s="232">
        <v>18</v>
      </c>
      <c r="K40" s="232">
        <v>915</v>
      </c>
      <c r="L40" s="232">
        <v>15</v>
      </c>
      <c r="M40" s="232">
        <v>169</v>
      </c>
      <c r="N40" s="232">
        <v>207</v>
      </c>
      <c r="O40" s="232">
        <v>7</v>
      </c>
      <c r="P40" s="232">
        <v>93</v>
      </c>
      <c r="Q40" s="232">
        <v>206</v>
      </c>
      <c r="R40" s="232">
        <v>123</v>
      </c>
      <c r="S40" s="232">
        <v>191</v>
      </c>
      <c r="T40" s="232">
        <v>9</v>
      </c>
      <c r="U40" s="232">
        <v>304</v>
      </c>
      <c r="V40" s="232">
        <v>39</v>
      </c>
      <c r="W40" s="232">
        <v>179</v>
      </c>
      <c r="X40" s="232">
        <v>219</v>
      </c>
      <c r="Y40" s="232">
        <v>15</v>
      </c>
      <c r="Z40" s="232">
        <v>146</v>
      </c>
      <c r="AA40" s="232">
        <v>39</v>
      </c>
      <c r="AB40" s="232">
        <v>83</v>
      </c>
      <c r="AC40" s="232">
        <v>36</v>
      </c>
      <c r="AD40" s="232">
        <v>63</v>
      </c>
      <c r="AE40" s="232">
        <v>18</v>
      </c>
      <c r="AF40" s="232">
        <v>91</v>
      </c>
      <c r="AG40" s="232">
        <v>95</v>
      </c>
      <c r="AH40" s="232">
        <v>50</v>
      </c>
      <c r="AI40" s="232">
        <v>223</v>
      </c>
      <c r="AJ40" s="239">
        <f>SUM(C40:AI40)</f>
        <v>4148</v>
      </c>
    </row>
    <row r="41" spans="2:37" x14ac:dyDescent="0.35">
      <c r="B41" s="233" t="s">
        <v>553</v>
      </c>
      <c r="C41" s="234">
        <v>26</v>
      </c>
      <c r="D41" s="234">
        <v>102</v>
      </c>
      <c r="E41" s="234">
        <v>5</v>
      </c>
      <c r="F41" s="234">
        <v>20</v>
      </c>
      <c r="G41" s="234">
        <v>12</v>
      </c>
      <c r="H41" s="234">
        <v>77</v>
      </c>
      <c r="I41" s="240">
        <v>118</v>
      </c>
      <c r="J41" s="234">
        <v>12</v>
      </c>
      <c r="K41" s="234">
        <v>538</v>
      </c>
      <c r="L41" s="234">
        <v>9</v>
      </c>
      <c r="M41" s="234">
        <v>110</v>
      </c>
      <c r="N41" s="234">
        <v>135</v>
      </c>
      <c r="O41" s="234">
        <v>3</v>
      </c>
      <c r="P41" s="234">
        <v>61</v>
      </c>
      <c r="Q41" s="234">
        <v>131</v>
      </c>
      <c r="R41" s="234">
        <v>77</v>
      </c>
      <c r="S41" s="234">
        <v>128</v>
      </c>
      <c r="T41" s="234">
        <v>8</v>
      </c>
      <c r="U41" s="234">
        <v>209</v>
      </c>
      <c r="V41" s="234">
        <v>32</v>
      </c>
      <c r="W41" s="234">
        <v>110</v>
      </c>
      <c r="X41" s="234">
        <v>144</v>
      </c>
      <c r="Y41" s="234">
        <v>12</v>
      </c>
      <c r="Z41" s="234">
        <v>94</v>
      </c>
      <c r="AA41" s="234">
        <v>28</v>
      </c>
      <c r="AB41" s="234">
        <v>54</v>
      </c>
      <c r="AC41" s="234">
        <v>25</v>
      </c>
      <c r="AD41" s="234">
        <v>42</v>
      </c>
      <c r="AE41" s="234">
        <v>15</v>
      </c>
      <c r="AF41" s="234">
        <v>59</v>
      </c>
      <c r="AG41" s="234">
        <v>63</v>
      </c>
      <c r="AH41" s="234">
        <v>28</v>
      </c>
      <c r="AI41" s="234">
        <v>136</v>
      </c>
      <c r="AJ41" s="234">
        <f t="shared" si="0"/>
        <v>2623</v>
      </c>
    </row>
    <row r="42" spans="2:37" x14ac:dyDescent="0.35">
      <c r="B42" s="233" t="s">
        <v>554</v>
      </c>
      <c r="C42" s="234">
        <v>1</v>
      </c>
      <c r="D42" s="234">
        <v>19</v>
      </c>
      <c r="E42" s="234">
        <v>1</v>
      </c>
      <c r="F42" s="234">
        <v>4</v>
      </c>
      <c r="G42" s="234">
        <v>1</v>
      </c>
      <c r="H42" s="234">
        <v>14</v>
      </c>
      <c r="I42" s="234">
        <v>42</v>
      </c>
      <c r="J42" s="234"/>
      <c r="K42" s="234">
        <v>160</v>
      </c>
      <c r="L42" s="234">
        <v>2</v>
      </c>
      <c r="M42" s="234">
        <v>17</v>
      </c>
      <c r="N42" s="234">
        <v>24</v>
      </c>
      <c r="O42" s="234"/>
      <c r="P42" s="234">
        <v>6</v>
      </c>
      <c r="Q42" s="234">
        <v>18</v>
      </c>
      <c r="R42" s="234">
        <v>19</v>
      </c>
      <c r="S42" s="234">
        <v>25</v>
      </c>
      <c r="T42" s="234"/>
      <c r="U42" s="234">
        <v>31</v>
      </c>
      <c r="V42" s="234"/>
      <c r="W42" s="234">
        <v>32</v>
      </c>
      <c r="X42" s="234">
        <v>20</v>
      </c>
      <c r="Y42" s="234"/>
      <c r="Z42" s="234">
        <v>15</v>
      </c>
      <c r="AA42" s="234"/>
      <c r="AB42" s="234">
        <v>6</v>
      </c>
      <c r="AC42" s="234"/>
      <c r="AD42" s="234">
        <v>3</v>
      </c>
      <c r="AE42" s="234">
        <v>1</v>
      </c>
      <c r="AF42" s="234">
        <v>3</v>
      </c>
      <c r="AG42" s="234">
        <v>8</v>
      </c>
      <c r="AH42" s="234">
        <v>5</v>
      </c>
      <c r="AI42" s="234">
        <v>9</v>
      </c>
      <c r="AJ42" s="234">
        <f>SUM(C42:AI42)</f>
        <v>486</v>
      </c>
    </row>
    <row r="43" spans="2:37" x14ac:dyDescent="0.35">
      <c r="B43" s="233" t="s">
        <v>555</v>
      </c>
      <c r="C43" s="234"/>
      <c r="D43" s="234">
        <v>7</v>
      </c>
      <c r="E43" s="234"/>
      <c r="F43" s="234"/>
      <c r="G43" s="234"/>
      <c r="H43" s="234">
        <v>5</v>
      </c>
      <c r="I43" s="234">
        <v>3</v>
      </c>
      <c r="J43" s="234"/>
      <c r="K43" s="234">
        <v>74</v>
      </c>
      <c r="L43" s="234"/>
      <c r="M43" s="234"/>
      <c r="N43" s="234">
        <v>5</v>
      </c>
      <c r="O43" s="234"/>
      <c r="P43" s="234"/>
      <c r="Q43" s="234">
        <v>5</v>
      </c>
      <c r="R43" s="234">
        <v>2</v>
      </c>
      <c r="S43" s="234">
        <v>9</v>
      </c>
      <c r="T43" s="234"/>
      <c r="U43" s="234">
        <v>4</v>
      </c>
      <c r="V43" s="234"/>
      <c r="W43" s="234">
        <v>7</v>
      </c>
      <c r="X43" s="234">
        <v>14</v>
      </c>
      <c r="Y43" s="234">
        <v>1</v>
      </c>
      <c r="Z43" s="234">
        <v>10</v>
      </c>
      <c r="AA43" s="234"/>
      <c r="AB43" s="234"/>
      <c r="AC43" s="234"/>
      <c r="AD43" s="234"/>
      <c r="AE43" s="234"/>
      <c r="AF43" s="234">
        <v>1</v>
      </c>
      <c r="AG43" s="234">
        <v>6</v>
      </c>
      <c r="AH43" s="234"/>
      <c r="AI43" s="234">
        <v>7</v>
      </c>
      <c r="AJ43" s="234">
        <f t="shared" si="0"/>
        <v>160</v>
      </c>
    </row>
    <row r="44" spans="2:37" x14ac:dyDescent="0.35">
      <c r="B44" s="233" t="s">
        <v>556</v>
      </c>
      <c r="C44" s="234">
        <v>17</v>
      </c>
      <c r="D44" s="234">
        <v>38</v>
      </c>
      <c r="E44" s="234">
        <v>1</v>
      </c>
      <c r="F44" s="234">
        <v>9</v>
      </c>
      <c r="G44" s="234">
        <v>7</v>
      </c>
      <c r="H44" s="234">
        <v>31</v>
      </c>
      <c r="I44" s="234">
        <v>35</v>
      </c>
      <c r="J44" s="234">
        <v>6</v>
      </c>
      <c r="K44" s="234">
        <v>143</v>
      </c>
      <c r="L44" s="234">
        <v>4</v>
      </c>
      <c r="M44" s="234">
        <v>42</v>
      </c>
      <c r="N44" s="234">
        <v>43</v>
      </c>
      <c r="O44" s="234">
        <v>4</v>
      </c>
      <c r="P44" s="234">
        <v>26</v>
      </c>
      <c r="Q44" s="234">
        <v>52</v>
      </c>
      <c r="R44" s="234">
        <v>25</v>
      </c>
      <c r="S44" s="234">
        <v>29</v>
      </c>
      <c r="T44" s="234">
        <v>1</v>
      </c>
      <c r="U44" s="234">
        <v>60</v>
      </c>
      <c r="V44" s="234">
        <v>7</v>
      </c>
      <c r="W44" s="234">
        <v>30</v>
      </c>
      <c r="X44" s="234">
        <v>41</v>
      </c>
      <c r="Y44" s="234">
        <v>2</v>
      </c>
      <c r="Z44" s="234">
        <v>27</v>
      </c>
      <c r="AA44" s="234">
        <v>11</v>
      </c>
      <c r="AB44" s="234">
        <v>23</v>
      </c>
      <c r="AC44" s="234">
        <v>11</v>
      </c>
      <c r="AD44" s="234">
        <v>18</v>
      </c>
      <c r="AE44" s="234">
        <v>2</v>
      </c>
      <c r="AF44" s="234">
        <v>28</v>
      </c>
      <c r="AG44" s="234">
        <v>18</v>
      </c>
      <c r="AH44" s="234">
        <v>17</v>
      </c>
      <c r="AI44" s="234">
        <v>71</v>
      </c>
      <c r="AJ44" s="234">
        <f t="shared" si="0"/>
        <v>879</v>
      </c>
    </row>
    <row r="45" spans="2:37" x14ac:dyDescent="0.35">
      <c r="B45" s="230"/>
      <c r="C45" s="241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17"/>
    </row>
    <row r="46" spans="2:37" x14ac:dyDescent="0.35">
      <c r="B46" s="242" t="s">
        <v>551</v>
      </c>
      <c r="C46" s="99">
        <v>245</v>
      </c>
      <c r="D46" s="99">
        <v>920</v>
      </c>
      <c r="E46" s="99">
        <v>254</v>
      </c>
      <c r="F46" s="99">
        <v>154</v>
      </c>
      <c r="G46" s="99">
        <v>368</v>
      </c>
      <c r="H46" s="99">
        <v>527</v>
      </c>
      <c r="I46" s="99">
        <v>476</v>
      </c>
      <c r="J46" s="99">
        <v>227</v>
      </c>
      <c r="K46" s="99">
        <v>9071</v>
      </c>
      <c r="L46" s="99">
        <v>195</v>
      </c>
      <c r="M46" s="99">
        <v>1608</v>
      </c>
      <c r="N46" s="99">
        <v>1005</v>
      </c>
      <c r="O46" s="99">
        <v>150</v>
      </c>
      <c r="P46" s="99">
        <v>415</v>
      </c>
      <c r="Q46" s="99">
        <v>1590</v>
      </c>
      <c r="R46" s="99">
        <v>764</v>
      </c>
      <c r="S46" s="99">
        <v>1122</v>
      </c>
      <c r="T46" s="99">
        <v>139</v>
      </c>
      <c r="U46" s="99">
        <v>1325</v>
      </c>
      <c r="V46" s="99">
        <v>312</v>
      </c>
      <c r="W46" s="99">
        <v>1070</v>
      </c>
      <c r="X46" s="99">
        <v>752</v>
      </c>
      <c r="Y46" s="99">
        <v>160</v>
      </c>
      <c r="Z46" s="99">
        <v>717</v>
      </c>
      <c r="AA46" s="99">
        <v>456</v>
      </c>
      <c r="AB46" s="99">
        <v>628</v>
      </c>
      <c r="AC46" s="99">
        <v>198</v>
      </c>
      <c r="AD46" s="99">
        <v>287</v>
      </c>
      <c r="AE46" s="99">
        <v>168</v>
      </c>
      <c r="AF46" s="99">
        <v>773</v>
      </c>
      <c r="AG46" s="99">
        <v>659</v>
      </c>
      <c r="AH46" s="99">
        <v>253</v>
      </c>
      <c r="AI46" s="99">
        <v>1645</v>
      </c>
      <c r="AJ46" s="99">
        <f>SUM(C46:AI46)</f>
        <v>28633</v>
      </c>
    </row>
    <row r="47" spans="2:37" x14ac:dyDescent="0.35">
      <c r="B47" s="118" t="s">
        <v>637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</row>
    <row r="48" spans="2:37" x14ac:dyDescent="0.35">
      <c r="B48" s="220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</row>
    <row r="49" spans="2:37" x14ac:dyDescent="0.35">
      <c r="B49" s="220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</row>
    <row r="50" spans="2:37" x14ac:dyDescent="0.35">
      <c r="B50" s="220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</row>
    <row r="51" spans="2:37" x14ac:dyDescent="0.35"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6"/>
  <sheetViews>
    <sheetView topLeftCell="A4" zoomScaleNormal="100" workbookViewId="0">
      <selection activeCell="F10" sqref="F10"/>
    </sheetView>
  </sheetViews>
  <sheetFormatPr baseColWidth="10" defaultColWidth="11.42578125" defaultRowHeight="18" x14ac:dyDescent="0.35"/>
  <cols>
    <col min="1" max="1" width="11.42578125" style="2"/>
    <col min="2" max="2" width="23.42578125" style="2" customWidth="1"/>
    <col min="3" max="3" width="28.42578125" style="2" customWidth="1"/>
    <col min="4" max="4" width="30.85546875" style="2" customWidth="1"/>
    <col min="5" max="5" width="71.28515625" style="2" customWidth="1"/>
    <col min="6" max="12" width="11.42578125" style="21"/>
    <col min="13" max="16384" width="11.42578125" style="2"/>
  </cols>
  <sheetData>
    <row r="5" spans="2:5" x14ac:dyDescent="0.35">
      <c r="B5" s="22" t="s">
        <v>313</v>
      </c>
      <c r="C5" s="23"/>
      <c r="D5" s="23"/>
      <c r="E5" s="23"/>
    </row>
    <row r="6" spans="2:5" x14ac:dyDescent="0.35">
      <c r="B6" s="27" t="s">
        <v>314</v>
      </c>
      <c r="C6" s="28" t="s">
        <v>315</v>
      </c>
      <c r="D6" s="348" t="s">
        <v>316</v>
      </c>
      <c r="E6" s="349" t="s">
        <v>317</v>
      </c>
    </row>
    <row r="7" spans="2:5" x14ac:dyDescent="0.35">
      <c r="B7" s="356" t="s">
        <v>318</v>
      </c>
      <c r="C7" s="342" t="s">
        <v>319</v>
      </c>
      <c r="D7" s="354" t="s">
        <v>321</v>
      </c>
      <c r="E7" s="359" t="s">
        <v>324</v>
      </c>
    </row>
    <row r="8" spans="2:5" x14ac:dyDescent="0.35">
      <c r="B8" s="357"/>
      <c r="C8" s="343" t="s">
        <v>320</v>
      </c>
      <c r="D8" s="355"/>
      <c r="E8" s="360"/>
    </row>
    <row r="9" spans="2:5" x14ac:dyDescent="0.35">
      <c r="B9" s="358"/>
      <c r="C9" s="344" t="s">
        <v>322</v>
      </c>
      <c r="D9" s="340" t="s">
        <v>323</v>
      </c>
      <c r="E9" s="346" t="s">
        <v>325</v>
      </c>
    </row>
    <row r="10" spans="2:5" ht="36" x14ac:dyDescent="0.35">
      <c r="B10" s="361" t="s">
        <v>326</v>
      </c>
      <c r="C10" s="344" t="s">
        <v>319</v>
      </c>
      <c r="D10" s="341" t="s">
        <v>327</v>
      </c>
      <c r="E10" s="346" t="s">
        <v>330</v>
      </c>
    </row>
    <row r="11" spans="2:5" ht="36" x14ac:dyDescent="0.35">
      <c r="B11" s="362"/>
      <c r="C11" s="344" t="s">
        <v>320</v>
      </c>
      <c r="D11" s="341" t="s">
        <v>328</v>
      </c>
      <c r="E11" s="346" t="s">
        <v>331</v>
      </c>
    </row>
    <row r="12" spans="2:5" ht="54" x14ac:dyDescent="0.35">
      <c r="B12" s="363"/>
      <c r="C12" s="344" t="s">
        <v>322</v>
      </c>
      <c r="D12" s="341" t="s">
        <v>329</v>
      </c>
      <c r="E12" s="346" t="s">
        <v>332</v>
      </c>
    </row>
    <row r="13" spans="2:5" x14ac:dyDescent="0.35">
      <c r="B13" s="26" t="s">
        <v>333</v>
      </c>
      <c r="C13" s="344" t="s">
        <v>322</v>
      </c>
      <c r="D13" s="339" t="s">
        <v>71</v>
      </c>
      <c r="E13" s="347" t="s">
        <v>325</v>
      </c>
    </row>
    <row r="14" spans="2:5" x14ac:dyDescent="0.35">
      <c r="B14" s="26" t="s">
        <v>334</v>
      </c>
      <c r="C14" s="345" t="s">
        <v>335</v>
      </c>
      <c r="D14" s="339" t="s">
        <v>336</v>
      </c>
      <c r="E14" s="347" t="s">
        <v>337</v>
      </c>
    </row>
    <row r="15" spans="2:5" x14ac:dyDescent="0.35">
      <c r="B15" s="26" t="s">
        <v>338</v>
      </c>
      <c r="C15" s="345" t="s">
        <v>335</v>
      </c>
      <c r="D15" s="339" t="s">
        <v>339</v>
      </c>
      <c r="E15" s="347" t="s">
        <v>340</v>
      </c>
    </row>
    <row r="16" spans="2:5" x14ac:dyDescent="0.35">
      <c r="B16" s="24" t="s">
        <v>363</v>
      </c>
    </row>
  </sheetData>
  <mergeCells count="4">
    <mergeCell ref="D7:D8"/>
    <mergeCell ref="B7:B9"/>
    <mergeCell ref="E7:E8"/>
    <mergeCell ref="B10:B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18"/>
  <sheetViews>
    <sheetView topLeftCell="A4" workbookViewId="0">
      <selection activeCell="B16" sqref="B16"/>
    </sheetView>
  </sheetViews>
  <sheetFormatPr baseColWidth="10" defaultColWidth="11.42578125" defaultRowHeight="18" x14ac:dyDescent="0.35"/>
  <cols>
    <col min="1" max="1" width="11.42578125" style="2"/>
    <col min="2" max="4" width="29.42578125" style="2" customWidth="1"/>
    <col min="5" max="16384" width="11.42578125" style="2"/>
  </cols>
  <sheetData>
    <row r="7" spans="2:4" x14ac:dyDescent="0.35">
      <c r="B7" s="22" t="s">
        <v>47</v>
      </c>
      <c r="C7" s="22"/>
      <c r="D7" s="22"/>
    </row>
    <row r="8" spans="2:4" ht="16.5" customHeight="1" x14ac:dyDescent="0.35">
      <c r="B8" s="10" t="s">
        <v>48</v>
      </c>
      <c r="C8" s="10"/>
      <c r="D8" s="10"/>
    </row>
    <row r="9" spans="2:4" x14ac:dyDescent="0.35">
      <c r="B9" s="364" t="s">
        <v>39</v>
      </c>
      <c r="C9" s="29" t="s">
        <v>40</v>
      </c>
      <c r="D9" s="29" t="s">
        <v>41</v>
      </c>
    </row>
    <row r="10" spans="2:4" x14ac:dyDescent="0.35">
      <c r="B10" s="365"/>
      <c r="C10" s="30" t="s">
        <v>295</v>
      </c>
      <c r="D10" s="30" t="s">
        <v>296</v>
      </c>
    </row>
    <row r="11" spans="2:4" x14ac:dyDescent="0.35">
      <c r="B11" s="31" t="s">
        <v>625</v>
      </c>
      <c r="C11" s="32" t="s">
        <v>43</v>
      </c>
      <c r="D11" s="32" t="s">
        <v>44</v>
      </c>
    </row>
    <row r="12" spans="2:4" x14ac:dyDescent="0.35">
      <c r="B12" s="31" t="s">
        <v>626</v>
      </c>
      <c r="C12" s="32" t="s">
        <v>43</v>
      </c>
      <c r="D12" s="32" t="s">
        <v>44</v>
      </c>
    </row>
    <row r="13" spans="2:4" x14ac:dyDescent="0.35">
      <c r="B13" s="31" t="s">
        <v>618</v>
      </c>
      <c r="C13" s="32" t="s">
        <v>43</v>
      </c>
      <c r="D13" s="32" t="s">
        <v>44</v>
      </c>
    </row>
    <row r="14" spans="2:4" x14ac:dyDescent="0.35">
      <c r="B14" s="31" t="s">
        <v>627</v>
      </c>
      <c r="C14" s="32" t="s">
        <v>43</v>
      </c>
      <c r="D14" s="32" t="s">
        <v>44</v>
      </c>
    </row>
    <row r="15" spans="2:4" x14ac:dyDescent="0.35">
      <c r="B15" s="31" t="s">
        <v>491</v>
      </c>
      <c r="C15" s="32" t="s">
        <v>43</v>
      </c>
      <c r="D15" s="32" t="s">
        <v>44</v>
      </c>
    </row>
    <row r="16" spans="2:4" x14ac:dyDescent="0.35">
      <c r="B16" s="31" t="s">
        <v>42</v>
      </c>
      <c r="C16" s="32" t="s">
        <v>44</v>
      </c>
      <c r="D16" s="32" t="s">
        <v>45</v>
      </c>
    </row>
    <row r="17" spans="2:4" x14ac:dyDescent="0.35">
      <c r="B17" s="25" t="s">
        <v>29</v>
      </c>
      <c r="C17" s="33" t="s">
        <v>44</v>
      </c>
      <c r="D17" s="33" t="s">
        <v>45</v>
      </c>
    </row>
    <row r="18" spans="2:4" x14ac:dyDescent="0.35">
      <c r="B18" s="24" t="s">
        <v>46</v>
      </c>
    </row>
  </sheetData>
  <mergeCells count="1">
    <mergeCell ref="B9:B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9"/>
  <sheetViews>
    <sheetView topLeftCell="A7" workbookViewId="0">
      <selection activeCell="C17" sqref="C17"/>
    </sheetView>
  </sheetViews>
  <sheetFormatPr baseColWidth="10" defaultColWidth="11.42578125" defaultRowHeight="18" x14ac:dyDescent="0.35"/>
  <cols>
    <col min="1" max="1" width="11.42578125" style="2"/>
    <col min="2" max="2" width="7.7109375" style="2" customWidth="1"/>
    <col min="3" max="3" width="51.85546875" style="2" customWidth="1"/>
    <col min="4" max="4" width="17.5703125" style="2" customWidth="1"/>
    <col min="5" max="16384" width="11.42578125" style="2"/>
  </cols>
  <sheetData>
    <row r="5" spans="2:4" x14ac:dyDescent="0.35">
      <c r="B5" s="22" t="s">
        <v>49</v>
      </c>
      <c r="C5" s="22"/>
      <c r="D5" s="22"/>
    </row>
    <row r="6" spans="2:4" x14ac:dyDescent="0.35">
      <c r="B6" s="10" t="s">
        <v>50</v>
      </c>
      <c r="C6" s="10"/>
      <c r="D6" s="10"/>
    </row>
    <row r="7" spans="2:4" x14ac:dyDescent="0.35">
      <c r="B7" s="34" t="s">
        <v>51</v>
      </c>
      <c r="C7" s="35" t="s">
        <v>52</v>
      </c>
      <c r="D7" s="35"/>
    </row>
    <row r="8" spans="2:4" ht="36" x14ac:dyDescent="0.35">
      <c r="B8" s="36">
        <v>122</v>
      </c>
      <c r="C8" s="37" t="s">
        <v>53</v>
      </c>
      <c r="D8" s="32" t="s">
        <v>44</v>
      </c>
    </row>
    <row r="9" spans="2:4" x14ac:dyDescent="0.35">
      <c r="B9" s="32">
        <v>123</v>
      </c>
      <c r="C9" s="31" t="s">
        <v>54</v>
      </c>
      <c r="D9" s="36" t="s">
        <v>44</v>
      </c>
    </row>
    <row r="10" spans="2:4" x14ac:dyDescent="0.35">
      <c r="B10" s="32">
        <v>131</v>
      </c>
      <c r="C10" s="31" t="s">
        <v>55</v>
      </c>
      <c r="D10" s="36" t="s">
        <v>44</v>
      </c>
    </row>
    <row r="11" spans="2:4" ht="36" x14ac:dyDescent="0.35">
      <c r="B11" s="36">
        <v>21</v>
      </c>
      <c r="C11" s="38" t="s">
        <v>608</v>
      </c>
      <c r="D11" s="32" t="s">
        <v>43</v>
      </c>
    </row>
    <row r="12" spans="2:4" ht="36" x14ac:dyDescent="0.35">
      <c r="B12" s="36">
        <v>22</v>
      </c>
      <c r="C12" s="39" t="s">
        <v>628</v>
      </c>
      <c r="D12" s="40" t="s">
        <v>43</v>
      </c>
    </row>
    <row r="13" spans="2:4" x14ac:dyDescent="0.35">
      <c r="B13" s="41">
        <v>23</v>
      </c>
      <c r="C13" s="42" t="s">
        <v>605</v>
      </c>
      <c r="D13" s="32" t="s">
        <v>44</v>
      </c>
    </row>
    <row r="14" spans="2:4" x14ac:dyDescent="0.35">
      <c r="B14" s="41">
        <v>24</v>
      </c>
      <c r="C14" s="42" t="s">
        <v>56</v>
      </c>
      <c r="D14" s="32" t="s">
        <v>44</v>
      </c>
    </row>
    <row r="15" spans="2:4" ht="36" x14ac:dyDescent="0.35">
      <c r="B15" s="36">
        <v>31</v>
      </c>
      <c r="C15" s="42" t="s">
        <v>606</v>
      </c>
      <c r="D15" s="32" t="s">
        <v>44</v>
      </c>
    </row>
    <row r="16" spans="2:4" x14ac:dyDescent="0.35">
      <c r="B16" s="36">
        <v>32</v>
      </c>
      <c r="C16" s="43" t="s">
        <v>609</v>
      </c>
      <c r="D16" s="36" t="s">
        <v>44</v>
      </c>
    </row>
    <row r="17" spans="2:4" x14ac:dyDescent="0.35">
      <c r="B17" s="41">
        <v>33</v>
      </c>
      <c r="C17" s="42" t="s">
        <v>607</v>
      </c>
      <c r="D17" s="32" t="s">
        <v>45</v>
      </c>
    </row>
    <row r="18" spans="2:4" x14ac:dyDescent="0.35">
      <c r="B18" s="44">
        <v>34</v>
      </c>
      <c r="C18" s="45" t="s">
        <v>57</v>
      </c>
      <c r="D18" s="33" t="s">
        <v>45</v>
      </c>
    </row>
    <row r="19" spans="2:4" x14ac:dyDescent="0.35">
      <c r="B19" s="24" t="s">
        <v>46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2"/>
  <sheetViews>
    <sheetView zoomScale="80" zoomScaleNormal="80" workbookViewId="0">
      <selection activeCell="I21" sqref="I21"/>
    </sheetView>
  </sheetViews>
  <sheetFormatPr baseColWidth="10" defaultColWidth="11.42578125" defaultRowHeight="18" x14ac:dyDescent="0.35"/>
  <cols>
    <col min="1" max="2" width="11.42578125" style="2"/>
    <col min="3" max="3" width="24.140625" style="2" customWidth="1"/>
    <col min="4" max="12" width="16.28515625" style="2" customWidth="1"/>
    <col min="13" max="13" width="11.42578125" style="2"/>
    <col min="14" max="14" width="12" style="2" bestFit="1" customWidth="1"/>
    <col min="15" max="16384" width="11.42578125" style="2"/>
  </cols>
  <sheetData>
    <row r="5" spans="2:15" x14ac:dyDescent="0.35">
      <c r="B5" s="22" t="s">
        <v>343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2:15" x14ac:dyDescent="0.35">
      <c r="B6" s="22" t="s">
        <v>58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2:15" x14ac:dyDescent="0.35">
      <c r="B7" s="11" t="s">
        <v>364</v>
      </c>
      <c r="C7" s="11"/>
      <c r="D7" s="53"/>
      <c r="E7" s="53"/>
      <c r="F7" s="53"/>
      <c r="G7" s="53"/>
      <c r="H7" s="53"/>
      <c r="I7" s="53"/>
      <c r="J7" s="53"/>
      <c r="K7" s="53"/>
      <c r="L7" s="11"/>
    </row>
    <row r="8" spans="2:15" ht="18.75" x14ac:dyDescent="0.35">
      <c r="B8" s="54"/>
      <c r="C8" s="15"/>
      <c r="D8" s="28">
        <v>2010</v>
      </c>
      <c r="E8" s="28">
        <v>2011</v>
      </c>
      <c r="F8" s="28">
        <v>2012</v>
      </c>
      <c r="G8" s="28">
        <v>2013</v>
      </c>
      <c r="H8" s="28" t="s">
        <v>579</v>
      </c>
      <c r="I8" s="28" t="s">
        <v>580</v>
      </c>
      <c r="J8" s="28">
        <v>2016</v>
      </c>
      <c r="K8" s="28">
        <v>2017</v>
      </c>
      <c r="L8" s="28">
        <v>2018</v>
      </c>
      <c r="O8" s="46"/>
    </row>
    <row r="9" spans="2:15" x14ac:dyDescent="0.35">
      <c r="B9" s="16" t="s">
        <v>59</v>
      </c>
      <c r="C9" s="13"/>
      <c r="D9" s="251">
        <v>10118834.750504557</v>
      </c>
      <c r="E9" s="251">
        <v>10370225.078772521</v>
      </c>
      <c r="F9" s="251">
        <v>10646884.307040367</v>
      </c>
      <c r="G9" s="251">
        <v>10923543.535308214</v>
      </c>
      <c r="H9" s="251">
        <v>11183600.000000002</v>
      </c>
      <c r="I9" s="251">
        <v>11453472.220983099</v>
      </c>
      <c r="J9" s="251">
        <v>15829341</v>
      </c>
      <c r="K9" s="251">
        <v>16343791</v>
      </c>
      <c r="L9" s="251">
        <v>16554950</v>
      </c>
      <c r="O9" s="46"/>
    </row>
    <row r="10" spans="2:15" x14ac:dyDescent="0.35">
      <c r="B10" s="20" t="s">
        <v>60</v>
      </c>
      <c r="C10" s="13"/>
      <c r="D10" s="252"/>
      <c r="E10" s="252"/>
      <c r="F10" s="252"/>
      <c r="G10" s="252"/>
      <c r="H10" s="252"/>
      <c r="I10" s="252"/>
      <c r="J10" s="253"/>
      <c r="K10" s="256"/>
      <c r="L10" s="256"/>
      <c r="O10" s="46"/>
    </row>
    <row r="11" spans="2:15" x14ac:dyDescent="0.35">
      <c r="B11" s="20"/>
      <c r="C11" s="13" t="s">
        <v>61</v>
      </c>
      <c r="D11" s="252">
        <v>5176291.2776960162</v>
      </c>
      <c r="E11" s="252">
        <v>5279360.2091780044</v>
      </c>
      <c r="F11" s="252">
        <v>5395063.5906599639</v>
      </c>
      <c r="G11" s="252">
        <v>5510766.9721419811</v>
      </c>
      <c r="H11" s="252">
        <v>5616150.0000000009</v>
      </c>
      <c r="I11" s="252">
        <v>5728863.6722067799</v>
      </c>
      <c r="J11" s="252">
        <v>7874271</v>
      </c>
      <c r="K11" s="252">
        <v>8000064</v>
      </c>
      <c r="L11" s="252">
        <v>8285863</v>
      </c>
    </row>
    <row r="12" spans="2:15" x14ac:dyDescent="0.35">
      <c r="B12" s="20"/>
      <c r="C12" s="13" t="s">
        <v>62</v>
      </c>
      <c r="D12" s="252">
        <v>4942543.4728085985</v>
      </c>
      <c r="E12" s="252">
        <v>5090864.8695945162</v>
      </c>
      <c r="F12" s="252">
        <v>5251820.7163804034</v>
      </c>
      <c r="G12" s="252">
        <v>5412776.5631663501</v>
      </c>
      <c r="H12" s="252">
        <v>5567450.0000000009</v>
      </c>
      <c r="I12" s="252">
        <v>5724608.5487763705</v>
      </c>
      <c r="J12" s="252">
        <v>7955070</v>
      </c>
      <c r="K12" s="252">
        <v>8343727</v>
      </c>
      <c r="L12" s="252">
        <v>8269087</v>
      </c>
    </row>
    <row r="13" spans="2:15" x14ac:dyDescent="0.35">
      <c r="B13" s="20" t="s">
        <v>63</v>
      </c>
      <c r="C13" s="13"/>
      <c r="D13" s="252"/>
      <c r="E13" s="252"/>
      <c r="F13" s="251"/>
      <c r="G13" s="251"/>
      <c r="H13" s="251"/>
      <c r="I13" s="251"/>
      <c r="J13" s="252"/>
      <c r="K13" s="256"/>
      <c r="L13" s="256"/>
    </row>
    <row r="14" spans="2:15" x14ac:dyDescent="0.35">
      <c r="B14" s="20"/>
      <c r="C14" s="13" t="s">
        <v>64</v>
      </c>
      <c r="D14" s="252">
        <v>909420.49248726037</v>
      </c>
      <c r="E14" s="252">
        <v>932013.95525021199</v>
      </c>
      <c r="F14" s="252">
        <v>930187.49022635317</v>
      </c>
      <c r="G14" s="252">
        <v>942676.73076255841</v>
      </c>
      <c r="H14" s="252">
        <v>965119.00667393522</v>
      </c>
      <c r="I14" s="252">
        <v>972501.47624577302</v>
      </c>
      <c r="J14" s="252">
        <v>857262</v>
      </c>
      <c r="K14" s="252">
        <v>920304</v>
      </c>
      <c r="L14" s="252">
        <v>948452</v>
      </c>
    </row>
    <row r="15" spans="2:15" x14ac:dyDescent="0.35">
      <c r="B15" s="20"/>
      <c r="C15" s="13" t="s">
        <v>65</v>
      </c>
      <c r="D15" s="252">
        <v>3475276.0192132262</v>
      </c>
      <c r="E15" s="252">
        <v>3561615.0889611761</v>
      </c>
      <c r="F15" s="252">
        <v>3666534.223738852</v>
      </c>
      <c r="G15" s="252">
        <v>3764269.0676683364</v>
      </c>
      <c r="H15" s="252">
        <v>3853884.9054889395</v>
      </c>
      <c r="I15" s="252">
        <v>3952277.3863916802</v>
      </c>
      <c r="J15" s="252">
        <v>4985030</v>
      </c>
      <c r="K15" s="252">
        <v>4943374</v>
      </c>
      <c r="L15" s="252">
        <v>5266963</v>
      </c>
    </row>
    <row r="16" spans="2:15" x14ac:dyDescent="0.35">
      <c r="B16" s="20"/>
      <c r="C16" s="13" t="s">
        <v>6</v>
      </c>
      <c r="D16" s="252">
        <v>1509098.648928527</v>
      </c>
      <c r="E16" s="252">
        <v>1546590.3971482483</v>
      </c>
      <c r="F16" s="252">
        <v>1573025.7407001462</v>
      </c>
      <c r="G16" s="252">
        <v>1607095.0282525979</v>
      </c>
      <c r="H16" s="252">
        <v>1645355.0901199058</v>
      </c>
      <c r="I16" s="252">
        <v>1676138.23507602</v>
      </c>
      <c r="J16" s="252">
        <v>5039349</v>
      </c>
      <c r="K16" s="252">
        <v>5036924</v>
      </c>
      <c r="L16" s="252">
        <v>4746439</v>
      </c>
    </row>
    <row r="17" spans="2:12" x14ac:dyDescent="0.35">
      <c r="B17" s="20"/>
      <c r="C17" s="13" t="s">
        <v>66</v>
      </c>
      <c r="D17" s="252">
        <v>2701485.6883524912</v>
      </c>
      <c r="E17" s="252">
        <v>2768600.8642349984</v>
      </c>
      <c r="F17" s="252">
        <v>2874111.7724769842</v>
      </c>
      <c r="G17" s="252">
        <v>2962530.5562058734</v>
      </c>
      <c r="H17" s="252">
        <v>3033059.4299635557</v>
      </c>
      <c r="I17" s="252">
        <v>3125080.8148046797</v>
      </c>
      <c r="J17" s="252">
        <v>2368834</v>
      </c>
      <c r="K17" s="252">
        <v>2681013</v>
      </c>
      <c r="L17" s="252">
        <v>2751934</v>
      </c>
    </row>
    <row r="18" spans="2:12" x14ac:dyDescent="0.35">
      <c r="B18" s="20"/>
      <c r="C18" s="13" t="s">
        <v>67</v>
      </c>
      <c r="D18" s="252">
        <v>121094.19436363684</v>
      </c>
      <c r="E18" s="252">
        <v>124102.63456678388</v>
      </c>
      <c r="F18" s="252">
        <v>114511.04449810297</v>
      </c>
      <c r="G18" s="252">
        <v>113325.211231993</v>
      </c>
      <c r="H18" s="252">
        <v>116023.14104736687</v>
      </c>
      <c r="I18" s="252">
        <v>111535.386151377</v>
      </c>
      <c r="J18" s="252">
        <v>439714</v>
      </c>
      <c r="K18" s="252">
        <v>374581</v>
      </c>
      <c r="L18" s="252">
        <v>383173</v>
      </c>
    </row>
    <row r="19" spans="2:12" x14ac:dyDescent="0.35">
      <c r="B19" s="54"/>
      <c r="C19" s="15" t="s">
        <v>68</v>
      </c>
      <c r="D19" s="257">
        <v>1402459.7071594172</v>
      </c>
      <c r="E19" s="257">
        <v>1437302.1386111036</v>
      </c>
      <c r="F19" s="257">
        <v>1488514.0353999285</v>
      </c>
      <c r="G19" s="257">
        <v>1533646.9411868553</v>
      </c>
      <c r="H19" s="257">
        <v>1570158.4267063001</v>
      </c>
      <c r="I19" s="257">
        <v>1615938.9223135801</v>
      </c>
      <c r="J19" s="257">
        <v>2139152</v>
      </c>
      <c r="K19" s="257">
        <v>2387595</v>
      </c>
      <c r="L19" s="257">
        <v>2457989</v>
      </c>
    </row>
    <row r="20" spans="2:12" ht="15.75" customHeight="1" x14ac:dyDescent="0.35">
      <c r="B20" s="47" t="s">
        <v>74</v>
      </c>
      <c r="C20" s="8"/>
      <c r="D20" s="8"/>
      <c r="E20" s="51"/>
      <c r="F20" s="51"/>
      <c r="G20" s="51"/>
      <c r="H20" s="52"/>
      <c r="I20" s="52"/>
      <c r="J20" s="52"/>
      <c r="K20" s="52"/>
      <c r="L20" s="52"/>
    </row>
    <row r="21" spans="2:12" ht="15.75" customHeight="1" x14ac:dyDescent="0.35">
      <c r="B21" s="7" t="s">
        <v>76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ht="15.75" customHeight="1" x14ac:dyDescent="0.35">
      <c r="B22" s="7" t="s">
        <v>121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59</vt:i4>
      </vt:variant>
    </vt:vector>
  </HeadingPairs>
  <TitlesOfParts>
    <vt:vector size="59" baseType="lpstr">
      <vt:lpstr>Índice</vt:lpstr>
      <vt:lpstr>II 1</vt:lpstr>
      <vt:lpstr>II 2</vt:lpstr>
      <vt:lpstr>II 3</vt:lpstr>
      <vt:lpstr>II 4</vt:lpstr>
      <vt:lpstr>II 5</vt:lpstr>
      <vt:lpstr>II 6</vt:lpstr>
      <vt:lpstr>II 7</vt:lpstr>
      <vt:lpstr>II 8</vt:lpstr>
      <vt:lpstr>II 9</vt:lpstr>
      <vt:lpstr>II 10</vt:lpstr>
      <vt:lpstr>II 11</vt:lpstr>
      <vt:lpstr>II 12</vt:lpstr>
      <vt:lpstr>II 13</vt:lpstr>
      <vt:lpstr>II 14</vt:lpstr>
      <vt:lpstr>II 15</vt:lpstr>
      <vt:lpstr>II 16</vt:lpstr>
      <vt:lpstr>II 17</vt:lpstr>
      <vt:lpstr>II 18</vt:lpstr>
      <vt:lpstr>II 19</vt:lpstr>
      <vt:lpstr>II 20</vt:lpstr>
      <vt:lpstr>II 21</vt:lpstr>
      <vt:lpstr>II 22</vt:lpstr>
      <vt:lpstr>II 23</vt:lpstr>
      <vt:lpstr>II 24</vt:lpstr>
      <vt:lpstr>II 25</vt:lpstr>
      <vt:lpstr>II 26</vt:lpstr>
      <vt:lpstr>II 27</vt:lpstr>
      <vt:lpstr>II 28</vt:lpstr>
      <vt:lpstr>II 29</vt:lpstr>
      <vt:lpstr>II 30</vt:lpstr>
      <vt:lpstr>II 31</vt:lpstr>
      <vt:lpstr>II 32</vt:lpstr>
      <vt:lpstr>II 33</vt:lpstr>
      <vt:lpstr>II 34</vt:lpstr>
      <vt:lpstr>II 35</vt:lpstr>
      <vt:lpstr>II 36</vt:lpstr>
      <vt:lpstr>II 37</vt:lpstr>
      <vt:lpstr>II 38</vt:lpstr>
      <vt:lpstr>II.39</vt:lpstr>
      <vt:lpstr>II.40</vt:lpstr>
      <vt:lpstr>II.41</vt:lpstr>
      <vt:lpstr>II.42</vt:lpstr>
      <vt:lpstr>II 43</vt:lpstr>
      <vt:lpstr>II 44</vt:lpstr>
      <vt:lpstr>II 45</vt:lpstr>
      <vt:lpstr>II 46</vt:lpstr>
      <vt:lpstr>II 47</vt:lpstr>
      <vt:lpstr>II 48</vt:lpstr>
      <vt:lpstr>II 49</vt:lpstr>
      <vt:lpstr>II 50</vt:lpstr>
      <vt:lpstr>II 51</vt:lpstr>
      <vt:lpstr>II 52</vt:lpstr>
      <vt:lpstr>II 53</vt:lpstr>
      <vt:lpstr>II 54</vt:lpstr>
      <vt:lpstr>II 55</vt:lpstr>
      <vt:lpstr>II 56</vt:lpstr>
      <vt:lpstr>II 57</vt:lpstr>
      <vt:lpstr>II 58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ealatorre</dc:creator>
  <cp:lastModifiedBy>Brenda Susana Figueroa Ramírez</cp:lastModifiedBy>
  <cp:lastPrinted>2019-07-03T16:10:40Z</cp:lastPrinted>
  <dcterms:created xsi:type="dcterms:W3CDTF">2012-04-12T16:22:22Z</dcterms:created>
  <dcterms:modified xsi:type="dcterms:W3CDTF">2020-10-14T15:31:59Z</dcterms:modified>
</cp:coreProperties>
</file>